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icmx.sharepoint.com/sites/MICGlobalERP/Shared Documents/ERP/Greg Solamon/Portfolio Projects/Projected Ship Dates/"/>
    </mc:Choice>
  </mc:AlternateContent>
  <xr:revisionPtr revIDLastSave="300" documentId="11_E259545DC32B4DADDE6D1FCD3DF405C9D0DC5D31" xr6:coauthVersionLast="47" xr6:coauthVersionMax="47" xr10:uidLastSave="{E3BC6DA9-9B05-4486-B3C8-7448E202CCA5}"/>
  <bookViews>
    <workbookView xWindow="28680" yWindow="-120" windowWidth="29040" windowHeight="15720" xr2:uid="{00000000-000D-0000-FFFF-FFFF00000000}"/>
  </bookViews>
  <sheets>
    <sheet name="Hot Orders" sheetId="3" r:id="rId1"/>
    <sheet name="Output Rates" sheetId="2" r:id="rId2"/>
    <sheet name="On Hold" sheetId="1" r:id="rId3"/>
    <sheet name="SolaCorp Backlog" sheetId="4" r:id="rId4"/>
    <sheet name="SolaCorp Product Groups" sheetId="5" r:id="rId5"/>
  </sheets>
  <definedNames>
    <definedName name="ExternalData_1" localSheetId="3" hidden="1">'SolaCorp Backlog'!$A$1:$O$3469</definedName>
    <definedName name="ExternalData_2" localSheetId="4" hidden="1">'SolaCorp Product Groups'!$A$1:$B$66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4" l="1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P1936" i="4"/>
  <c r="P1937" i="4"/>
  <c r="P1938" i="4"/>
  <c r="P1939" i="4"/>
  <c r="P1940" i="4"/>
  <c r="P1941" i="4"/>
  <c r="P1942" i="4"/>
  <c r="P1943" i="4"/>
  <c r="P1944" i="4"/>
  <c r="P1945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4" i="4"/>
  <c r="P1965" i="4"/>
  <c r="P1966" i="4"/>
  <c r="P1967" i="4"/>
  <c r="P1968" i="4"/>
  <c r="P1969" i="4"/>
  <c r="P1970" i="4"/>
  <c r="P1971" i="4"/>
  <c r="P1972" i="4"/>
  <c r="P1973" i="4"/>
  <c r="P1974" i="4"/>
  <c r="P1975" i="4"/>
  <c r="P1976" i="4"/>
  <c r="P1977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2" i="4"/>
  <c r="P2003" i="4"/>
  <c r="P2004" i="4"/>
  <c r="P2005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P2044" i="4"/>
  <c r="P2045" i="4"/>
  <c r="P2046" i="4"/>
  <c r="P2047" i="4"/>
  <c r="P2048" i="4"/>
  <c r="P2049" i="4"/>
  <c r="P2050" i="4"/>
  <c r="P2051" i="4"/>
  <c r="P2052" i="4"/>
  <c r="P2053" i="4"/>
  <c r="P2054" i="4"/>
  <c r="P2055" i="4"/>
  <c r="P2056" i="4"/>
  <c r="P2057" i="4"/>
  <c r="P2058" i="4"/>
  <c r="P2059" i="4"/>
  <c r="P2060" i="4"/>
  <c r="P2061" i="4"/>
  <c r="P2062" i="4"/>
  <c r="P2063" i="4"/>
  <c r="P2064" i="4"/>
  <c r="P2065" i="4"/>
  <c r="P2066" i="4"/>
  <c r="P2067" i="4"/>
  <c r="P2068" i="4"/>
  <c r="P2069" i="4"/>
  <c r="P2070" i="4"/>
  <c r="P2071" i="4"/>
  <c r="P2072" i="4"/>
  <c r="P2073" i="4"/>
  <c r="P2074" i="4"/>
  <c r="P2075" i="4"/>
  <c r="P2076" i="4"/>
  <c r="P2077" i="4"/>
  <c r="P2078" i="4"/>
  <c r="P2079" i="4"/>
  <c r="P2080" i="4"/>
  <c r="P2081" i="4"/>
  <c r="P2082" i="4"/>
  <c r="P2083" i="4"/>
  <c r="P2084" i="4"/>
  <c r="P2085" i="4"/>
  <c r="P2086" i="4"/>
  <c r="P2087" i="4"/>
  <c r="P2088" i="4"/>
  <c r="P2089" i="4"/>
  <c r="P2090" i="4"/>
  <c r="P2091" i="4"/>
  <c r="P2092" i="4"/>
  <c r="P2093" i="4"/>
  <c r="P2094" i="4"/>
  <c r="P2095" i="4"/>
  <c r="P2096" i="4"/>
  <c r="P2097" i="4"/>
  <c r="P2098" i="4"/>
  <c r="P2099" i="4"/>
  <c r="P2100" i="4"/>
  <c r="P2101" i="4"/>
  <c r="P2102" i="4"/>
  <c r="P2103" i="4"/>
  <c r="P2104" i="4"/>
  <c r="P2105" i="4"/>
  <c r="P2106" i="4"/>
  <c r="P2107" i="4"/>
  <c r="P2108" i="4"/>
  <c r="P2109" i="4"/>
  <c r="P2110" i="4"/>
  <c r="P2111" i="4"/>
  <c r="P2112" i="4"/>
  <c r="P2113" i="4"/>
  <c r="P2114" i="4"/>
  <c r="P2115" i="4"/>
  <c r="P2116" i="4"/>
  <c r="P2117" i="4"/>
  <c r="P2118" i="4"/>
  <c r="P2119" i="4"/>
  <c r="P2120" i="4"/>
  <c r="P2121" i="4"/>
  <c r="P2122" i="4"/>
  <c r="P2123" i="4"/>
  <c r="P2124" i="4"/>
  <c r="P2125" i="4"/>
  <c r="P2126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P2140" i="4"/>
  <c r="P2141" i="4"/>
  <c r="P2142" i="4"/>
  <c r="P2143" i="4"/>
  <c r="P2144" i="4"/>
  <c r="P2145" i="4"/>
  <c r="P2146" i="4"/>
  <c r="P2147" i="4"/>
  <c r="P2148" i="4"/>
  <c r="P2149" i="4"/>
  <c r="P2150" i="4"/>
  <c r="P2151" i="4"/>
  <c r="P2152" i="4"/>
  <c r="P2153" i="4"/>
  <c r="P2154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P2168" i="4"/>
  <c r="P2169" i="4"/>
  <c r="P2170" i="4"/>
  <c r="P2171" i="4"/>
  <c r="P2172" i="4"/>
  <c r="P2173" i="4"/>
  <c r="P2174" i="4"/>
  <c r="P2175" i="4"/>
  <c r="P2176" i="4"/>
  <c r="P2177" i="4"/>
  <c r="P2178" i="4"/>
  <c r="P2179" i="4"/>
  <c r="P2180" i="4"/>
  <c r="P2181" i="4"/>
  <c r="P2182" i="4"/>
  <c r="P2183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4" i="4"/>
  <c r="P2205" i="4"/>
  <c r="P2206" i="4"/>
  <c r="P2207" i="4"/>
  <c r="P2208" i="4"/>
  <c r="P2209" i="4"/>
  <c r="P2210" i="4"/>
  <c r="P2211" i="4"/>
  <c r="P2212" i="4"/>
  <c r="P2213" i="4"/>
  <c r="P2214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P2229" i="4"/>
  <c r="P2230" i="4"/>
  <c r="P2231" i="4"/>
  <c r="P2232" i="4"/>
  <c r="P2233" i="4"/>
  <c r="P2234" i="4"/>
  <c r="P2235" i="4"/>
  <c r="P2236" i="4"/>
  <c r="P2237" i="4"/>
  <c r="P2238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P2259" i="4"/>
  <c r="P2260" i="4"/>
  <c r="P2261" i="4"/>
  <c r="P2262" i="4"/>
  <c r="P2263" i="4"/>
  <c r="P2264" i="4"/>
  <c r="P2265" i="4"/>
  <c r="P2266" i="4"/>
  <c r="P2267" i="4"/>
  <c r="P2268" i="4"/>
  <c r="P2269" i="4"/>
  <c r="P2270" i="4"/>
  <c r="P2271" i="4"/>
  <c r="P2272" i="4"/>
  <c r="P2273" i="4"/>
  <c r="P2274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P2363" i="4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27" i="4"/>
  <c r="P2428" i="4"/>
  <c r="P2429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59" i="4"/>
  <c r="P2460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P2505" i="4"/>
  <c r="P2506" i="4"/>
  <c r="P2507" i="4"/>
  <c r="P2508" i="4"/>
  <c r="P2509" i="4"/>
  <c r="P2510" i="4"/>
  <c r="P2511" i="4"/>
  <c r="P2512" i="4"/>
  <c r="P2513" i="4"/>
  <c r="P2514" i="4"/>
  <c r="P2515" i="4"/>
  <c r="P2516" i="4"/>
  <c r="P2517" i="4"/>
  <c r="P2518" i="4"/>
  <c r="P2519" i="4"/>
  <c r="P2520" i="4"/>
  <c r="P2521" i="4"/>
  <c r="P2522" i="4"/>
  <c r="P2523" i="4"/>
  <c r="P2524" i="4"/>
  <c r="P2525" i="4"/>
  <c r="P2526" i="4"/>
  <c r="P2527" i="4"/>
  <c r="P2528" i="4"/>
  <c r="P2529" i="4"/>
  <c r="P2530" i="4"/>
  <c r="P2531" i="4"/>
  <c r="P2532" i="4"/>
  <c r="P2533" i="4"/>
  <c r="P2534" i="4"/>
  <c r="P2535" i="4"/>
  <c r="P2536" i="4"/>
  <c r="P2537" i="4"/>
  <c r="P2538" i="4"/>
  <c r="P2539" i="4"/>
  <c r="P2540" i="4"/>
  <c r="P2541" i="4"/>
  <c r="P2542" i="4"/>
  <c r="P2543" i="4"/>
  <c r="P2544" i="4"/>
  <c r="P2545" i="4"/>
  <c r="P2546" i="4"/>
  <c r="P2547" i="4"/>
  <c r="P2548" i="4"/>
  <c r="P2549" i="4"/>
  <c r="P2550" i="4"/>
  <c r="P2551" i="4"/>
  <c r="P2552" i="4"/>
  <c r="P2553" i="4"/>
  <c r="P2554" i="4"/>
  <c r="P2555" i="4"/>
  <c r="P2556" i="4"/>
  <c r="P2557" i="4"/>
  <c r="P2558" i="4"/>
  <c r="P2559" i="4"/>
  <c r="P2560" i="4"/>
  <c r="P2561" i="4"/>
  <c r="P2562" i="4"/>
  <c r="P2563" i="4"/>
  <c r="P2564" i="4"/>
  <c r="P2565" i="4"/>
  <c r="P2566" i="4"/>
  <c r="P2567" i="4"/>
  <c r="P2568" i="4"/>
  <c r="P2569" i="4"/>
  <c r="P2570" i="4"/>
  <c r="P2571" i="4"/>
  <c r="P2572" i="4"/>
  <c r="P2573" i="4"/>
  <c r="P2574" i="4"/>
  <c r="P2575" i="4"/>
  <c r="P2576" i="4"/>
  <c r="P2577" i="4"/>
  <c r="P2578" i="4"/>
  <c r="P2579" i="4"/>
  <c r="P2580" i="4"/>
  <c r="P2581" i="4"/>
  <c r="P2582" i="4"/>
  <c r="P2583" i="4"/>
  <c r="P2584" i="4"/>
  <c r="P2585" i="4"/>
  <c r="P2586" i="4"/>
  <c r="P2587" i="4"/>
  <c r="P2588" i="4"/>
  <c r="P2589" i="4"/>
  <c r="P2590" i="4"/>
  <c r="P2591" i="4"/>
  <c r="P2592" i="4"/>
  <c r="P2593" i="4"/>
  <c r="P2594" i="4"/>
  <c r="P2595" i="4"/>
  <c r="P2596" i="4"/>
  <c r="P2597" i="4"/>
  <c r="P2598" i="4"/>
  <c r="P2599" i="4"/>
  <c r="P2600" i="4"/>
  <c r="P2601" i="4"/>
  <c r="P2602" i="4"/>
  <c r="P2603" i="4"/>
  <c r="P2604" i="4"/>
  <c r="P2605" i="4"/>
  <c r="P2606" i="4"/>
  <c r="P2607" i="4"/>
  <c r="P2608" i="4"/>
  <c r="P2609" i="4"/>
  <c r="P2610" i="4"/>
  <c r="P2611" i="4"/>
  <c r="P2612" i="4"/>
  <c r="P2613" i="4"/>
  <c r="P2614" i="4"/>
  <c r="P2615" i="4"/>
  <c r="P2616" i="4"/>
  <c r="P2617" i="4"/>
  <c r="P2618" i="4"/>
  <c r="P2619" i="4"/>
  <c r="P2620" i="4"/>
  <c r="P2621" i="4"/>
  <c r="P2622" i="4"/>
  <c r="P2623" i="4"/>
  <c r="P2624" i="4"/>
  <c r="P2625" i="4"/>
  <c r="P2626" i="4"/>
  <c r="P2627" i="4"/>
  <c r="P2628" i="4"/>
  <c r="P2629" i="4"/>
  <c r="P2630" i="4"/>
  <c r="P2631" i="4"/>
  <c r="P2632" i="4"/>
  <c r="P2633" i="4"/>
  <c r="P2634" i="4"/>
  <c r="P2635" i="4"/>
  <c r="P2636" i="4"/>
  <c r="P2637" i="4"/>
  <c r="P2638" i="4"/>
  <c r="P2639" i="4"/>
  <c r="P2640" i="4"/>
  <c r="P2641" i="4"/>
  <c r="P2642" i="4"/>
  <c r="P2643" i="4"/>
  <c r="P2644" i="4"/>
  <c r="P2645" i="4"/>
  <c r="P2646" i="4"/>
  <c r="P2647" i="4"/>
  <c r="P2648" i="4"/>
  <c r="P2649" i="4"/>
  <c r="P2650" i="4"/>
  <c r="P2651" i="4"/>
  <c r="P2652" i="4"/>
  <c r="P2653" i="4"/>
  <c r="P2654" i="4"/>
  <c r="P2655" i="4"/>
  <c r="P2656" i="4"/>
  <c r="P2657" i="4"/>
  <c r="P2658" i="4"/>
  <c r="P2659" i="4"/>
  <c r="P2660" i="4"/>
  <c r="P2661" i="4"/>
  <c r="P2662" i="4"/>
  <c r="P2663" i="4"/>
  <c r="P2664" i="4"/>
  <c r="P2665" i="4"/>
  <c r="P2666" i="4"/>
  <c r="P2667" i="4"/>
  <c r="P2668" i="4"/>
  <c r="P2669" i="4"/>
  <c r="P2670" i="4"/>
  <c r="P2671" i="4"/>
  <c r="P2672" i="4"/>
  <c r="P2673" i="4"/>
  <c r="P2674" i="4"/>
  <c r="P2675" i="4"/>
  <c r="P2676" i="4"/>
  <c r="P2677" i="4"/>
  <c r="P2678" i="4"/>
  <c r="P2679" i="4"/>
  <c r="P2680" i="4"/>
  <c r="P2681" i="4"/>
  <c r="P2682" i="4"/>
  <c r="P2683" i="4"/>
  <c r="P2684" i="4"/>
  <c r="P2685" i="4"/>
  <c r="P2686" i="4"/>
  <c r="P2687" i="4"/>
  <c r="P2688" i="4"/>
  <c r="P2689" i="4"/>
  <c r="P2690" i="4"/>
  <c r="P2691" i="4"/>
  <c r="P2692" i="4"/>
  <c r="P2693" i="4"/>
  <c r="P2694" i="4"/>
  <c r="P2695" i="4"/>
  <c r="P2696" i="4"/>
  <c r="P2697" i="4"/>
  <c r="P2698" i="4"/>
  <c r="P2699" i="4"/>
  <c r="P2700" i="4"/>
  <c r="P2701" i="4"/>
  <c r="P2702" i="4"/>
  <c r="P2703" i="4"/>
  <c r="P2704" i="4"/>
  <c r="P2705" i="4"/>
  <c r="P2706" i="4"/>
  <c r="P2707" i="4"/>
  <c r="P2708" i="4"/>
  <c r="P2709" i="4"/>
  <c r="P2710" i="4"/>
  <c r="P2711" i="4"/>
  <c r="P2712" i="4"/>
  <c r="P2713" i="4"/>
  <c r="P2714" i="4"/>
  <c r="P2715" i="4"/>
  <c r="P2716" i="4"/>
  <c r="P2717" i="4"/>
  <c r="P2718" i="4"/>
  <c r="P2719" i="4"/>
  <c r="P2720" i="4"/>
  <c r="P2721" i="4"/>
  <c r="P2722" i="4"/>
  <c r="P2723" i="4"/>
  <c r="P2724" i="4"/>
  <c r="P2725" i="4"/>
  <c r="P2726" i="4"/>
  <c r="P2727" i="4"/>
  <c r="P2728" i="4"/>
  <c r="P2729" i="4"/>
  <c r="P2730" i="4"/>
  <c r="P2731" i="4"/>
  <c r="P2732" i="4"/>
  <c r="P2733" i="4"/>
  <c r="P2734" i="4"/>
  <c r="P2735" i="4"/>
  <c r="P2736" i="4"/>
  <c r="P2737" i="4"/>
  <c r="P2738" i="4"/>
  <c r="P2739" i="4"/>
  <c r="P2740" i="4"/>
  <c r="P2741" i="4"/>
  <c r="P2742" i="4"/>
  <c r="P2743" i="4"/>
  <c r="P2744" i="4"/>
  <c r="P2745" i="4"/>
  <c r="P2746" i="4"/>
  <c r="P2747" i="4"/>
  <c r="P2748" i="4"/>
  <c r="P2749" i="4"/>
  <c r="P2750" i="4"/>
  <c r="P2751" i="4"/>
  <c r="P2752" i="4"/>
  <c r="P2753" i="4"/>
  <c r="P2754" i="4"/>
  <c r="P2755" i="4"/>
  <c r="P2756" i="4"/>
  <c r="P2757" i="4"/>
  <c r="P2758" i="4"/>
  <c r="P2759" i="4"/>
  <c r="P2760" i="4"/>
  <c r="P2761" i="4"/>
  <c r="P2762" i="4"/>
  <c r="P2763" i="4"/>
  <c r="P2764" i="4"/>
  <c r="P2765" i="4"/>
  <c r="P2766" i="4"/>
  <c r="P2767" i="4"/>
  <c r="P2768" i="4"/>
  <c r="P2769" i="4"/>
  <c r="P2770" i="4"/>
  <c r="P2771" i="4"/>
  <c r="P2772" i="4"/>
  <c r="P2773" i="4"/>
  <c r="P2774" i="4"/>
  <c r="P2775" i="4"/>
  <c r="P2776" i="4"/>
  <c r="P2777" i="4"/>
  <c r="P2778" i="4"/>
  <c r="P2779" i="4"/>
  <c r="P2780" i="4"/>
  <c r="P2781" i="4"/>
  <c r="P2782" i="4"/>
  <c r="P2783" i="4"/>
  <c r="P2784" i="4"/>
  <c r="P2785" i="4"/>
  <c r="P2786" i="4"/>
  <c r="P2787" i="4"/>
  <c r="P2788" i="4"/>
  <c r="P2789" i="4"/>
  <c r="P2790" i="4"/>
  <c r="P2791" i="4"/>
  <c r="P2792" i="4"/>
  <c r="P2793" i="4"/>
  <c r="P2794" i="4"/>
  <c r="P2795" i="4"/>
  <c r="P2796" i="4"/>
  <c r="P2797" i="4"/>
  <c r="P2798" i="4"/>
  <c r="P2799" i="4"/>
  <c r="P2800" i="4"/>
  <c r="P2801" i="4"/>
  <c r="P2802" i="4"/>
  <c r="P2803" i="4"/>
  <c r="P2804" i="4"/>
  <c r="P2805" i="4"/>
  <c r="P2806" i="4"/>
  <c r="P2807" i="4"/>
  <c r="P2808" i="4"/>
  <c r="P2809" i="4"/>
  <c r="P2810" i="4"/>
  <c r="P2811" i="4"/>
  <c r="P2812" i="4"/>
  <c r="P2813" i="4"/>
  <c r="P2814" i="4"/>
  <c r="P2815" i="4"/>
  <c r="P2816" i="4"/>
  <c r="P2817" i="4"/>
  <c r="P2818" i="4"/>
  <c r="P2819" i="4"/>
  <c r="P2820" i="4"/>
  <c r="P2821" i="4"/>
  <c r="P2822" i="4"/>
  <c r="P2823" i="4"/>
  <c r="P2824" i="4"/>
  <c r="P2825" i="4"/>
  <c r="P2826" i="4"/>
  <c r="P2827" i="4"/>
  <c r="P2828" i="4"/>
  <c r="P2829" i="4"/>
  <c r="P2830" i="4"/>
  <c r="P2831" i="4"/>
  <c r="P2832" i="4"/>
  <c r="P2833" i="4"/>
  <c r="P2834" i="4"/>
  <c r="P2835" i="4"/>
  <c r="P2836" i="4"/>
  <c r="P2837" i="4"/>
  <c r="P2838" i="4"/>
  <c r="P2839" i="4"/>
  <c r="P2840" i="4"/>
  <c r="P2841" i="4"/>
  <c r="P2842" i="4"/>
  <c r="P2843" i="4"/>
  <c r="P2844" i="4"/>
  <c r="P2845" i="4"/>
  <c r="P2846" i="4"/>
  <c r="P2847" i="4"/>
  <c r="P2848" i="4"/>
  <c r="P2849" i="4"/>
  <c r="P2850" i="4"/>
  <c r="P2851" i="4"/>
  <c r="P2852" i="4"/>
  <c r="P2853" i="4"/>
  <c r="P2854" i="4"/>
  <c r="P2855" i="4"/>
  <c r="P2856" i="4"/>
  <c r="P2857" i="4"/>
  <c r="P2858" i="4"/>
  <c r="P2859" i="4"/>
  <c r="P2860" i="4"/>
  <c r="P2861" i="4"/>
  <c r="P2862" i="4"/>
  <c r="P2863" i="4"/>
  <c r="P2864" i="4"/>
  <c r="P2865" i="4"/>
  <c r="P2866" i="4"/>
  <c r="P2867" i="4"/>
  <c r="P2868" i="4"/>
  <c r="P2869" i="4"/>
  <c r="P2870" i="4"/>
  <c r="P2871" i="4"/>
  <c r="P2872" i="4"/>
  <c r="P2873" i="4"/>
  <c r="P2874" i="4"/>
  <c r="P2875" i="4"/>
  <c r="P2876" i="4"/>
  <c r="P2877" i="4"/>
  <c r="P2878" i="4"/>
  <c r="P2879" i="4"/>
  <c r="P2880" i="4"/>
  <c r="P2881" i="4"/>
  <c r="P2882" i="4"/>
  <c r="P2883" i="4"/>
  <c r="P2884" i="4"/>
  <c r="P2885" i="4"/>
  <c r="P2886" i="4"/>
  <c r="P2887" i="4"/>
  <c r="P2888" i="4"/>
  <c r="P2889" i="4"/>
  <c r="P2890" i="4"/>
  <c r="P2891" i="4"/>
  <c r="P2892" i="4"/>
  <c r="P2893" i="4"/>
  <c r="P2894" i="4"/>
  <c r="P2895" i="4"/>
  <c r="P2896" i="4"/>
  <c r="P2897" i="4"/>
  <c r="P2898" i="4"/>
  <c r="P2899" i="4"/>
  <c r="P2900" i="4"/>
  <c r="P2901" i="4"/>
  <c r="P2902" i="4"/>
  <c r="P2903" i="4"/>
  <c r="P2904" i="4"/>
  <c r="P2905" i="4"/>
  <c r="P2906" i="4"/>
  <c r="P2907" i="4"/>
  <c r="P2908" i="4"/>
  <c r="P2909" i="4"/>
  <c r="P2910" i="4"/>
  <c r="P2911" i="4"/>
  <c r="P2912" i="4"/>
  <c r="P2913" i="4"/>
  <c r="P2914" i="4"/>
  <c r="P2915" i="4"/>
  <c r="P2916" i="4"/>
  <c r="P2917" i="4"/>
  <c r="P2918" i="4"/>
  <c r="P2919" i="4"/>
  <c r="P2920" i="4"/>
  <c r="P2921" i="4"/>
  <c r="P2922" i="4"/>
  <c r="P2923" i="4"/>
  <c r="P2924" i="4"/>
  <c r="P2925" i="4"/>
  <c r="P2926" i="4"/>
  <c r="P2927" i="4"/>
  <c r="P2928" i="4"/>
  <c r="P2929" i="4"/>
  <c r="P2930" i="4"/>
  <c r="P2931" i="4"/>
  <c r="P2932" i="4"/>
  <c r="P2933" i="4"/>
  <c r="P2934" i="4"/>
  <c r="P2935" i="4"/>
  <c r="P2936" i="4"/>
  <c r="P2937" i="4"/>
  <c r="P2938" i="4"/>
  <c r="P2939" i="4"/>
  <c r="P2940" i="4"/>
  <c r="P2941" i="4"/>
  <c r="P2942" i="4"/>
  <c r="P2943" i="4"/>
  <c r="P2944" i="4"/>
  <c r="P2945" i="4"/>
  <c r="P2946" i="4"/>
  <c r="P2947" i="4"/>
  <c r="P2948" i="4"/>
  <c r="P2949" i="4"/>
  <c r="P2950" i="4"/>
  <c r="P2951" i="4"/>
  <c r="P2952" i="4"/>
  <c r="P2953" i="4"/>
  <c r="P2954" i="4"/>
  <c r="P2955" i="4"/>
  <c r="P2956" i="4"/>
  <c r="P2957" i="4"/>
  <c r="P2958" i="4"/>
  <c r="P2959" i="4"/>
  <c r="P2960" i="4"/>
  <c r="P2961" i="4"/>
  <c r="P2962" i="4"/>
  <c r="P2963" i="4"/>
  <c r="P2964" i="4"/>
  <c r="P2965" i="4"/>
  <c r="P2966" i="4"/>
  <c r="P2967" i="4"/>
  <c r="P2968" i="4"/>
  <c r="P2969" i="4"/>
  <c r="P2970" i="4"/>
  <c r="P2971" i="4"/>
  <c r="P2972" i="4"/>
  <c r="P2973" i="4"/>
  <c r="P2974" i="4"/>
  <c r="P2975" i="4"/>
  <c r="P2976" i="4"/>
  <c r="P2977" i="4"/>
  <c r="P2978" i="4"/>
  <c r="P2979" i="4"/>
  <c r="P2980" i="4"/>
  <c r="P2981" i="4"/>
  <c r="P2982" i="4"/>
  <c r="P2983" i="4"/>
  <c r="P2984" i="4"/>
  <c r="P2985" i="4"/>
  <c r="P2986" i="4"/>
  <c r="P2987" i="4"/>
  <c r="P2988" i="4"/>
  <c r="P2989" i="4"/>
  <c r="P2990" i="4"/>
  <c r="P2991" i="4"/>
  <c r="P2992" i="4"/>
  <c r="P2993" i="4"/>
  <c r="P2994" i="4"/>
  <c r="P2995" i="4"/>
  <c r="P2996" i="4"/>
  <c r="P2997" i="4"/>
  <c r="P2998" i="4"/>
  <c r="P2999" i="4"/>
  <c r="P3000" i="4"/>
  <c r="P3001" i="4"/>
  <c r="P3002" i="4"/>
  <c r="P3003" i="4"/>
  <c r="P3004" i="4"/>
  <c r="P3005" i="4"/>
  <c r="P3006" i="4"/>
  <c r="P3007" i="4"/>
  <c r="P3008" i="4"/>
  <c r="P3009" i="4"/>
  <c r="P3010" i="4"/>
  <c r="P3011" i="4"/>
  <c r="P3012" i="4"/>
  <c r="P3013" i="4"/>
  <c r="P3014" i="4"/>
  <c r="P3015" i="4"/>
  <c r="P3016" i="4"/>
  <c r="P3017" i="4"/>
  <c r="P3018" i="4"/>
  <c r="P3019" i="4"/>
  <c r="P3020" i="4"/>
  <c r="P3021" i="4"/>
  <c r="P3022" i="4"/>
  <c r="P3023" i="4"/>
  <c r="P3024" i="4"/>
  <c r="P3025" i="4"/>
  <c r="P3026" i="4"/>
  <c r="P3027" i="4"/>
  <c r="P3028" i="4"/>
  <c r="P3029" i="4"/>
  <c r="P3030" i="4"/>
  <c r="P3031" i="4"/>
  <c r="P3032" i="4"/>
  <c r="P3033" i="4"/>
  <c r="P3034" i="4"/>
  <c r="P3035" i="4"/>
  <c r="P3036" i="4"/>
  <c r="P3037" i="4"/>
  <c r="P3038" i="4"/>
  <c r="P3039" i="4"/>
  <c r="P3040" i="4"/>
  <c r="P3041" i="4"/>
  <c r="P3042" i="4"/>
  <c r="P3043" i="4"/>
  <c r="P3044" i="4"/>
  <c r="P3045" i="4"/>
  <c r="P3046" i="4"/>
  <c r="P3047" i="4"/>
  <c r="P3048" i="4"/>
  <c r="P3049" i="4"/>
  <c r="P3050" i="4"/>
  <c r="P3051" i="4"/>
  <c r="P3052" i="4"/>
  <c r="P3053" i="4"/>
  <c r="P3054" i="4"/>
  <c r="P3055" i="4"/>
  <c r="P3056" i="4"/>
  <c r="P3057" i="4"/>
  <c r="P3058" i="4"/>
  <c r="P3059" i="4"/>
  <c r="P3060" i="4"/>
  <c r="P3061" i="4"/>
  <c r="P3062" i="4"/>
  <c r="P3063" i="4"/>
  <c r="P3064" i="4"/>
  <c r="P3065" i="4"/>
  <c r="P3066" i="4"/>
  <c r="P3067" i="4"/>
  <c r="P3068" i="4"/>
  <c r="P3069" i="4"/>
  <c r="P3070" i="4"/>
  <c r="P3071" i="4"/>
  <c r="P3072" i="4"/>
  <c r="P3073" i="4"/>
  <c r="P3074" i="4"/>
  <c r="P3075" i="4"/>
  <c r="P3076" i="4"/>
  <c r="P3077" i="4"/>
  <c r="P3078" i="4"/>
  <c r="P3079" i="4"/>
  <c r="P3080" i="4"/>
  <c r="P3081" i="4"/>
  <c r="P3082" i="4"/>
  <c r="P3083" i="4"/>
  <c r="P3084" i="4"/>
  <c r="P3085" i="4"/>
  <c r="P3086" i="4"/>
  <c r="P3087" i="4"/>
  <c r="P3088" i="4"/>
  <c r="P3089" i="4"/>
  <c r="P3090" i="4"/>
  <c r="P3091" i="4"/>
  <c r="P3092" i="4"/>
  <c r="P3093" i="4"/>
  <c r="P3094" i="4"/>
  <c r="P3095" i="4"/>
  <c r="P3096" i="4"/>
  <c r="P3097" i="4"/>
  <c r="P3098" i="4"/>
  <c r="P3099" i="4"/>
  <c r="P3100" i="4"/>
  <c r="P3101" i="4"/>
  <c r="P3102" i="4"/>
  <c r="P3103" i="4"/>
  <c r="P3104" i="4"/>
  <c r="P3105" i="4"/>
  <c r="P3106" i="4"/>
  <c r="P3107" i="4"/>
  <c r="P3108" i="4"/>
  <c r="P3109" i="4"/>
  <c r="P3110" i="4"/>
  <c r="P3111" i="4"/>
  <c r="P3112" i="4"/>
  <c r="P3113" i="4"/>
  <c r="P3114" i="4"/>
  <c r="P3115" i="4"/>
  <c r="P3116" i="4"/>
  <c r="P3117" i="4"/>
  <c r="P3118" i="4"/>
  <c r="P3119" i="4"/>
  <c r="P3120" i="4"/>
  <c r="P3121" i="4"/>
  <c r="P3122" i="4"/>
  <c r="P3123" i="4"/>
  <c r="P3124" i="4"/>
  <c r="P3125" i="4"/>
  <c r="P3126" i="4"/>
  <c r="P3127" i="4"/>
  <c r="P3128" i="4"/>
  <c r="P3129" i="4"/>
  <c r="P3130" i="4"/>
  <c r="P3131" i="4"/>
  <c r="P3132" i="4"/>
  <c r="P3133" i="4"/>
  <c r="P3134" i="4"/>
  <c r="P3135" i="4"/>
  <c r="P3136" i="4"/>
  <c r="P3137" i="4"/>
  <c r="P3138" i="4"/>
  <c r="P3139" i="4"/>
  <c r="P3140" i="4"/>
  <c r="P3141" i="4"/>
  <c r="P3142" i="4"/>
  <c r="P3143" i="4"/>
  <c r="P3144" i="4"/>
  <c r="P3145" i="4"/>
  <c r="P3146" i="4"/>
  <c r="P3147" i="4"/>
  <c r="P3148" i="4"/>
  <c r="P3149" i="4"/>
  <c r="P3150" i="4"/>
  <c r="P3151" i="4"/>
  <c r="P3152" i="4"/>
  <c r="P3153" i="4"/>
  <c r="P3154" i="4"/>
  <c r="P3155" i="4"/>
  <c r="P3156" i="4"/>
  <c r="P3157" i="4"/>
  <c r="P3158" i="4"/>
  <c r="P3159" i="4"/>
  <c r="P3160" i="4"/>
  <c r="P3161" i="4"/>
  <c r="P3162" i="4"/>
  <c r="P3163" i="4"/>
  <c r="P3164" i="4"/>
  <c r="P3165" i="4"/>
  <c r="P3166" i="4"/>
  <c r="P3167" i="4"/>
  <c r="P3168" i="4"/>
  <c r="P3169" i="4"/>
  <c r="P3170" i="4"/>
  <c r="P3171" i="4"/>
  <c r="P3172" i="4"/>
  <c r="P3173" i="4"/>
  <c r="P3174" i="4"/>
  <c r="P3175" i="4"/>
  <c r="P3176" i="4"/>
  <c r="P3177" i="4"/>
  <c r="P3178" i="4"/>
  <c r="P3179" i="4"/>
  <c r="P3180" i="4"/>
  <c r="P3181" i="4"/>
  <c r="P3182" i="4"/>
  <c r="P3183" i="4"/>
  <c r="P3184" i="4"/>
  <c r="P3185" i="4"/>
  <c r="P3186" i="4"/>
  <c r="P3187" i="4"/>
  <c r="P3188" i="4"/>
  <c r="P3189" i="4"/>
  <c r="P3190" i="4"/>
  <c r="P3191" i="4"/>
  <c r="P3192" i="4"/>
  <c r="P3193" i="4"/>
  <c r="P3194" i="4"/>
  <c r="P3195" i="4"/>
  <c r="P3196" i="4"/>
  <c r="P3197" i="4"/>
  <c r="P3198" i="4"/>
  <c r="P3199" i="4"/>
  <c r="P3200" i="4"/>
  <c r="P3201" i="4"/>
  <c r="P3202" i="4"/>
  <c r="P3203" i="4"/>
  <c r="P3204" i="4"/>
  <c r="P3205" i="4"/>
  <c r="P3206" i="4"/>
  <c r="P3207" i="4"/>
  <c r="P3208" i="4"/>
  <c r="P3209" i="4"/>
  <c r="P3210" i="4"/>
  <c r="P3211" i="4"/>
  <c r="P3212" i="4"/>
  <c r="P3213" i="4"/>
  <c r="P3214" i="4"/>
  <c r="P3215" i="4"/>
  <c r="P3216" i="4"/>
  <c r="P3217" i="4"/>
  <c r="P3218" i="4"/>
  <c r="P3219" i="4"/>
  <c r="P3220" i="4"/>
  <c r="P3221" i="4"/>
  <c r="P3222" i="4"/>
  <c r="P3223" i="4"/>
  <c r="P3224" i="4"/>
  <c r="P3225" i="4"/>
  <c r="P3226" i="4"/>
  <c r="P3227" i="4"/>
  <c r="P3228" i="4"/>
  <c r="P3229" i="4"/>
  <c r="P3230" i="4"/>
  <c r="P3231" i="4"/>
  <c r="P3232" i="4"/>
  <c r="P3233" i="4"/>
  <c r="P3234" i="4"/>
  <c r="P3235" i="4"/>
  <c r="P3236" i="4"/>
  <c r="P3237" i="4"/>
  <c r="P3238" i="4"/>
  <c r="P3239" i="4"/>
  <c r="P3240" i="4"/>
  <c r="P3241" i="4"/>
  <c r="P3242" i="4"/>
  <c r="P3243" i="4"/>
  <c r="P3244" i="4"/>
  <c r="P3245" i="4"/>
  <c r="P3246" i="4"/>
  <c r="P3247" i="4"/>
  <c r="P3248" i="4"/>
  <c r="P3249" i="4"/>
  <c r="P3250" i="4"/>
  <c r="P3251" i="4"/>
  <c r="P3252" i="4"/>
  <c r="P3253" i="4"/>
  <c r="P3254" i="4"/>
  <c r="P3255" i="4"/>
  <c r="P3256" i="4"/>
  <c r="P3257" i="4"/>
  <c r="P3258" i="4"/>
  <c r="P3259" i="4"/>
  <c r="P3260" i="4"/>
  <c r="P3261" i="4"/>
  <c r="P3262" i="4"/>
  <c r="P3263" i="4"/>
  <c r="P3264" i="4"/>
  <c r="P3265" i="4"/>
  <c r="P3266" i="4"/>
  <c r="P3267" i="4"/>
  <c r="P3268" i="4"/>
  <c r="P3269" i="4"/>
  <c r="P3270" i="4"/>
  <c r="P3271" i="4"/>
  <c r="P3272" i="4"/>
  <c r="P3273" i="4"/>
  <c r="P3274" i="4"/>
  <c r="P3275" i="4"/>
  <c r="P3276" i="4"/>
  <c r="P3277" i="4"/>
  <c r="P3278" i="4"/>
  <c r="P3279" i="4"/>
  <c r="P3280" i="4"/>
  <c r="P3281" i="4"/>
  <c r="P3282" i="4"/>
  <c r="P3283" i="4"/>
  <c r="P3284" i="4"/>
  <c r="P3285" i="4"/>
  <c r="P3286" i="4"/>
  <c r="P3287" i="4"/>
  <c r="P3288" i="4"/>
  <c r="P3289" i="4"/>
  <c r="P3290" i="4"/>
  <c r="P3291" i="4"/>
  <c r="P3292" i="4"/>
  <c r="P3293" i="4"/>
  <c r="P3294" i="4"/>
  <c r="P3295" i="4"/>
  <c r="P3296" i="4"/>
  <c r="P3297" i="4"/>
  <c r="P3298" i="4"/>
  <c r="P3299" i="4"/>
  <c r="P3300" i="4"/>
  <c r="P3301" i="4"/>
  <c r="P3302" i="4"/>
  <c r="P3303" i="4"/>
  <c r="P3304" i="4"/>
  <c r="P3305" i="4"/>
  <c r="P3306" i="4"/>
  <c r="P3307" i="4"/>
  <c r="P3308" i="4"/>
  <c r="P3309" i="4"/>
  <c r="P3310" i="4"/>
  <c r="P3311" i="4"/>
  <c r="P3312" i="4"/>
  <c r="P3313" i="4"/>
  <c r="P3314" i="4"/>
  <c r="P3315" i="4"/>
  <c r="P3316" i="4"/>
  <c r="P3317" i="4"/>
  <c r="P3318" i="4"/>
  <c r="P3319" i="4"/>
  <c r="P3320" i="4"/>
  <c r="P3321" i="4"/>
  <c r="P3322" i="4"/>
  <c r="P3323" i="4"/>
  <c r="P3324" i="4"/>
  <c r="P3325" i="4"/>
  <c r="P3326" i="4"/>
  <c r="P3327" i="4"/>
  <c r="P3328" i="4"/>
  <c r="P3329" i="4"/>
  <c r="P3330" i="4"/>
  <c r="P3331" i="4"/>
  <c r="P3332" i="4"/>
  <c r="P3333" i="4"/>
  <c r="P3334" i="4"/>
  <c r="P3335" i="4"/>
  <c r="P3336" i="4"/>
  <c r="P3337" i="4"/>
  <c r="P3338" i="4"/>
  <c r="P3339" i="4"/>
  <c r="P3340" i="4"/>
  <c r="P3341" i="4"/>
  <c r="P3342" i="4"/>
  <c r="P3343" i="4"/>
  <c r="P3344" i="4"/>
  <c r="P3345" i="4"/>
  <c r="P3346" i="4"/>
  <c r="P3347" i="4"/>
  <c r="P3348" i="4"/>
  <c r="P3349" i="4"/>
  <c r="P3350" i="4"/>
  <c r="P3351" i="4"/>
  <c r="P3352" i="4"/>
  <c r="P3353" i="4"/>
  <c r="P3354" i="4"/>
  <c r="P3355" i="4"/>
  <c r="P3356" i="4"/>
  <c r="P3357" i="4"/>
  <c r="P3358" i="4"/>
  <c r="P3359" i="4"/>
  <c r="P3360" i="4"/>
  <c r="P3361" i="4"/>
  <c r="P3362" i="4"/>
  <c r="P3363" i="4"/>
  <c r="P3364" i="4"/>
  <c r="P3365" i="4"/>
  <c r="P3366" i="4"/>
  <c r="P3367" i="4"/>
  <c r="P3368" i="4"/>
  <c r="P3369" i="4"/>
  <c r="P3370" i="4"/>
  <c r="P3371" i="4"/>
  <c r="P3372" i="4"/>
  <c r="P3373" i="4"/>
  <c r="P3374" i="4"/>
  <c r="P3375" i="4"/>
  <c r="P3376" i="4"/>
  <c r="P3377" i="4"/>
  <c r="P3378" i="4"/>
  <c r="P3379" i="4"/>
  <c r="P3380" i="4"/>
  <c r="P3381" i="4"/>
  <c r="P3382" i="4"/>
  <c r="P3383" i="4"/>
  <c r="P3384" i="4"/>
  <c r="P3385" i="4"/>
  <c r="P3386" i="4"/>
  <c r="P3387" i="4"/>
  <c r="P3388" i="4"/>
  <c r="P3389" i="4"/>
  <c r="P3390" i="4"/>
  <c r="P3391" i="4"/>
  <c r="P3392" i="4"/>
  <c r="P3393" i="4"/>
  <c r="P3394" i="4"/>
  <c r="P3395" i="4"/>
  <c r="P3396" i="4"/>
  <c r="P3397" i="4"/>
  <c r="P3398" i="4"/>
  <c r="P3399" i="4"/>
  <c r="P3400" i="4"/>
  <c r="P3401" i="4"/>
  <c r="P3402" i="4"/>
  <c r="P3403" i="4"/>
  <c r="P3404" i="4"/>
  <c r="P3405" i="4"/>
  <c r="P3406" i="4"/>
  <c r="P3407" i="4"/>
  <c r="P3408" i="4"/>
  <c r="P3409" i="4"/>
  <c r="P3410" i="4"/>
  <c r="P3411" i="4"/>
  <c r="P3412" i="4"/>
  <c r="P3413" i="4"/>
  <c r="P3414" i="4"/>
  <c r="P3415" i="4"/>
  <c r="P3416" i="4"/>
  <c r="P3417" i="4"/>
  <c r="P3418" i="4"/>
  <c r="P3419" i="4"/>
  <c r="P3420" i="4"/>
  <c r="P3421" i="4"/>
  <c r="P3422" i="4"/>
  <c r="P3423" i="4"/>
  <c r="P3424" i="4"/>
  <c r="P3425" i="4"/>
  <c r="P3426" i="4"/>
  <c r="P3427" i="4"/>
  <c r="P3428" i="4"/>
  <c r="P3429" i="4"/>
  <c r="P3430" i="4"/>
  <c r="P3431" i="4"/>
  <c r="P3432" i="4"/>
  <c r="P3433" i="4"/>
  <c r="P3434" i="4"/>
  <c r="P3435" i="4"/>
  <c r="P3436" i="4"/>
  <c r="P3437" i="4"/>
  <c r="P3438" i="4"/>
  <c r="P3439" i="4"/>
  <c r="P3440" i="4"/>
  <c r="P3441" i="4"/>
  <c r="P3442" i="4"/>
  <c r="P3443" i="4"/>
  <c r="P3444" i="4"/>
  <c r="P3445" i="4"/>
  <c r="P3446" i="4"/>
  <c r="P3447" i="4"/>
  <c r="P3448" i="4"/>
  <c r="P3449" i="4"/>
  <c r="P3450" i="4"/>
  <c r="P3451" i="4"/>
  <c r="P3452" i="4"/>
  <c r="P3453" i="4"/>
  <c r="P3454" i="4"/>
  <c r="P3455" i="4"/>
  <c r="P3456" i="4"/>
  <c r="P3457" i="4"/>
  <c r="P3458" i="4"/>
  <c r="P3459" i="4"/>
  <c r="P3460" i="4"/>
  <c r="P3461" i="4"/>
  <c r="P3462" i="4"/>
  <c r="P3463" i="4"/>
  <c r="P3464" i="4"/>
  <c r="P3465" i="4"/>
  <c r="P3466" i="4"/>
  <c r="P3467" i="4"/>
  <c r="P3468" i="4"/>
  <c r="P3469" i="4"/>
  <c r="S2" i="4"/>
  <c r="S3" i="4"/>
  <c r="S4" i="4" s="1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T15" i="4" s="1"/>
  <c r="U15" i="4" s="1"/>
  <c r="S16" i="4"/>
  <c r="S17" i="4" s="1"/>
  <c r="S18" i="4" s="1"/>
  <c r="S19" i="4" s="1"/>
  <c r="S20" i="4" s="1"/>
  <c r="S21" i="4" s="1"/>
  <c r="S22" i="4" s="1"/>
  <c r="T22" i="4" s="1"/>
  <c r="U22" i="4" s="1"/>
  <c r="S23" i="4"/>
  <c r="S24" i="4" s="1"/>
  <c r="S773" i="4"/>
  <c r="S774" i="4" s="1"/>
  <c r="S1293" i="4"/>
  <c r="S1294" i="4"/>
  <c r="T1294" i="4" s="1"/>
  <c r="U1294" i="4" s="1"/>
  <c r="S1295" i="4"/>
  <c r="S1296" i="4" s="1"/>
  <c r="S1394" i="4"/>
  <c r="S1395" i="4" s="1"/>
  <c r="S1396" i="4" s="1"/>
  <c r="S1397" i="4" s="1"/>
  <c r="S1398" i="4" s="1"/>
  <c r="S1399" i="4" s="1"/>
  <c r="S1400" i="4" s="1"/>
  <c r="S1401" i="4" s="1"/>
  <c r="S1471" i="4"/>
  <c r="S1472" i="4" s="1"/>
  <c r="S2540" i="4"/>
  <c r="S2541" i="4"/>
  <c r="S2542" i="4" s="1"/>
  <c r="S2543" i="4" s="1"/>
  <c r="S2544" i="4" s="1"/>
  <c r="S2545" i="4" s="1"/>
  <c r="S2546" i="4" s="1"/>
  <c r="S3337" i="4"/>
  <c r="T3337" i="4" s="1"/>
  <c r="U3337" i="4" s="1"/>
  <c r="S3338" i="4"/>
  <c r="S3339" i="4" s="1"/>
  <c r="S3340" i="4" s="1"/>
  <c r="S3341" i="4" s="1"/>
  <c r="S3342" i="4" s="1"/>
  <c r="S3343" i="4" s="1"/>
  <c r="S3344" i="4" s="1"/>
  <c r="S3345" i="4" s="1"/>
  <c r="S3346" i="4" s="1"/>
  <c r="T2" i="4"/>
  <c r="T8" i="4"/>
  <c r="U8" i="4" s="1"/>
  <c r="T9" i="4"/>
  <c r="U9" i="4" s="1"/>
  <c r="T17" i="4"/>
  <c r="U17" i="4" s="1"/>
  <c r="T1293" i="4"/>
  <c r="T1395" i="4"/>
  <c r="T1396" i="4"/>
  <c r="U1396" i="4" s="1"/>
  <c r="T1397" i="4"/>
  <c r="U1397" i="4" s="1"/>
  <c r="T1399" i="4"/>
  <c r="T1400" i="4"/>
  <c r="U1400" i="4" s="1"/>
  <c r="T1471" i="4"/>
  <c r="U1471" i="4" s="1"/>
  <c r="T2540" i="4"/>
  <c r="T2541" i="4"/>
  <c r="T2542" i="4"/>
  <c r="U2542" i="4" s="1"/>
  <c r="T2543" i="4"/>
  <c r="U2543" i="4" s="1"/>
  <c r="T2545" i="4"/>
  <c r="T3341" i="4"/>
  <c r="U3341" i="4" s="1"/>
  <c r="U2" i="4"/>
  <c r="U1293" i="4"/>
  <c r="U1395" i="4"/>
  <c r="U1399" i="4"/>
  <c r="U2540" i="4"/>
  <c r="U2541" i="4"/>
  <c r="U2545" i="4"/>
  <c r="D5" i="3"/>
  <c r="C5" i="3" s="1"/>
  <c r="E5" i="3"/>
  <c r="F5" i="3"/>
  <c r="D6" i="3"/>
  <c r="C6" i="3" s="1"/>
  <c r="E6" i="3"/>
  <c r="F6" i="3"/>
  <c r="D7" i="3"/>
  <c r="E7" i="3"/>
  <c r="F7" i="3"/>
  <c r="D8" i="3"/>
  <c r="C8" i="3" s="1"/>
  <c r="E8" i="3"/>
  <c r="F8" i="3"/>
  <c r="D9" i="3"/>
  <c r="E9" i="3"/>
  <c r="F9" i="3"/>
  <c r="D10" i="3"/>
  <c r="E10" i="3"/>
  <c r="F10" i="3"/>
  <c r="D11" i="3"/>
  <c r="E11" i="3"/>
  <c r="F11" i="3"/>
  <c r="D12" i="3"/>
  <c r="C12" i="3" s="1"/>
  <c r="E12" i="3"/>
  <c r="F12" i="3"/>
  <c r="D13" i="3"/>
  <c r="E13" i="3"/>
  <c r="F13" i="3"/>
  <c r="D14" i="3"/>
  <c r="E14" i="3"/>
  <c r="F14" i="3"/>
  <c r="D15" i="3"/>
  <c r="C15" i="3" s="1"/>
  <c r="E15" i="3"/>
  <c r="F15" i="3"/>
  <c r="D16" i="3"/>
  <c r="E16" i="3"/>
  <c r="F16" i="3"/>
  <c r="D17" i="3"/>
  <c r="E17" i="3"/>
  <c r="F17" i="3"/>
  <c r="D18" i="3"/>
  <c r="E18" i="3"/>
  <c r="F18" i="3"/>
  <c r="D19" i="3"/>
  <c r="C19" i="3" s="1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24" i="3"/>
  <c r="E24" i="3"/>
  <c r="F24" i="3"/>
  <c r="D25" i="3"/>
  <c r="E25" i="3"/>
  <c r="F25" i="3"/>
  <c r="D26" i="3"/>
  <c r="C26" i="3" s="1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E31" i="3"/>
  <c r="F31" i="3"/>
  <c r="D32" i="3"/>
  <c r="E32" i="3"/>
  <c r="F32" i="3"/>
  <c r="D33" i="3"/>
  <c r="C33" i="3" s="1"/>
  <c r="E33" i="3"/>
  <c r="F33" i="3"/>
  <c r="D34" i="3"/>
  <c r="E34" i="3"/>
  <c r="F34" i="3"/>
  <c r="D35" i="3"/>
  <c r="C35" i="3" s="1"/>
  <c r="E35" i="3"/>
  <c r="F35" i="3"/>
  <c r="D36" i="3"/>
  <c r="E36" i="3"/>
  <c r="F36" i="3"/>
  <c r="D37" i="3"/>
  <c r="C37" i="3" s="1"/>
  <c r="E37" i="3"/>
  <c r="F37" i="3"/>
  <c r="D38" i="3"/>
  <c r="E38" i="3"/>
  <c r="F38" i="3"/>
  <c r="D39" i="3"/>
  <c r="E39" i="3"/>
  <c r="F39" i="3"/>
  <c r="D40" i="3"/>
  <c r="C40" i="3" s="1"/>
  <c r="I40" i="3" s="1"/>
  <c r="E40" i="3"/>
  <c r="F40" i="3"/>
  <c r="D41" i="3"/>
  <c r="E41" i="3"/>
  <c r="F41" i="3"/>
  <c r="D42" i="3"/>
  <c r="E42" i="3"/>
  <c r="F42" i="3"/>
  <c r="D43" i="3"/>
  <c r="E43" i="3"/>
  <c r="F43" i="3"/>
  <c r="D44" i="3"/>
  <c r="C44" i="3" s="1"/>
  <c r="E44" i="3"/>
  <c r="F44" i="3"/>
  <c r="D45" i="3"/>
  <c r="E45" i="3"/>
  <c r="F45" i="3"/>
  <c r="D46" i="3"/>
  <c r="E46" i="3"/>
  <c r="F46" i="3"/>
  <c r="D47" i="3"/>
  <c r="C47" i="3" s="1"/>
  <c r="I47" i="3" s="1"/>
  <c r="E47" i="3"/>
  <c r="F47" i="3"/>
  <c r="D48" i="3"/>
  <c r="E48" i="3"/>
  <c r="F48" i="3"/>
  <c r="D49" i="3"/>
  <c r="E49" i="3"/>
  <c r="F49" i="3"/>
  <c r="D50" i="3"/>
  <c r="E50" i="3"/>
  <c r="F50" i="3"/>
  <c r="D51" i="3"/>
  <c r="E51" i="3"/>
  <c r="F51" i="3"/>
  <c r="D52" i="3"/>
  <c r="E52" i="3"/>
  <c r="F52" i="3"/>
  <c r="D53" i="3"/>
  <c r="E53" i="3"/>
  <c r="F53" i="3"/>
  <c r="D54" i="3"/>
  <c r="E54" i="3"/>
  <c r="F54" i="3"/>
  <c r="D55" i="3"/>
  <c r="E55" i="3"/>
  <c r="F55" i="3"/>
  <c r="D56" i="3"/>
  <c r="E56" i="3"/>
  <c r="F56" i="3"/>
  <c r="D57" i="3"/>
  <c r="E57" i="3"/>
  <c r="F57" i="3"/>
  <c r="D58" i="3"/>
  <c r="C58" i="3" s="1"/>
  <c r="I58" i="3" s="1"/>
  <c r="E58" i="3"/>
  <c r="F58" i="3"/>
  <c r="D59" i="3"/>
  <c r="E59" i="3"/>
  <c r="F59" i="3"/>
  <c r="D60" i="3"/>
  <c r="E60" i="3"/>
  <c r="F60" i="3"/>
  <c r="D61" i="3"/>
  <c r="E61" i="3"/>
  <c r="F61" i="3"/>
  <c r="D62" i="3"/>
  <c r="E62" i="3"/>
  <c r="F62" i="3"/>
  <c r="D63" i="3"/>
  <c r="E63" i="3"/>
  <c r="F63" i="3"/>
  <c r="D64" i="3"/>
  <c r="E64" i="3"/>
  <c r="F64" i="3"/>
  <c r="D65" i="3"/>
  <c r="C65" i="3" s="1"/>
  <c r="I65" i="3" s="1"/>
  <c r="E65" i="3"/>
  <c r="F65" i="3"/>
  <c r="D66" i="3"/>
  <c r="E66" i="3"/>
  <c r="F66" i="3"/>
  <c r="D67" i="3"/>
  <c r="E67" i="3"/>
  <c r="F67" i="3"/>
  <c r="D68" i="3"/>
  <c r="E68" i="3"/>
  <c r="F68" i="3"/>
  <c r="D69" i="3"/>
  <c r="E69" i="3"/>
  <c r="F69" i="3"/>
  <c r="D70" i="3"/>
  <c r="E70" i="3"/>
  <c r="F70" i="3"/>
  <c r="D71" i="3"/>
  <c r="E71" i="3"/>
  <c r="F71" i="3"/>
  <c r="D72" i="3"/>
  <c r="C72" i="3" s="1"/>
  <c r="I72" i="3" s="1"/>
  <c r="E72" i="3"/>
  <c r="F72" i="3"/>
  <c r="D73" i="3"/>
  <c r="E73" i="3"/>
  <c r="F73" i="3"/>
  <c r="D74" i="3"/>
  <c r="E74" i="3"/>
  <c r="F74" i="3"/>
  <c r="D75" i="3"/>
  <c r="E75" i="3"/>
  <c r="F75" i="3"/>
  <c r="D76" i="3"/>
  <c r="C76" i="3" s="1"/>
  <c r="I76" i="3" s="1"/>
  <c r="E76" i="3"/>
  <c r="F76" i="3"/>
  <c r="D77" i="3"/>
  <c r="E77" i="3"/>
  <c r="F77" i="3"/>
  <c r="D78" i="3"/>
  <c r="E78" i="3"/>
  <c r="F78" i="3"/>
  <c r="D79" i="3"/>
  <c r="E79" i="3"/>
  <c r="F79" i="3"/>
  <c r="D80" i="3"/>
  <c r="E80" i="3"/>
  <c r="F80" i="3"/>
  <c r="D81" i="3"/>
  <c r="E81" i="3"/>
  <c r="F81" i="3"/>
  <c r="D82" i="3"/>
  <c r="E82" i="3"/>
  <c r="F82" i="3"/>
  <c r="D83" i="3"/>
  <c r="C83" i="3" s="1"/>
  <c r="I83" i="3" s="1"/>
  <c r="E83" i="3"/>
  <c r="F83" i="3"/>
  <c r="D84" i="3"/>
  <c r="E84" i="3"/>
  <c r="F84" i="3"/>
  <c r="D85" i="3"/>
  <c r="E85" i="3"/>
  <c r="F85" i="3"/>
  <c r="D86" i="3"/>
  <c r="E86" i="3"/>
  <c r="F86" i="3"/>
  <c r="D87" i="3"/>
  <c r="E87" i="3"/>
  <c r="F87" i="3"/>
  <c r="D88" i="3"/>
  <c r="E88" i="3"/>
  <c r="F88" i="3"/>
  <c r="D89" i="3"/>
  <c r="E89" i="3"/>
  <c r="F89" i="3"/>
  <c r="D90" i="3"/>
  <c r="E90" i="3"/>
  <c r="F90" i="3"/>
  <c r="D91" i="3"/>
  <c r="E91" i="3"/>
  <c r="F91" i="3"/>
  <c r="D92" i="3"/>
  <c r="E92" i="3"/>
  <c r="F92" i="3"/>
  <c r="D93" i="3"/>
  <c r="E93" i="3"/>
  <c r="F93" i="3"/>
  <c r="D94" i="3"/>
  <c r="C94" i="3" s="1"/>
  <c r="I94" i="3" s="1"/>
  <c r="E94" i="3"/>
  <c r="F94" i="3"/>
  <c r="D95" i="3"/>
  <c r="E95" i="3"/>
  <c r="F95" i="3"/>
  <c r="D96" i="3"/>
  <c r="E96" i="3"/>
  <c r="F96" i="3"/>
  <c r="D97" i="3"/>
  <c r="E97" i="3"/>
  <c r="F97" i="3"/>
  <c r="D98" i="3"/>
  <c r="E98" i="3"/>
  <c r="F98" i="3"/>
  <c r="D99" i="3"/>
  <c r="E99" i="3"/>
  <c r="F99" i="3"/>
  <c r="D100" i="3"/>
  <c r="E100" i="3"/>
  <c r="F100" i="3"/>
  <c r="D101" i="3"/>
  <c r="E101" i="3"/>
  <c r="F101" i="3"/>
  <c r="D102" i="3"/>
  <c r="E102" i="3"/>
  <c r="F102" i="3"/>
  <c r="D103" i="3"/>
  <c r="E103" i="3"/>
  <c r="F103" i="3"/>
  <c r="D104" i="3"/>
  <c r="E104" i="3"/>
  <c r="F104" i="3"/>
  <c r="D105" i="3"/>
  <c r="C105" i="3" s="1"/>
  <c r="I105" i="3" s="1"/>
  <c r="E105" i="3"/>
  <c r="F105" i="3"/>
  <c r="D106" i="3"/>
  <c r="E106" i="3"/>
  <c r="F106" i="3"/>
  <c r="D107" i="3"/>
  <c r="E107" i="3"/>
  <c r="F107" i="3"/>
  <c r="D108" i="3"/>
  <c r="E108" i="3"/>
  <c r="F108" i="3"/>
  <c r="D109" i="3"/>
  <c r="E109" i="3"/>
  <c r="F109" i="3"/>
  <c r="D110" i="3"/>
  <c r="E110" i="3"/>
  <c r="F110" i="3"/>
  <c r="D111" i="3"/>
  <c r="E111" i="3"/>
  <c r="F111" i="3"/>
  <c r="D112" i="3"/>
  <c r="E112" i="3"/>
  <c r="F112" i="3"/>
  <c r="D113" i="3"/>
  <c r="E113" i="3"/>
  <c r="F113" i="3"/>
  <c r="D114" i="3"/>
  <c r="E114" i="3"/>
  <c r="F114" i="3"/>
  <c r="D115" i="3"/>
  <c r="C115" i="3" s="1"/>
  <c r="I115" i="3" s="1"/>
  <c r="E115" i="3"/>
  <c r="F115" i="3"/>
  <c r="D116" i="3"/>
  <c r="E116" i="3"/>
  <c r="F116" i="3"/>
  <c r="D117" i="3"/>
  <c r="E117" i="3"/>
  <c r="F117" i="3"/>
  <c r="D118" i="3"/>
  <c r="E118" i="3"/>
  <c r="F118" i="3"/>
  <c r="D119" i="3"/>
  <c r="E119" i="3"/>
  <c r="F119" i="3"/>
  <c r="D120" i="3"/>
  <c r="E120" i="3"/>
  <c r="F120" i="3"/>
  <c r="D121" i="3"/>
  <c r="E121" i="3"/>
  <c r="F121" i="3"/>
  <c r="D122" i="3"/>
  <c r="E122" i="3"/>
  <c r="F122" i="3"/>
  <c r="D123" i="3"/>
  <c r="E123" i="3"/>
  <c r="F123" i="3"/>
  <c r="D124" i="3"/>
  <c r="E124" i="3"/>
  <c r="F124" i="3"/>
  <c r="D125" i="3"/>
  <c r="C125" i="3" s="1"/>
  <c r="I125" i="3" s="1"/>
  <c r="E125" i="3"/>
  <c r="F125" i="3"/>
  <c r="D126" i="3"/>
  <c r="C126" i="3" s="1"/>
  <c r="I126" i="3" s="1"/>
  <c r="E126" i="3"/>
  <c r="F126" i="3"/>
  <c r="D127" i="3"/>
  <c r="E127" i="3"/>
  <c r="F127" i="3"/>
  <c r="D128" i="3"/>
  <c r="E128" i="3"/>
  <c r="F128" i="3"/>
  <c r="D129" i="3"/>
  <c r="E129" i="3"/>
  <c r="F129" i="3"/>
  <c r="D130" i="3"/>
  <c r="C130" i="3" s="1"/>
  <c r="I130" i="3" s="1"/>
  <c r="E130" i="3"/>
  <c r="F130" i="3"/>
  <c r="D131" i="3"/>
  <c r="E131" i="3"/>
  <c r="F131" i="3"/>
  <c r="D132" i="3"/>
  <c r="E132" i="3"/>
  <c r="F132" i="3"/>
  <c r="D133" i="3"/>
  <c r="E133" i="3"/>
  <c r="F133" i="3"/>
  <c r="D134" i="3"/>
  <c r="E134" i="3"/>
  <c r="F134" i="3"/>
  <c r="D135" i="3"/>
  <c r="E135" i="3"/>
  <c r="F135" i="3"/>
  <c r="D136" i="3"/>
  <c r="E136" i="3"/>
  <c r="F136" i="3"/>
  <c r="D137" i="3"/>
  <c r="E137" i="3"/>
  <c r="F137" i="3"/>
  <c r="D138" i="3"/>
  <c r="E138" i="3"/>
  <c r="F138" i="3"/>
  <c r="D139" i="3"/>
  <c r="E139" i="3"/>
  <c r="F139" i="3"/>
  <c r="D140" i="3"/>
  <c r="E140" i="3"/>
  <c r="F140" i="3"/>
  <c r="D141" i="3"/>
  <c r="E141" i="3"/>
  <c r="F141" i="3"/>
  <c r="D142" i="3"/>
  <c r="E142" i="3"/>
  <c r="F142" i="3"/>
  <c r="D143" i="3"/>
  <c r="E143" i="3"/>
  <c r="F143" i="3"/>
  <c r="D144" i="3"/>
  <c r="E144" i="3"/>
  <c r="F144" i="3"/>
  <c r="D145" i="3"/>
  <c r="C145" i="3" s="1"/>
  <c r="I145" i="3" s="1"/>
  <c r="E145" i="3"/>
  <c r="F145" i="3"/>
  <c r="D146" i="3"/>
  <c r="E146" i="3"/>
  <c r="F146" i="3"/>
  <c r="D147" i="3"/>
  <c r="C147" i="3" s="1"/>
  <c r="I147" i="3" s="1"/>
  <c r="E147" i="3"/>
  <c r="F147" i="3"/>
  <c r="D148" i="3"/>
  <c r="E148" i="3"/>
  <c r="F148" i="3"/>
  <c r="D149" i="3"/>
  <c r="C149" i="3" s="1"/>
  <c r="I149" i="3" s="1"/>
  <c r="E149" i="3"/>
  <c r="F149" i="3"/>
  <c r="D150" i="3"/>
  <c r="E150" i="3"/>
  <c r="F150" i="3"/>
  <c r="D151" i="3"/>
  <c r="E151" i="3"/>
  <c r="F151" i="3"/>
  <c r="D152" i="3"/>
  <c r="E152" i="3"/>
  <c r="F152" i="3"/>
  <c r="D153" i="3"/>
  <c r="E153" i="3"/>
  <c r="F153" i="3"/>
  <c r="D154" i="3"/>
  <c r="E154" i="3"/>
  <c r="F154" i="3"/>
  <c r="D155" i="3"/>
  <c r="E155" i="3"/>
  <c r="F155" i="3"/>
  <c r="D156" i="3"/>
  <c r="E156" i="3"/>
  <c r="F156" i="3"/>
  <c r="D157" i="3"/>
  <c r="E157" i="3"/>
  <c r="F157" i="3"/>
  <c r="D158" i="3"/>
  <c r="E158" i="3"/>
  <c r="F158" i="3"/>
  <c r="D159" i="3"/>
  <c r="E159" i="3"/>
  <c r="F159" i="3"/>
  <c r="D160" i="3"/>
  <c r="C160" i="3" s="1"/>
  <c r="I160" i="3" s="1"/>
  <c r="E160" i="3"/>
  <c r="F160" i="3"/>
  <c r="D161" i="3"/>
  <c r="E161" i="3"/>
  <c r="F161" i="3"/>
  <c r="D162" i="3"/>
  <c r="E162" i="3"/>
  <c r="F162" i="3"/>
  <c r="D163" i="3"/>
  <c r="E163" i="3"/>
  <c r="F163" i="3"/>
  <c r="D164" i="3"/>
  <c r="C164" i="3" s="1"/>
  <c r="I164" i="3" s="1"/>
  <c r="E164" i="3"/>
  <c r="F164" i="3"/>
  <c r="D165" i="3"/>
  <c r="E165" i="3"/>
  <c r="F165" i="3"/>
  <c r="D166" i="3"/>
  <c r="E166" i="3"/>
  <c r="F166" i="3"/>
  <c r="D167" i="3"/>
  <c r="E167" i="3"/>
  <c r="F167" i="3"/>
  <c r="D168" i="3"/>
  <c r="E168" i="3"/>
  <c r="F168" i="3"/>
  <c r="D169" i="3"/>
  <c r="C169" i="3" s="1"/>
  <c r="I169" i="3" s="1"/>
  <c r="E169" i="3"/>
  <c r="F169" i="3"/>
  <c r="D170" i="3"/>
  <c r="E170" i="3"/>
  <c r="F170" i="3"/>
  <c r="D171" i="3"/>
  <c r="E171" i="3"/>
  <c r="F171" i="3"/>
  <c r="D172" i="3"/>
  <c r="E172" i="3"/>
  <c r="F172" i="3"/>
  <c r="D173" i="3"/>
  <c r="E173" i="3"/>
  <c r="F173" i="3"/>
  <c r="D174" i="3"/>
  <c r="E174" i="3"/>
  <c r="F174" i="3"/>
  <c r="D175" i="3"/>
  <c r="E175" i="3"/>
  <c r="F175" i="3"/>
  <c r="D176" i="3"/>
  <c r="E176" i="3"/>
  <c r="F176" i="3"/>
  <c r="D177" i="3"/>
  <c r="E177" i="3"/>
  <c r="F177" i="3"/>
  <c r="D178" i="3"/>
  <c r="E178" i="3"/>
  <c r="F178" i="3"/>
  <c r="D179" i="3"/>
  <c r="E179" i="3"/>
  <c r="F179" i="3"/>
  <c r="D180" i="3"/>
  <c r="E180" i="3"/>
  <c r="F180" i="3"/>
  <c r="D181" i="3"/>
  <c r="E181" i="3"/>
  <c r="F181" i="3"/>
  <c r="D182" i="3"/>
  <c r="E182" i="3"/>
  <c r="F182" i="3"/>
  <c r="D183" i="3"/>
  <c r="E183" i="3"/>
  <c r="F183" i="3"/>
  <c r="D184" i="3"/>
  <c r="E184" i="3"/>
  <c r="F184" i="3"/>
  <c r="D185" i="3"/>
  <c r="E185" i="3"/>
  <c r="F185" i="3"/>
  <c r="D186" i="3"/>
  <c r="E186" i="3"/>
  <c r="F186" i="3"/>
  <c r="D187" i="3"/>
  <c r="E187" i="3"/>
  <c r="F187" i="3"/>
  <c r="D188" i="3"/>
  <c r="E188" i="3"/>
  <c r="F188" i="3"/>
  <c r="D189" i="3"/>
  <c r="E189" i="3"/>
  <c r="F189" i="3"/>
  <c r="D190" i="3"/>
  <c r="E190" i="3"/>
  <c r="F190" i="3"/>
  <c r="D191" i="3"/>
  <c r="C191" i="3" s="1"/>
  <c r="I191" i="3" s="1"/>
  <c r="E191" i="3"/>
  <c r="F191" i="3"/>
  <c r="D192" i="3"/>
  <c r="E192" i="3"/>
  <c r="F192" i="3"/>
  <c r="D193" i="3"/>
  <c r="C193" i="3" s="1"/>
  <c r="I193" i="3" s="1"/>
  <c r="E193" i="3"/>
  <c r="F193" i="3"/>
  <c r="D194" i="3"/>
  <c r="E194" i="3"/>
  <c r="F194" i="3"/>
  <c r="D195" i="3"/>
  <c r="E195" i="3"/>
  <c r="F195" i="3"/>
  <c r="D196" i="3"/>
  <c r="E196" i="3"/>
  <c r="F196" i="3"/>
  <c r="D197" i="3"/>
  <c r="E197" i="3"/>
  <c r="F197" i="3"/>
  <c r="D198" i="3"/>
  <c r="E198" i="3"/>
  <c r="F198" i="3"/>
  <c r="D199" i="3"/>
  <c r="E199" i="3"/>
  <c r="F199" i="3"/>
  <c r="D200" i="3"/>
  <c r="C200" i="3" s="1"/>
  <c r="I200" i="3" s="1"/>
  <c r="E200" i="3"/>
  <c r="F200" i="3"/>
  <c r="F4" i="3"/>
  <c r="E4" i="3"/>
  <c r="D4" i="3"/>
  <c r="C4" i="3" s="1"/>
  <c r="S2547" i="4" l="1"/>
  <c r="T2546" i="4"/>
  <c r="U2546" i="4" s="1"/>
  <c r="S25" i="4"/>
  <c r="T24" i="4"/>
  <c r="U24" i="4" s="1"/>
  <c r="S775" i="4"/>
  <c r="T774" i="4"/>
  <c r="U774" i="4" s="1"/>
  <c r="T3342" i="4"/>
  <c r="U3342" i="4" s="1"/>
  <c r="T18" i="4"/>
  <c r="U18" i="4" s="1"/>
  <c r="T10" i="4"/>
  <c r="U10" i="4" s="1"/>
  <c r="T3340" i="4"/>
  <c r="U3340" i="4" s="1"/>
  <c r="T16" i="4"/>
  <c r="U16" i="4" s="1"/>
  <c r="T3339" i="4"/>
  <c r="U3339" i="4" s="1"/>
  <c r="T1394" i="4"/>
  <c r="U1394" i="4" s="1"/>
  <c r="T773" i="4"/>
  <c r="U773" i="4" s="1"/>
  <c r="T23" i="4"/>
  <c r="U23" i="4" s="1"/>
  <c r="T7" i="4"/>
  <c r="U7" i="4" s="1"/>
  <c r="T3338" i="4"/>
  <c r="U3338" i="4" s="1"/>
  <c r="T1295" i="4"/>
  <c r="U1295" i="4" s="1"/>
  <c r="T14" i="4"/>
  <c r="U14" i="4" s="1"/>
  <c r="T6" i="4"/>
  <c r="U6" i="4" s="1"/>
  <c r="T3345" i="4"/>
  <c r="U3345" i="4" s="1"/>
  <c r="T21" i="4"/>
  <c r="U21" i="4" s="1"/>
  <c r="T13" i="4"/>
  <c r="U13" i="4" s="1"/>
  <c r="T5" i="4"/>
  <c r="U5" i="4" s="1"/>
  <c r="T3344" i="4"/>
  <c r="U3344" i="4" s="1"/>
  <c r="T20" i="4"/>
  <c r="U20" i="4" s="1"/>
  <c r="T12" i="4"/>
  <c r="U12" i="4" s="1"/>
  <c r="T4" i="4"/>
  <c r="U4" i="4" s="1"/>
  <c r="T3343" i="4"/>
  <c r="U3343" i="4" s="1"/>
  <c r="T2544" i="4"/>
  <c r="U2544" i="4" s="1"/>
  <c r="T1398" i="4"/>
  <c r="U1398" i="4" s="1"/>
  <c r="T19" i="4"/>
  <c r="U19" i="4" s="1"/>
  <c r="T11" i="4"/>
  <c r="U11" i="4" s="1"/>
  <c r="T3" i="4"/>
  <c r="U3" i="4" s="1"/>
  <c r="S3347" i="4"/>
  <c r="T3346" i="4"/>
  <c r="U3346" i="4" s="1"/>
  <c r="T1472" i="4"/>
  <c r="U1472" i="4" s="1"/>
  <c r="S1473" i="4"/>
  <c r="S1402" i="4"/>
  <c r="T1401" i="4"/>
  <c r="U1401" i="4" s="1"/>
  <c r="T1296" i="4"/>
  <c r="U1296" i="4" s="1"/>
  <c r="S1297" i="4"/>
  <c r="H171" i="3" a="1"/>
  <c r="H171" i="3" s="1"/>
  <c r="H163" i="3" a="1"/>
  <c r="H163" i="3" s="1"/>
  <c r="H131" i="3" a="1"/>
  <c r="H131" i="3" s="1"/>
  <c r="H141" i="3" a="1"/>
  <c r="H141" i="3" s="1"/>
  <c r="H77" i="3" a="1"/>
  <c r="H77" i="3" s="1"/>
  <c r="H69" i="3" a="1"/>
  <c r="H69" i="3" s="1"/>
  <c r="H183" i="3" a="1"/>
  <c r="H183" i="3" s="1"/>
  <c r="H175" i="3" a="1"/>
  <c r="H175" i="3" s="1"/>
  <c r="H137" i="3" a="1"/>
  <c r="H137" i="3" s="1"/>
  <c r="H89" i="3" a="1"/>
  <c r="H89" i="3" s="1"/>
  <c r="H27" i="3" a="1"/>
  <c r="H27" i="3" s="1"/>
  <c r="H71" i="3" a="1"/>
  <c r="H71" i="3" s="1"/>
  <c r="C71" i="3"/>
  <c r="I71" i="3" s="1"/>
  <c r="C183" i="3"/>
  <c r="I183" i="3" s="1"/>
  <c r="H185" i="3" a="1"/>
  <c r="H185" i="3" s="1"/>
  <c r="H151" i="3" a="1"/>
  <c r="H151" i="3" s="1"/>
  <c r="H117" i="3" a="1"/>
  <c r="H117" i="3" s="1"/>
  <c r="H99" i="3" a="1"/>
  <c r="H99" i="3" s="1"/>
  <c r="H195" i="3" a="1"/>
  <c r="H195" i="3" s="1"/>
  <c r="H127" i="3" a="1"/>
  <c r="H127" i="3" s="1"/>
  <c r="H109" i="3" a="1"/>
  <c r="H109" i="3" s="1"/>
  <c r="H85" i="3" a="1"/>
  <c r="H85" i="3" s="1"/>
  <c r="H67" i="3" a="1"/>
  <c r="H67" i="3" s="1"/>
  <c r="C67" i="3"/>
  <c r="I67" i="3" s="1"/>
  <c r="H59" i="3" a="1"/>
  <c r="H59" i="3" s="1"/>
  <c r="H51" i="3" a="1"/>
  <c r="H51" i="3" s="1"/>
  <c r="C62" i="3"/>
  <c r="I62" i="3" s="1"/>
  <c r="H62" i="3" a="1"/>
  <c r="H62" i="3" s="1"/>
  <c r="C57" i="3"/>
  <c r="I57" i="3" s="1"/>
  <c r="H57" i="3" a="1"/>
  <c r="H57" i="3" s="1"/>
  <c r="C39" i="3"/>
  <c r="C34" i="3"/>
  <c r="C21" i="3"/>
  <c r="C16" i="3"/>
  <c r="H200" i="3" a="1"/>
  <c r="H200" i="3" s="1"/>
  <c r="C176" i="3"/>
  <c r="I176" i="3" s="1"/>
  <c r="H176" i="3" a="1"/>
  <c r="H176" i="3" s="1"/>
  <c r="C158" i="3"/>
  <c r="I158" i="3" s="1"/>
  <c r="H158" i="3" a="1"/>
  <c r="H158" i="3" s="1"/>
  <c r="C151" i="3"/>
  <c r="I151" i="3" s="1"/>
  <c r="C146" i="3"/>
  <c r="I146" i="3" s="1"/>
  <c r="H146" i="3" a="1"/>
  <c r="H146" i="3" s="1"/>
  <c r="C54" i="3"/>
  <c r="I54" i="3" s="1"/>
  <c r="H54" i="3" a="1"/>
  <c r="H54" i="3" s="1"/>
  <c r="C49" i="3"/>
  <c r="I49" i="3" s="1"/>
  <c r="H49" i="3" a="1"/>
  <c r="H49" i="3" s="1"/>
  <c r="C36" i="3"/>
  <c r="C31" i="3"/>
  <c r="C13" i="3"/>
  <c r="H13" i="3" a="1"/>
  <c r="H13" i="3" s="1"/>
  <c r="H58" i="3" a="1"/>
  <c r="H58" i="3" s="1"/>
  <c r="H145" i="3" a="1"/>
  <c r="H145" i="3" s="1"/>
  <c r="C181" i="3"/>
  <c r="I181" i="3" s="1"/>
  <c r="H181" i="3" a="1"/>
  <c r="H181" i="3" s="1"/>
  <c r="C69" i="3"/>
  <c r="I69" i="3" s="1"/>
  <c r="C64" i="3"/>
  <c r="I64" i="3" s="1"/>
  <c r="H64" i="3" a="1"/>
  <c r="H64" i="3" s="1"/>
  <c r="C59" i="3"/>
  <c r="I59" i="3" s="1"/>
  <c r="C46" i="3"/>
  <c r="C41" i="3"/>
  <c r="I41" i="3" s="1"/>
  <c r="H41" i="3" a="1"/>
  <c r="H41" i="3" s="1"/>
  <c r="C28" i="3"/>
  <c r="H28" i="3" a="1"/>
  <c r="H28" i="3" s="1"/>
  <c r="C23" i="3"/>
  <c r="C18" i="3"/>
  <c r="H18" i="3" a="1"/>
  <c r="H18" i="3" s="1"/>
  <c r="C10" i="3"/>
  <c r="H10" i="3" a="1"/>
  <c r="H10" i="3" s="1"/>
  <c r="H5" i="3" a="1"/>
  <c r="H5" i="3" s="1"/>
  <c r="Q554" i="4" s="1"/>
  <c r="H149" i="3" a="1"/>
  <c r="H149" i="3" s="1"/>
  <c r="C178" i="3"/>
  <c r="I178" i="3" s="1"/>
  <c r="H178" i="3" a="1"/>
  <c r="H178" i="3" s="1"/>
  <c r="C173" i="3"/>
  <c r="I173" i="3" s="1"/>
  <c r="H173" i="3" a="1"/>
  <c r="H173" i="3" s="1"/>
  <c r="C161" i="3"/>
  <c r="I161" i="3" s="1"/>
  <c r="H161" i="3" a="1"/>
  <c r="H161" i="3" s="1"/>
  <c r="C156" i="3"/>
  <c r="I156" i="3" s="1"/>
  <c r="H156" i="3" a="1"/>
  <c r="H156" i="3" s="1"/>
  <c r="C168" i="3"/>
  <c r="I168" i="3" s="1"/>
  <c r="H168" i="3" a="1"/>
  <c r="H168" i="3" s="1"/>
  <c r="C61" i="3"/>
  <c r="I61" i="3" s="1"/>
  <c r="H61" i="3" a="1"/>
  <c r="H61" i="3" s="1"/>
  <c r="C56" i="3"/>
  <c r="I56" i="3" s="1"/>
  <c r="H56" i="3" a="1"/>
  <c r="H56" i="3" s="1"/>
  <c r="C51" i="3"/>
  <c r="I51" i="3" s="1"/>
  <c r="C38" i="3"/>
  <c r="C20" i="3"/>
  <c r="C7" i="3"/>
  <c r="H65" i="3" a="1"/>
  <c r="H65" i="3" s="1"/>
  <c r="H94" i="3" a="1"/>
  <c r="H94" i="3" s="1"/>
  <c r="C139" i="3"/>
  <c r="I139" i="3" s="1"/>
  <c r="H139" i="3" a="1"/>
  <c r="H139" i="3" s="1"/>
  <c r="C134" i="3"/>
  <c r="I134" i="3" s="1"/>
  <c r="H134" i="3" a="1"/>
  <c r="H134" i="3" s="1"/>
  <c r="C129" i="3"/>
  <c r="I129" i="3" s="1"/>
  <c r="H129" i="3" a="1"/>
  <c r="H129" i="3" s="1"/>
  <c r="C119" i="3"/>
  <c r="I119" i="3" s="1"/>
  <c r="H119" i="3" a="1"/>
  <c r="H119" i="3" s="1"/>
  <c r="C195" i="3"/>
  <c r="I195" i="3" s="1"/>
  <c r="C190" i="3"/>
  <c r="I190" i="3" s="1"/>
  <c r="H190" i="3" a="1"/>
  <c r="H190" i="3" s="1"/>
  <c r="C185" i="3"/>
  <c r="I185" i="3" s="1"/>
  <c r="C180" i="3"/>
  <c r="I180" i="3" s="1"/>
  <c r="H180" i="3" a="1"/>
  <c r="H180" i="3" s="1"/>
  <c r="C124" i="3"/>
  <c r="I124" i="3" s="1"/>
  <c r="H124" i="3" a="1"/>
  <c r="H124" i="3" s="1"/>
  <c r="C114" i="3"/>
  <c r="I114" i="3" s="1"/>
  <c r="H114" i="3" a="1"/>
  <c r="H114" i="3" s="1"/>
  <c r="C109" i="3"/>
  <c r="I109" i="3" s="1"/>
  <c r="C104" i="3"/>
  <c r="I104" i="3" s="1"/>
  <c r="H104" i="3" a="1"/>
  <c r="H104" i="3" s="1"/>
  <c r="C82" i="3"/>
  <c r="I82" i="3" s="1"/>
  <c r="H82" i="3" a="1"/>
  <c r="H82" i="3" s="1"/>
  <c r="C77" i="3"/>
  <c r="I77" i="3" s="1"/>
  <c r="C197" i="3"/>
  <c r="I197" i="3" s="1"/>
  <c r="H197" i="3" a="1"/>
  <c r="H197" i="3" s="1"/>
  <c r="C192" i="3"/>
  <c r="I192" i="3" s="1"/>
  <c r="H192" i="3" a="1"/>
  <c r="H192" i="3" s="1"/>
  <c r="C187" i="3"/>
  <c r="I187" i="3" s="1"/>
  <c r="H187" i="3" a="1"/>
  <c r="H187" i="3" s="1"/>
  <c r="C175" i="3"/>
  <c r="I175" i="3" s="1"/>
  <c r="C170" i="3"/>
  <c r="I170" i="3" s="1"/>
  <c r="H170" i="3" a="1"/>
  <c r="H170" i="3" s="1"/>
  <c r="H165" i="3" a="1"/>
  <c r="H165" i="3" s="1"/>
  <c r="C163" i="3"/>
  <c r="I163" i="3" s="1"/>
  <c r="C153" i="3"/>
  <c r="I153" i="3" s="1"/>
  <c r="H153" i="3" a="1"/>
  <c r="H153" i="3" s="1"/>
  <c r="C148" i="3"/>
  <c r="I148" i="3" s="1"/>
  <c r="H148" i="3" a="1"/>
  <c r="H148" i="3" s="1"/>
  <c r="H143" i="3" a="1"/>
  <c r="H143" i="3" s="1"/>
  <c r="C141" i="3"/>
  <c r="I141" i="3" s="1"/>
  <c r="C136" i="3"/>
  <c r="I136" i="3" s="1"/>
  <c r="H136" i="3" a="1"/>
  <c r="H136" i="3" s="1"/>
  <c r="C131" i="3"/>
  <c r="I131" i="3" s="1"/>
  <c r="C121" i="3"/>
  <c r="I121" i="3" s="1"/>
  <c r="H121" i="3" a="1"/>
  <c r="H121" i="3" s="1"/>
  <c r="C116" i="3"/>
  <c r="I116" i="3" s="1"/>
  <c r="H116" i="3" a="1"/>
  <c r="H116" i="3" s="1"/>
  <c r="C111" i="3"/>
  <c r="I111" i="3" s="1"/>
  <c r="H111" i="3" a="1"/>
  <c r="H111" i="3" s="1"/>
  <c r="C106" i="3"/>
  <c r="I106" i="3" s="1"/>
  <c r="H106" i="3" a="1"/>
  <c r="H106" i="3" s="1"/>
  <c r="H101" i="3" a="1"/>
  <c r="H101" i="3" s="1"/>
  <c r="C99" i="3"/>
  <c r="I99" i="3" s="1"/>
  <c r="C89" i="3"/>
  <c r="I89" i="3" s="1"/>
  <c r="C84" i="3"/>
  <c r="I84" i="3" s="1"/>
  <c r="H84" i="3" a="1"/>
  <c r="H84" i="3" s="1"/>
  <c r="C79" i="3"/>
  <c r="I79" i="3" s="1"/>
  <c r="H79" i="3" a="1"/>
  <c r="H79" i="3" s="1"/>
  <c r="C74" i="3"/>
  <c r="I74" i="3" s="1"/>
  <c r="H74" i="3" a="1"/>
  <c r="H74" i="3" s="1"/>
  <c r="H199" i="3" a="1"/>
  <c r="H199" i="3" s="1"/>
  <c r="C182" i="3"/>
  <c r="I182" i="3" s="1"/>
  <c r="H182" i="3" a="1"/>
  <c r="H182" i="3" s="1"/>
  <c r="C177" i="3"/>
  <c r="I177" i="3" s="1"/>
  <c r="H177" i="3" a="1"/>
  <c r="H177" i="3" s="1"/>
  <c r="C172" i="3"/>
  <c r="I172" i="3" s="1"/>
  <c r="H172" i="3" a="1"/>
  <c r="H172" i="3" s="1"/>
  <c r="C165" i="3"/>
  <c r="I165" i="3" s="1"/>
  <c r="H155" i="3" a="1"/>
  <c r="H155" i="3" s="1"/>
  <c r="C143" i="3"/>
  <c r="I143" i="3" s="1"/>
  <c r="C138" i="3"/>
  <c r="I138" i="3" s="1"/>
  <c r="H138" i="3" a="1"/>
  <c r="H138" i="3" s="1"/>
  <c r="C133" i="3"/>
  <c r="I133" i="3" s="1"/>
  <c r="H133" i="3" a="1"/>
  <c r="H133" i="3" s="1"/>
  <c r="C128" i="3"/>
  <c r="I128" i="3" s="1"/>
  <c r="H128" i="3" a="1"/>
  <c r="H128" i="3" s="1"/>
  <c r="C118" i="3"/>
  <c r="I118" i="3" s="1"/>
  <c r="H118" i="3" a="1"/>
  <c r="H118" i="3" s="1"/>
  <c r="C101" i="3"/>
  <c r="I101" i="3" s="1"/>
  <c r="C96" i="3"/>
  <c r="I96" i="3" s="1"/>
  <c r="H96" i="3" a="1"/>
  <c r="H96" i="3" s="1"/>
  <c r="C91" i="3"/>
  <c r="I91" i="3" s="1"/>
  <c r="H91" i="3" a="1"/>
  <c r="H91" i="3" s="1"/>
  <c r="C86" i="3"/>
  <c r="I86" i="3" s="1"/>
  <c r="H86" i="3" a="1"/>
  <c r="H86" i="3" s="1"/>
  <c r="I4" i="3"/>
  <c r="C199" i="3"/>
  <c r="I199" i="3" s="1"/>
  <c r="C194" i="3"/>
  <c r="I194" i="3" s="1"/>
  <c r="H194" i="3" a="1"/>
  <c r="H194" i="3" s="1"/>
  <c r="C189" i="3"/>
  <c r="I189" i="3" s="1"/>
  <c r="H189" i="3" a="1"/>
  <c r="H189" i="3" s="1"/>
  <c r="C184" i="3"/>
  <c r="I184" i="3" s="1"/>
  <c r="H184" i="3" a="1"/>
  <c r="H184" i="3" s="1"/>
  <c r="H179" i="3" a="1"/>
  <c r="H179" i="3" s="1"/>
  <c r="C167" i="3"/>
  <c r="I167" i="3" s="1"/>
  <c r="H167" i="3" a="1"/>
  <c r="H167" i="3" s="1"/>
  <c r="H157" i="3" a="1"/>
  <c r="H157" i="3" s="1"/>
  <c r="C155" i="3"/>
  <c r="I155" i="3" s="1"/>
  <c r="C150" i="3"/>
  <c r="I150" i="3" s="1"/>
  <c r="H150" i="3" a="1"/>
  <c r="H150" i="3" s="1"/>
  <c r="C123" i="3"/>
  <c r="I123" i="3" s="1"/>
  <c r="H123" i="3" a="1"/>
  <c r="H123" i="3" s="1"/>
  <c r="C113" i="3"/>
  <c r="I113" i="3" s="1"/>
  <c r="H113" i="3" a="1"/>
  <c r="H113" i="3" s="1"/>
  <c r="C108" i="3"/>
  <c r="I108" i="3" s="1"/>
  <c r="H108" i="3" a="1"/>
  <c r="H108" i="3" s="1"/>
  <c r="C103" i="3"/>
  <c r="I103" i="3" s="1"/>
  <c r="H103" i="3" a="1"/>
  <c r="H103" i="3" s="1"/>
  <c r="H93" i="3" a="1"/>
  <c r="H93" i="3" s="1"/>
  <c r="C81" i="3"/>
  <c r="I81" i="3" s="1"/>
  <c r="H81" i="3" a="1"/>
  <c r="H81" i="3" s="1"/>
  <c r="H4" i="3" a="1"/>
  <c r="H4" i="3" s="1"/>
  <c r="C196" i="3"/>
  <c r="I196" i="3" s="1"/>
  <c r="H196" i="3" a="1"/>
  <c r="H196" i="3" s="1"/>
  <c r="H191" i="3" a="1"/>
  <c r="H191" i="3" s="1"/>
  <c r="C186" i="3"/>
  <c r="I186" i="3" s="1"/>
  <c r="H186" i="3" a="1"/>
  <c r="H186" i="3" s="1"/>
  <c r="C179" i="3"/>
  <c r="I179" i="3" s="1"/>
  <c r="C174" i="3"/>
  <c r="I174" i="3" s="1"/>
  <c r="H174" i="3" a="1"/>
  <c r="H174" i="3" s="1"/>
  <c r="H169" i="3" a="1"/>
  <c r="H169" i="3" s="1"/>
  <c r="C162" i="3"/>
  <c r="I162" i="3" s="1"/>
  <c r="H162" i="3" a="1"/>
  <c r="H162" i="3" s="1"/>
  <c r="C157" i="3"/>
  <c r="I157" i="3" s="1"/>
  <c r="C152" i="3"/>
  <c r="I152" i="3" s="1"/>
  <c r="H152" i="3" a="1"/>
  <c r="H152" i="3" s="1"/>
  <c r="H147" i="3" a="1"/>
  <c r="H147" i="3" s="1"/>
  <c r="C140" i="3"/>
  <c r="I140" i="3" s="1"/>
  <c r="H140" i="3" a="1"/>
  <c r="H140" i="3" s="1"/>
  <c r="C135" i="3"/>
  <c r="I135" i="3" s="1"/>
  <c r="H135" i="3" a="1"/>
  <c r="H135" i="3" s="1"/>
  <c r="H125" i="3" a="1"/>
  <c r="H125" i="3" s="1"/>
  <c r="C120" i="3"/>
  <c r="I120" i="3" s="1"/>
  <c r="H120" i="3" a="1"/>
  <c r="H120" i="3" s="1"/>
  <c r="H115" i="3" a="1"/>
  <c r="H115" i="3" s="1"/>
  <c r="C110" i="3"/>
  <c r="I110" i="3" s="1"/>
  <c r="H110" i="3" a="1"/>
  <c r="H110" i="3" s="1"/>
  <c r="H105" i="3" a="1"/>
  <c r="H105" i="3" s="1"/>
  <c r="C98" i="3"/>
  <c r="I98" i="3" s="1"/>
  <c r="H98" i="3" a="1"/>
  <c r="H98" i="3" s="1"/>
  <c r="C93" i="3"/>
  <c r="I93" i="3" s="1"/>
  <c r="C88" i="3"/>
  <c r="I88" i="3" s="1"/>
  <c r="H88" i="3" a="1"/>
  <c r="H88" i="3" s="1"/>
  <c r="H83" i="3" a="1"/>
  <c r="H83" i="3" s="1"/>
  <c r="C78" i="3"/>
  <c r="I78" i="3" s="1"/>
  <c r="H78" i="3" a="1"/>
  <c r="H78" i="3" s="1"/>
  <c r="C73" i="3"/>
  <c r="I73" i="3" s="1"/>
  <c r="H73" i="3" a="1"/>
  <c r="H73" i="3" s="1"/>
  <c r="C66" i="3"/>
  <c r="I66" i="3" s="1"/>
  <c r="H66" i="3" a="1"/>
  <c r="H66" i="3" s="1"/>
  <c r="C53" i="3"/>
  <c r="I53" i="3" s="1"/>
  <c r="H53" i="3" a="1"/>
  <c r="H53" i="3" s="1"/>
  <c r="C48" i="3"/>
  <c r="I48" i="3" s="1"/>
  <c r="H48" i="3" a="1"/>
  <c r="H48" i="3" s="1"/>
  <c r="C43" i="3"/>
  <c r="C30" i="3"/>
  <c r="C25" i="3"/>
  <c r="H40" i="3" a="1"/>
  <c r="H40" i="3" s="1"/>
  <c r="H126" i="3" a="1"/>
  <c r="H126" i="3" s="1"/>
  <c r="C68" i="3"/>
  <c r="I68" i="3" s="1"/>
  <c r="H68" i="3" a="1"/>
  <c r="H68" i="3" s="1"/>
  <c r="C63" i="3"/>
  <c r="I63" i="3" s="1"/>
  <c r="H63" i="3" a="1"/>
  <c r="H63" i="3" s="1"/>
  <c r="C45" i="3"/>
  <c r="C22" i="3"/>
  <c r="C17" i="3"/>
  <c r="H17" i="3" a="1"/>
  <c r="H17" i="3" s="1"/>
  <c r="C9" i="3"/>
  <c r="H72" i="3" a="1"/>
  <c r="H72" i="3" s="1"/>
  <c r="H130" i="3" a="1"/>
  <c r="H130" i="3" s="1"/>
  <c r="H160" i="3" a="1"/>
  <c r="H160" i="3" s="1"/>
  <c r="C159" i="3"/>
  <c r="I159" i="3" s="1"/>
  <c r="H159" i="3" a="1"/>
  <c r="H159" i="3" s="1"/>
  <c r="C142" i="3"/>
  <c r="I142" i="3" s="1"/>
  <c r="H142" i="3" a="1"/>
  <c r="H142" i="3" s="1"/>
  <c r="C100" i="3"/>
  <c r="I100" i="3" s="1"/>
  <c r="H100" i="3" a="1"/>
  <c r="H100" i="3" s="1"/>
  <c r="C95" i="3"/>
  <c r="I95" i="3" s="1"/>
  <c r="H95" i="3" a="1"/>
  <c r="H95" i="3" s="1"/>
  <c r="C90" i="3"/>
  <c r="I90" i="3" s="1"/>
  <c r="H90" i="3" a="1"/>
  <c r="H90" i="3" s="1"/>
  <c r="C198" i="3"/>
  <c r="I198" i="3" s="1"/>
  <c r="H198" i="3" a="1"/>
  <c r="H198" i="3" s="1"/>
  <c r="C188" i="3"/>
  <c r="I188" i="3" s="1"/>
  <c r="H188" i="3" a="1"/>
  <c r="H188" i="3" s="1"/>
  <c r="C171" i="3"/>
  <c r="I171" i="3" s="1"/>
  <c r="C166" i="3"/>
  <c r="I166" i="3" s="1"/>
  <c r="H166" i="3" a="1"/>
  <c r="H166" i="3" s="1"/>
  <c r="C154" i="3"/>
  <c r="I154" i="3" s="1"/>
  <c r="H154" i="3" a="1"/>
  <c r="H154" i="3" s="1"/>
  <c r="C144" i="3"/>
  <c r="I144" i="3" s="1"/>
  <c r="H144" i="3" a="1"/>
  <c r="H144" i="3" s="1"/>
  <c r="C137" i="3"/>
  <c r="I137" i="3" s="1"/>
  <c r="C127" i="3"/>
  <c r="I127" i="3" s="1"/>
  <c r="C122" i="3"/>
  <c r="I122" i="3" s="1"/>
  <c r="H122" i="3" a="1"/>
  <c r="H122" i="3" s="1"/>
  <c r="C117" i="3"/>
  <c r="I117" i="3" s="1"/>
  <c r="C112" i="3"/>
  <c r="I112" i="3" s="1"/>
  <c r="H112" i="3" a="1"/>
  <c r="H112" i="3" s="1"/>
  <c r="C107" i="3"/>
  <c r="I107" i="3" s="1"/>
  <c r="H107" i="3" a="1"/>
  <c r="H107" i="3" s="1"/>
  <c r="C102" i="3"/>
  <c r="I102" i="3" s="1"/>
  <c r="H102" i="3" a="1"/>
  <c r="H102" i="3" s="1"/>
  <c r="C85" i="3"/>
  <c r="I85" i="3" s="1"/>
  <c r="C80" i="3"/>
  <c r="I80" i="3" s="1"/>
  <c r="H80" i="3" a="1"/>
  <c r="H80" i="3" s="1"/>
  <c r="C75" i="3"/>
  <c r="I75" i="3" s="1"/>
  <c r="H75" i="3" a="1"/>
  <c r="H75" i="3" s="1"/>
  <c r="C70" i="3"/>
  <c r="I70" i="3" s="1"/>
  <c r="H70" i="3" a="1"/>
  <c r="H70" i="3" s="1"/>
  <c r="C60" i="3"/>
  <c r="I60" i="3" s="1"/>
  <c r="H60" i="3" a="1"/>
  <c r="H60" i="3" s="1"/>
  <c r="C55" i="3"/>
  <c r="I55" i="3" s="1"/>
  <c r="H55" i="3" a="1"/>
  <c r="H55" i="3" s="1"/>
  <c r="C50" i="3"/>
  <c r="I50" i="3" s="1"/>
  <c r="H50" i="3" a="1"/>
  <c r="H50" i="3" s="1"/>
  <c r="C32" i="3"/>
  <c r="C27" i="3"/>
  <c r="C14" i="3"/>
  <c r="H14" i="3" a="1"/>
  <c r="H14" i="3" s="1"/>
  <c r="H15" i="3" s="1" a="1"/>
  <c r="H15" i="3" s="1"/>
  <c r="H16" i="3" s="1" a="1"/>
  <c r="H16" i="3" s="1"/>
  <c r="H19" i="3" a="1"/>
  <c r="H19" i="3" s="1"/>
  <c r="H20" i="3" s="1" a="1"/>
  <c r="H20" i="3" s="1"/>
  <c r="H21" i="3" s="1" a="1"/>
  <c r="H21" i="3" s="1"/>
  <c r="H22" i="3" s="1" a="1"/>
  <c r="H22" i="3" s="1"/>
  <c r="H23" i="3" s="1" a="1"/>
  <c r="H23" i="3" s="1"/>
  <c r="H24" i="3" s="1" a="1"/>
  <c r="H24" i="3" s="1"/>
  <c r="H25" i="3" s="1" a="1"/>
  <c r="H25" i="3" s="1"/>
  <c r="H26" i="3" s="1" a="1"/>
  <c r="H26" i="3" s="1"/>
  <c r="H47" i="3" a="1"/>
  <c r="H47" i="3" s="1"/>
  <c r="H76" i="3" a="1"/>
  <c r="H76" i="3" s="1"/>
  <c r="H164" i="3" a="1"/>
  <c r="H164" i="3" s="1"/>
  <c r="H193" i="3" a="1"/>
  <c r="H193" i="3" s="1"/>
  <c r="C132" i="3"/>
  <c r="I132" i="3" s="1"/>
  <c r="H132" i="3" a="1"/>
  <c r="H132" i="3" s="1"/>
  <c r="C97" i="3"/>
  <c r="I97" i="3" s="1"/>
  <c r="H97" i="3" a="1"/>
  <c r="H97" i="3" s="1"/>
  <c r="C92" i="3"/>
  <c r="I92" i="3" s="1"/>
  <c r="H92" i="3" a="1"/>
  <c r="H92" i="3" s="1"/>
  <c r="C87" i="3"/>
  <c r="I87" i="3" s="1"/>
  <c r="H87" i="3" a="1"/>
  <c r="H87" i="3" s="1"/>
  <c r="C52" i="3"/>
  <c r="I52" i="3" s="1"/>
  <c r="H52" i="3" a="1"/>
  <c r="H52" i="3" s="1"/>
  <c r="C42" i="3"/>
  <c r="H42" i="3" a="1"/>
  <c r="H42" i="3" s="1"/>
  <c r="H43" i="3" s="1" a="1"/>
  <c r="H43" i="3" s="1"/>
  <c r="H44" i="3" s="1" a="1"/>
  <c r="H44" i="3" s="1"/>
  <c r="H45" i="3" s="1" a="1"/>
  <c r="H45" i="3" s="1"/>
  <c r="H46" i="3" s="1" a="1"/>
  <c r="H46" i="3" s="1"/>
  <c r="C29" i="3"/>
  <c r="H29" i="3" a="1"/>
  <c r="H29" i="3" s="1"/>
  <c r="H30" i="3" s="1" a="1"/>
  <c r="H30" i="3" s="1"/>
  <c r="H31" i="3" s="1" a="1"/>
  <c r="H31" i="3" s="1"/>
  <c r="H32" i="3" s="1" a="1"/>
  <c r="H32" i="3" s="1"/>
  <c r="H33" i="3" s="1" a="1"/>
  <c r="H33" i="3" s="1"/>
  <c r="H34" i="3" s="1" a="1"/>
  <c r="H34" i="3" s="1"/>
  <c r="H35" i="3" s="1" a="1"/>
  <c r="H35" i="3" s="1"/>
  <c r="H36" i="3" s="1" a="1"/>
  <c r="H36" i="3" s="1"/>
  <c r="H37" i="3" s="1" a="1"/>
  <c r="H37" i="3" s="1"/>
  <c r="H38" i="3" s="1" a="1"/>
  <c r="H38" i="3" s="1"/>
  <c r="H39" i="3" s="1" a="1"/>
  <c r="H39" i="3" s="1"/>
  <c r="C24" i="3"/>
  <c r="C11" i="3"/>
  <c r="H11" i="3" a="1"/>
  <c r="H11" i="3" s="1"/>
  <c r="H12" i="3" s="1" a="1"/>
  <c r="H12" i="3" s="1"/>
  <c r="H6" i="3" a="1"/>
  <c r="H6" i="3" s="1"/>
  <c r="S776" i="4" l="1"/>
  <c r="T775" i="4"/>
  <c r="U775" i="4" s="1"/>
  <c r="S26" i="4"/>
  <c r="T25" i="4"/>
  <c r="U25" i="4" s="1"/>
  <c r="S2548" i="4"/>
  <c r="T2547" i="4"/>
  <c r="U2547" i="4" s="1"/>
  <c r="Q53" i="4"/>
  <c r="Q117" i="4"/>
  <c r="Q181" i="4"/>
  <c r="Q245" i="4"/>
  <c r="Q309" i="4"/>
  <c r="Q373" i="4"/>
  <c r="Q437" i="4"/>
  <c r="Q501" i="4"/>
  <c r="Q565" i="4"/>
  <c r="Q629" i="4"/>
  <c r="Q16" i="4"/>
  <c r="Q89" i="4"/>
  <c r="Q162" i="4"/>
  <c r="Q235" i="4"/>
  <c r="Q308" i="4"/>
  <c r="Q48" i="4"/>
  <c r="Q121" i="4"/>
  <c r="Q194" i="4"/>
  <c r="Q267" i="4"/>
  <c r="Q340" i="4"/>
  <c r="Q414" i="4"/>
  <c r="Q487" i="4"/>
  <c r="Q560" i="4"/>
  <c r="Q633" i="4"/>
  <c r="Q703" i="4"/>
  <c r="Q6" i="4"/>
  <c r="Q79" i="4"/>
  <c r="Q152" i="4"/>
  <c r="Q225" i="4"/>
  <c r="Q298" i="4"/>
  <c r="Q371" i="4"/>
  <c r="Q444" i="4"/>
  <c r="Q518" i="4"/>
  <c r="Q591" i="4"/>
  <c r="Q664" i="4"/>
  <c r="Q730" i="4"/>
  <c r="Q68" i="4"/>
  <c r="Q186" i="4"/>
  <c r="Q303" i="4"/>
  <c r="Q406" i="4"/>
  <c r="Q503" i="4"/>
  <c r="Q601" i="4"/>
  <c r="Q696" i="4"/>
  <c r="Q776" i="4"/>
  <c r="Q840" i="4"/>
  <c r="Q904" i="4"/>
  <c r="Q968" i="4"/>
  <c r="Q105" i="4"/>
  <c r="Q223" i="4"/>
  <c r="Q338" i="4"/>
  <c r="Q436" i="4"/>
  <c r="Q534" i="4"/>
  <c r="Q631" i="4"/>
  <c r="Q723" i="4"/>
  <c r="Q796" i="4"/>
  <c r="Q860" i="4"/>
  <c r="Q924" i="4"/>
  <c r="Q54" i="4"/>
  <c r="Q169" i="4"/>
  <c r="Q287" i="4"/>
  <c r="Q392" i="4"/>
  <c r="Q489" i="4"/>
  <c r="Q586" i="4"/>
  <c r="Q684" i="4"/>
  <c r="Q767" i="4"/>
  <c r="Q831" i="4"/>
  <c r="Q64" i="4"/>
  <c r="Q250" i="4"/>
  <c r="Q420" i="4"/>
  <c r="Q577" i="4"/>
  <c r="Q725" i="4"/>
  <c r="Q837" i="4"/>
  <c r="Q929" i="4"/>
  <c r="Q1002" i="4"/>
  <c r="Q1066" i="4"/>
  <c r="Q1130" i="4"/>
  <c r="Q1194" i="4"/>
  <c r="Q1258" i="4"/>
  <c r="Q1322" i="4"/>
  <c r="Q1386" i="4"/>
  <c r="Q1450" i="4"/>
  <c r="Q1514" i="4"/>
  <c r="Q1578" i="4"/>
  <c r="Q1642" i="4"/>
  <c r="Q1706" i="4"/>
  <c r="Q1770" i="4"/>
  <c r="Q1834" i="4"/>
  <c r="Q72" i="4"/>
  <c r="Q256" i="4"/>
  <c r="Q425" i="4"/>
  <c r="Q580" i="4"/>
  <c r="Q731" i="4"/>
  <c r="Q841" i="4"/>
  <c r="Q931" i="4"/>
  <c r="Q1004" i="4"/>
  <c r="Q1068" i="4"/>
  <c r="Q1132" i="4"/>
  <c r="Q1196" i="4"/>
  <c r="Q145" i="4"/>
  <c r="Q168" i="4"/>
  <c r="Q352" i="4"/>
  <c r="Q507" i="4"/>
  <c r="Q665" i="4"/>
  <c r="Q793" i="4"/>
  <c r="Q891" i="4"/>
  <c r="Q974" i="4"/>
  <c r="Q1038" i="4"/>
  <c r="Q1102" i="4"/>
  <c r="Q1166" i="4"/>
  <c r="Q1230" i="4"/>
  <c r="Q1294" i="4"/>
  <c r="Q1358" i="4"/>
  <c r="Q1422" i="4"/>
  <c r="Q1486" i="4"/>
  <c r="Q1550" i="4"/>
  <c r="Q1614" i="4"/>
  <c r="Q1678" i="4"/>
  <c r="Q1742" i="4"/>
  <c r="Q1806" i="4"/>
  <c r="Q59" i="4"/>
  <c r="Q248" i="4"/>
  <c r="Q419" i="4"/>
  <c r="Q574" i="4"/>
  <c r="Q724" i="4"/>
  <c r="Q835" i="4"/>
  <c r="Q927" i="4"/>
  <c r="Q1001" i="4"/>
  <c r="Q1065" i="4"/>
  <c r="Q1129" i="4"/>
  <c r="Q1193" i="4"/>
  <c r="Q1257" i="4"/>
  <c r="Q1321" i="4"/>
  <c r="Q1385" i="4"/>
  <c r="Q1449" i="4"/>
  <c r="Q1513" i="4"/>
  <c r="Q1577" i="4"/>
  <c r="Q1641" i="4"/>
  <c r="Q1705" i="4"/>
  <c r="Q1769" i="4"/>
  <c r="Q35" i="4"/>
  <c r="Q422" i="4"/>
  <c r="Q729" i="4"/>
  <c r="Q930" i="4"/>
  <c r="Q1067" i="4"/>
  <c r="Q1195" i="4"/>
  <c r="Q1301" i="4"/>
  <c r="Q1404" i="4"/>
  <c r="Q1507" i="4"/>
  <c r="Q1608" i="4"/>
  <c r="Q1711" i="4"/>
  <c r="Q1813" i="4"/>
  <c r="Q1892" i="4"/>
  <c r="Q1956" i="4"/>
  <c r="Q2020" i="4"/>
  <c r="Q2084" i="4"/>
  <c r="Q2148" i="4"/>
  <c r="Q166" i="4"/>
  <c r="Q506" i="4"/>
  <c r="Q790" i="4"/>
  <c r="Q973" i="4"/>
  <c r="Q1101" i="4"/>
  <c r="Q1227" i="4"/>
  <c r="Q1328" i="4"/>
  <c r="Q1431" i="4"/>
  <c r="Q1533" i="4"/>
  <c r="Q1636" i="4"/>
  <c r="Q1739" i="4"/>
  <c r="Q312" i="4"/>
  <c r="Q628" i="4"/>
  <c r="Q870" i="4"/>
  <c r="Q1023" i="4"/>
  <c r="Q1151" i="4"/>
  <c r="Q1267" i="4"/>
  <c r="Q1368" i="4"/>
  <c r="Q1471" i="4"/>
  <c r="Q1573" i="4"/>
  <c r="Q1676" i="4"/>
  <c r="Q1779" i="4"/>
  <c r="Q396" i="4"/>
  <c r="Q704" i="4"/>
  <c r="Q915" i="4"/>
  <c r="Q1056" i="4"/>
  <c r="Q1184" i="4"/>
  <c r="Q1293" i="4"/>
  <c r="Q1396" i="4"/>
  <c r="Q1499" i="4"/>
  <c r="Q1600" i="4"/>
  <c r="Q1703" i="4"/>
  <c r="Q183" i="4"/>
  <c r="Q520" i="4"/>
  <c r="Q801" i="4"/>
  <c r="Q979" i="4"/>
  <c r="Q1107" i="4"/>
  <c r="Q1231" i="4"/>
  <c r="Q1333" i="4"/>
  <c r="Q1436" i="4"/>
  <c r="Q1539" i="4"/>
  <c r="Q1640" i="4"/>
  <c r="Q1743" i="4"/>
  <c r="Q1843" i="4"/>
  <c r="Q1912" i="4"/>
  <c r="Q1976" i="4"/>
  <c r="Q2040" i="4"/>
  <c r="Q2104" i="4"/>
  <c r="Q2168" i="4"/>
  <c r="Q247" i="4"/>
  <c r="Q571" i="4"/>
  <c r="Q834" i="4"/>
  <c r="Q1000" i="4"/>
  <c r="Q1128" i="4"/>
  <c r="Q1248" i="4"/>
  <c r="Q1351" i="4"/>
  <c r="Q1453" i="4"/>
  <c r="Q1556" i="4"/>
  <c r="Q1659" i="4"/>
  <c r="Q1760" i="4"/>
  <c r="Q1856" i="4"/>
  <c r="Q1923" i="4"/>
  <c r="Q1987" i="4"/>
  <c r="Q2051" i="4"/>
  <c r="Q2115" i="4"/>
  <c r="Q964" i="4"/>
  <c r="Q1424" i="4"/>
  <c r="Q1796" i="4"/>
  <c r="Q1919" i="4"/>
  <c r="Q2022" i="4"/>
  <c r="Q2125" i="4"/>
  <c r="Q2206" i="4"/>
  <c r="Q2270" i="4"/>
  <c r="Q2334" i="4"/>
  <c r="Q2398" i="4"/>
  <c r="Q2462" i="4"/>
  <c r="Q492" i="4"/>
  <c r="Q1221" i="4"/>
  <c r="Q1631" i="4"/>
  <c r="Q1869" i="4"/>
  <c r="Q1973" i="4"/>
  <c r="Q2074" i="4"/>
  <c r="Q2169" i="4"/>
  <c r="Q2239" i="4"/>
  <c r="Q1045" i="4"/>
  <c r="Q1488" i="4"/>
  <c r="Q1821" i="4"/>
  <c r="Q1935" i="4"/>
  <c r="Q2038" i="4"/>
  <c r="Q2138" i="4"/>
  <c r="Q2216" i="4"/>
  <c r="Q2280" i="4"/>
  <c r="Q2344" i="4"/>
  <c r="Q2408" i="4"/>
  <c r="Q2472" i="4"/>
  <c r="Q983" i="4"/>
  <c r="Q1439" i="4"/>
  <c r="Q1804" i="4"/>
  <c r="Q1925" i="4"/>
  <c r="Q2026" i="4"/>
  <c r="Q2129" i="4"/>
  <c r="Q2209" i="4"/>
  <c r="Q2273" i="4"/>
  <c r="Q2337" i="4"/>
  <c r="Q2401" i="4"/>
  <c r="Q236" i="4"/>
  <c r="Q1125" i="4"/>
  <c r="Q1552" i="4"/>
  <c r="Q1844" i="4"/>
  <c r="Q1951" i="4"/>
  <c r="Q2054" i="4"/>
  <c r="Q2151" i="4"/>
  <c r="Q2226" i="4"/>
  <c r="Q2290" i="4"/>
  <c r="Q2354" i="4"/>
  <c r="Q2418" i="4"/>
  <c r="Q291" i="4"/>
  <c r="Q1143" i="4"/>
  <c r="Q1567" i="4"/>
  <c r="Q1851" i="4"/>
  <c r="Q1957" i="4"/>
  <c r="Q2058" i="4"/>
  <c r="Q2155" i="4"/>
  <c r="Q2229" i="4"/>
  <c r="Q2293" i="4"/>
  <c r="Q2357" i="4"/>
  <c r="Q2421" i="4"/>
  <c r="Q2485" i="4"/>
  <c r="Q1914" i="4"/>
  <c r="Q2259" i="4"/>
  <c r="Q2428" i="4"/>
  <c r="Q2525" i="4"/>
  <c r="Q2589" i="4"/>
  <c r="Q2653" i="4"/>
  <c r="Q2717" i="4"/>
  <c r="Q2781" i="4"/>
  <c r="Q2845" i="4"/>
  <c r="Q2909" i="4"/>
  <c r="Q2973" i="4"/>
  <c r="Q3037" i="4"/>
  <c r="Q3101" i="4"/>
  <c r="Q3165" i="4"/>
  <c r="Q3229" i="4"/>
  <c r="Q3293" i="4"/>
  <c r="Q3357" i="4"/>
  <c r="Q3421" i="4"/>
  <c r="Q943" i="4"/>
  <c r="Q2018" i="4"/>
  <c r="Q2303" i="4"/>
  <c r="Q2468" i="4"/>
  <c r="Q2542" i="4"/>
  <c r="Q2606" i="4"/>
  <c r="Q2670" i="4"/>
  <c r="Q2734" i="4"/>
  <c r="Q2798" i="4"/>
  <c r="Q2862" i="4"/>
  <c r="Q2926" i="4"/>
  <c r="Q2990" i="4"/>
  <c r="Q3054" i="4"/>
  <c r="Q3118" i="4"/>
  <c r="Q3182" i="4"/>
  <c r="Q3246" i="4"/>
  <c r="Q1656" i="4"/>
  <c r="Q2174" i="4"/>
  <c r="Q2371" i="4"/>
  <c r="Q2503" i="4"/>
  <c r="Q2567" i="4"/>
  <c r="Q2631" i="4"/>
  <c r="Q2695" i="4"/>
  <c r="Q2759" i="4"/>
  <c r="Q2823" i="4"/>
  <c r="Q2887" i="4"/>
  <c r="Q2951" i="4"/>
  <c r="Q3015" i="4"/>
  <c r="Q3079" i="4"/>
  <c r="Q3143" i="4"/>
  <c r="Q3207" i="4"/>
  <c r="Q3271" i="4"/>
  <c r="Q603" i="4"/>
  <c r="Q61" i="4"/>
  <c r="Q125" i="4"/>
  <c r="Q189" i="4"/>
  <c r="Q253" i="4"/>
  <c r="Q317" i="4"/>
  <c r="Q381" i="4"/>
  <c r="Q445" i="4"/>
  <c r="Q509" i="4"/>
  <c r="Q573" i="4"/>
  <c r="Q25" i="4"/>
  <c r="Q98" i="4"/>
  <c r="Q171" i="4"/>
  <c r="Q244" i="4"/>
  <c r="Q318" i="4"/>
  <c r="Q57" i="4"/>
  <c r="Q130" i="4"/>
  <c r="Q203" i="4"/>
  <c r="Q276" i="4"/>
  <c r="Q350" i="4"/>
  <c r="Q423" i="4"/>
  <c r="Q496" i="4"/>
  <c r="Q569" i="4"/>
  <c r="Q642" i="4"/>
  <c r="Q711" i="4"/>
  <c r="Q15" i="4"/>
  <c r="Q88" i="4"/>
  <c r="Q161" i="4"/>
  <c r="Q234" i="4"/>
  <c r="Q307" i="4"/>
  <c r="Q380" i="4"/>
  <c r="Q527" i="4"/>
  <c r="Q600" i="4"/>
  <c r="Q673" i="4"/>
  <c r="Q738" i="4"/>
  <c r="Q83" i="4"/>
  <c r="Q201" i="4"/>
  <c r="Q319" i="4"/>
  <c r="Q418" i="4"/>
  <c r="Q515" i="4"/>
  <c r="Q612" i="4"/>
  <c r="Q707" i="4"/>
  <c r="Q784" i="4"/>
  <c r="Q848" i="4"/>
  <c r="Q912" i="4"/>
  <c r="Q3" i="4"/>
  <c r="Q120" i="4"/>
  <c r="Q238" i="4"/>
  <c r="Q351" i="4"/>
  <c r="Q448" i="4"/>
  <c r="Q546" i="4"/>
  <c r="Q643" i="4"/>
  <c r="Q733" i="4"/>
  <c r="Q804" i="4"/>
  <c r="Q868" i="4"/>
  <c r="Q932" i="4"/>
  <c r="Q67" i="4"/>
  <c r="Q184" i="4"/>
  <c r="Q302" i="4"/>
  <c r="Q403" i="4"/>
  <c r="Q502" i="4"/>
  <c r="Q599" i="4"/>
  <c r="Q694" i="4"/>
  <c r="Q775" i="4"/>
  <c r="Q839" i="4"/>
  <c r="Q87" i="4"/>
  <c r="Q275" i="4"/>
  <c r="Q439" i="4"/>
  <c r="Q595" i="4"/>
  <c r="Q742" i="4"/>
  <c r="Q850" i="4"/>
  <c r="Q939" i="4"/>
  <c r="Q1010" i="4"/>
  <c r="Q1074" i="4"/>
  <c r="Q1138" i="4"/>
  <c r="Q1202" i="4"/>
  <c r="Q1266" i="4"/>
  <c r="Q1330" i="4"/>
  <c r="Q1394" i="4"/>
  <c r="Q1458" i="4"/>
  <c r="Q1522" i="4"/>
  <c r="Q1586" i="4"/>
  <c r="Q1650" i="4"/>
  <c r="Q1714" i="4"/>
  <c r="Q1778" i="4"/>
  <c r="Q1842" i="4"/>
  <c r="Q92" i="4"/>
  <c r="Q279" i="4"/>
  <c r="Q446" i="4"/>
  <c r="Q602" i="4"/>
  <c r="Q747" i="4"/>
  <c r="Q853" i="4"/>
  <c r="Q942" i="4"/>
  <c r="Q1012" i="4"/>
  <c r="Q1076" i="4"/>
  <c r="Q1140" i="4"/>
  <c r="Q1204" i="4"/>
  <c r="Q4" i="4"/>
  <c r="Q192" i="4"/>
  <c r="Q372" i="4"/>
  <c r="Q529" i="4"/>
  <c r="Q683" i="4"/>
  <c r="Q805" i="4"/>
  <c r="Q902" i="4"/>
  <c r="Q982" i="4"/>
  <c r="Q1046" i="4"/>
  <c r="Q1110" i="4"/>
  <c r="Q1174" i="4"/>
  <c r="Q1238" i="4"/>
  <c r="Q1302" i="4"/>
  <c r="Q1366" i="4"/>
  <c r="Q1430" i="4"/>
  <c r="Q1494" i="4"/>
  <c r="Q1558" i="4"/>
  <c r="Q1622" i="4"/>
  <c r="Q1686" i="4"/>
  <c r="Q1750" i="4"/>
  <c r="Q1814" i="4"/>
  <c r="Q86" i="4"/>
  <c r="Q270" i="4"/>
  <c r="Q438" i="4"/>
  <c r="Q593" i="4"/>
  <c r="Q741" i="4"/>
  <c r="Q849" i="4"/>
  <c r="Q938" i="4"/>
  <c r="Q1009" i="4"/>
  <c r="Q1073" i="4"/>
  <c r="Q1137" i="4"/>
  <c r="Q1201" i="4"/>
  <c r="Q1265" i="4"/>
  <c r="Q1329" i="4"/>
  <c r="Q1393" i="4"/>
  <c r="Q1457" i="4"/>
  <c r="Q1521" i="4"/>
  <c r="Q1585" i="4"/>
  <c r="Q1649" i="4"/>
  <c r="Q1713" i="4"/>
  <c r="Q1777" i="4"/>
  <c r="Q102" i="4"/>
  <c r="Q462" i="4"/>
  <c r="Q762" i="4"/>
  <c r="Q951" i="4"/>
  <c r="Q1083" i="4"/>
  <c r="Q1211" i="4"/>
  <c r="Q1315" i="4"/>
  <c r="Q1416" i="4"/>
  <c r="Q1519" i="4"/>
  <c r="Q1621" i="4"/>
  <c r="Q1724" i="4"/>
  <c r="Q1827" i="4"/>
  <c r="Q1900" i="4"/>
  <c r="Q1964" i="4"/>
  <c r="Q2028" i="4"/>
  <c r="Q2092" i="4"/>
  <c r="Q2156" i="4"/>
  <c r="Q211" i="4"/>
  <c r="Q544" i="4"/>
  <c r="Q817" i="4"/>
  <c r="Q989" i="4"/>
  <c r="Q1117" i="4"/>
  <c r="Q1239" i="4"/>
  <c r="Q1341" i="4"/>
  <c r="Q1444" i="4"/>
  <c r="Q1547" i="4"/>
  <c r="Q1648" i="4"/>
  <c r="Q1751" i="4"/>
  <c r="Q354" i="4"/>
  <c r="Q666" i="4"/>
  <c r="Q893" i="4"/>
  <c r="Q1039" i="4"/>
  <c r="Q1167" i="4"/>
  <c r="Q1279" i="4"/>
  <c r="Q1381" i="4"/>
  <c r="Q1484" i="4"/>
  <c r="Q1587" i="4"/>
  <c r="Q1688" i="4"/>
  <c r="Q58" i="4"/>
  <c r="Q434" i="4"/>
  <c r="Q740" i="4"/>
  <c r="Q937" i="4"/>
  <c r="Q1072" i="4"/>
  <c r="Q1200" i="4"/>
  <c r="Q1307" i="4"/>
  <c r="Q1408" i="4"/>
  <c r="Q1511" i="4"/>
  <c r="Q1613" i="4"/>
  <c r="Q1716" i="4"/>
  <c r="Q232" i="4"/>
  <c r="Q559" i="4"/>
  <c r="Q826" i="4"/>
  <c r="Q995" i="4"/>
  <c r="Q1123" i="4"/>
  <c r="Q1244" i="4"/>
  <c r="Q1347" i="4"/>
  <c r="Q1448" i="4"/>
  <c r="Q1551" i="4"/>
  <c r="Q1653" i="4"/>
  <c r="Q1756" i="4"/>
  <c r="Q1853" i="4"/>
  <c r="Q1920" i="4"/>
  <c r="Q1984" i="4"/>
  <c r="Q2048" i="4"/>
  <c r="Q2112" i="4"/>
  <c r="Q2176" i="4"/>
  <c r="Q292" i="4"/>
  <c r="Q610" i="4"/>
  <c r="Q859" i="4"/>
  <c r="Q1016" i="4"/>
  <c r="Q1144" i="4"/>
  <c r="Q1261" i="4"/>
  <c r="Q1364" i="4"/>
  <c r="Q1467" i="4"/>
  <c r="Q1568" i="4"/>
  <c r="Q1671" i="4"/>
  <c r="Q1773" i="4"/>
  <c r="Q1865" i="4"/>
  <c r="Q1931" i="4"/>
  <c r="Q1995" i="4"/>
  <c r="Q2059" i="4"/>
  <c r="Q2123" i="4"/>
  <c r="Q1029" i="4"/>
  <c r="Q1476" i="4"/>
  <c r="Q1816" i="4"/>
  <c r="Q1933" i="4"/>
  <c r="Q2034" i="4"/>
  <c r="Q2135" i="4"/>
  <c r="Q2214" i="4"/>
  <c r="Q2278" i="4"/>
  <c r="Q2342" i="4"/>
  <c r="Q2406" i="4"/>
  <c r="Q2470" i="4"/>
  <c r="Q647" i="4"/>
  <c r="Q1272" i="4"/>
  <c r="Q1683" i="4"/>
  <c r="Q1882" i="4"/>
  <c r="Q1985" i="4"/>
  <c r="Q2087" i="4"/>
  <c r="Q2179" i="4"/>
  <c r="Q191" i="4"/>
  <c r="Q1109" i="4"/>
  <c r="Q1540" i="4"/>
  <c r="Q1840" i="4"/>
  <c r="Q1949" i="4"/>
  <c r="Q2050" i="4"/>
  <c r="Q2149" i="4"/>
  <c r="Q2224" i="4"/>
  <c r="Q2288" i="4"/>
  <c r="Q2352" i="4"/>
  <c r="Q2416" i="4"/>
  <c r="Q2480" i="4"/>
  <c r="Q1047" i="4"/>
  <c r="Q1491" i="4"/>
  <c r="Q1823" i="4"/>
  <c r="Q1937" i="4"/>
  <c r="Q2039" i="4"/>
  <c r="Q2139" i="4"/>
  <c r="Q2217" i="4"/>
  <c r="Q2281" i="4"/>
  <c r="Q2345" i="4"/>
  <c r="Q2409" i="4"/>
  <c r="Q409" i="4"/>
  <c r="Q1189" i="4"/>
  <c r="Q1604" i="4"/>
  <c r="Q1860" i="4"/>
  <c r="Q1965" i="4"/>
  <c r="Q2066" i="4"/>
  <c r="Q2162" i="4"/>
  <c r="Q2234" i="4"/>
  <c r="Q2298" i="4"/>
  <c r="Q2362" i="4"/>
  <c r="Q2426" i="4"/>
  <c r="Q1207" i="4"/>
  <c r="Q1619" i="4"/>
  <c r="Q1864" i="4"/>
  <c r="Q1969" i="4"/>
  <c r="Q2071" i="4"/>
  <c r="Q2166" i="4"/>
  <c r="Q2237" i="4"/>
  <c r="Q2301" i="4"/>
  <c r="Q2365" i="4"/>
  <c r="Q2429" i="4"/>
  <c r="Q412" i="4"/>
  <c r="Q1966" i="4"/>
  <c r="Q2279" i="4"/>
  <c r="Q2451" i="4"/>
  <c r="Q2533" i="4"/>
  <c r="Q2597" i="4"/>
  <c r="Q2661" i="4"/>
  <c r="Q2725" i="4"/>
  <c r="Q2789" i="4"/>
  <c r="Q2853" i="4"/>
  <c r="Q2917" i="4"/>
  <c r="Q2981" i="4"/>
  <c r="Q3045" i="4"/>
  <c r="Q3109" i="4"/>
  <c r="Q3173" i="4"/>
  <c r="Q3237" i="4"/>
  <c r="Q3301" i="4"/>
  <c r="Q3365" i="4"/>
  <c r="Q3429" i="4"/>
  <c r="Q1205" i="4"/>
  <c r="Q2070" i="4"/>
  <c r="Q2324" i="4"/>
  <c r="Q2482" i="4"/>
  <c r="Q2550" i="4"/>
  <c r="Q2614" i="4"/>
  <c r="Q2678" i="4"/>
  <c r="Q2742" i="4"/>
  <c r="Q2806" i="4"/>
  <c r="Q2870" i="4"/>
  <c r="Q2934" i="4"/>
  <c r="Q2998" i="4"/>
  <c r="Q3062" i="4"/>
  <c r="Q3126" i="4"/>
  <c r="Q3190" i="4"/>
  <c r="Q3254" i="4"/>
  <c r="Q1808" i="4"/>
  <c r="Q2211" i="4"/>
  <c r="Q2391" i="4"/>
  <c r="Q2511" i="4"/>
  <c r="Q2575" i="4"/>
  <c r="Q5" i="4"/>
  <c r="Q69" i="4"/>
  <c r="Q133" i="4"/>
  <c r="Q197" i="4"/>
  <c r="Q261" i="4"/>
  <c r="Q325" i="4"/>
  <c r="Q389" i="4"/>
  <c r="Q517" i="4"/>
  <c r="Q581" i="4"/>
  <c r="Q645" i="4"/>
  <c r="Q34" i="4"/>
  <c r="Q107" i="4"/>
  <c r="Q180" i="4"/>
  <c r="Q254" i="4"/>
  <c r="Q327" i="4"/>
  <c r="Q66" i="4"/>
  <c r="Q139" i="4"/>
  <c r="Q212" i="4"/>
  <c r="Q286" i="4"/>
  <c r="Q359" i="4"/>
  <c r="Q432" i="4"/>
  <c r="Q505" i="4"/>
  <c r="Q578" i="4"/>
  <c r="Q651" i="4"/>
  <c r="Q719" i="4"/>
  <c r="Q24" i="4"/>
  <c r="Q97" i="4"/>
  <c r="Q170" i="4"/>
  <c r="Q243" i="4"/>
  <c r="Q316" i="4"/>
  <c r="Q390" i="4"/>
  <c r="Q463" i="4"/>
  <c r="Q536" i="4"/>
  <c r="Q609" i="4"/>
  <c r="Q682" i="4"/>
  <c r="Q746" i="4"/>
  <c r="Q99" i="4"/>
  <c r="Q215" i="4"/>
  <c r="Q332" i="4"/>
  <c r="Q430" i="4"/>
  <c r="Q528" i="4"/>
  <c r="Q625" i="4"/>
  <c r="Q717" i="4"/>
  <c r="Q792" i="4"/>
  <c r="Q856" i="4"/>
  <c r="Q920" i="4"/>
  <c r="Q18" i="4"/>
  <c r="Q136" i="4"/>
  <c r="Q251" i="4"/>
  <c r="Q363" i="4"/>
  <c r="Q460" i="4"/>
  <c r="Q558" i="4"/>
  <c r="Q656" i="4"/>
  <c r="Q744" i="4"/>
  <c r="Q812" i="4"/>
  <c r="Q876" i="4"/>
  <c r="Q940" i="4"/>
  <c r="Q82" i="4"/>
  <c r="Q200" i="4"/>
  <c r="Q315" i="4"/>
  <c r="Q416" i="4"/>
  <c r="Q513" i="4"/>
  <c r="Q611" i="4"/>
  <c r="Q705" i="4"/>
  <c r="Q783" i="4"/>
  <c r="Q847" i="4"/>
  <c r="Q110" i="4"/>
  <c r="Q297" i="4"/>
  <c r="Q458" i="4"/>
  <c r="Q616" i="4"/>
  <c r="Q761" i="4"/>
  <c r="Q862" i="4"/>
  <c r="Q950" i="4"/>
  <c r="Q1018" i="4"/>
  <c r="Q1082" i="4"/>
  <c r="Q1146" i="4"/>
  <c r="Q1210" i="4"/>
  <c r="Q1274" i="4"/>
  <c r="Q1338" i="4"/>
  <c r="Q1402" i="4"/>
  <c r="Q1466" i="4"/>
  <c r="Q1530" i="4"/>
  <c r="Q1594" i="4"/>
  <c r="Q1658" i="4"/>
  <c r="Q1722" i="4"/>
  <c r="Q1786" i="4"/>
  <c r="Q1850" i="4"/>
  <c r="Q118" i="4"/>
  <c r="Q305" i="4"/>
  <c r="Q464" i="4"/>
  <c r="Q620" i="4"/>
  <c r="Q763" i="4"/>
  <c r="Q866" i="4"/>
  <c r="Q953" i="4"/>
  <c r="Q1020" i="4"/>
  <c r="Q1084" i="4"/>
  <c r="Q1148" i="4"/>
  <c r="Q1212" i="4"/>
  <c r="Q28" i="4"/>
  <c r="Q218" i="4"/>
  <c r="Q391" i="4"/>
  <c r="Q547" i="4"/>
  <c r="Q700" i="4"/>
  <c r="Q818" i="4"/>
  <c r="Q913" i="4"/>
  <c r="Q990" i="4"/>
  <c r="Q1054" i="4"/>
  <c r="Q1118" i="4"/>
  <c r="Q1182" i="4"/>
  <c r="Q1246" i="4"/>
  <c r="Q1310" i="4"/>
  <c r="Q1374" i="4"/>
  <c r="Q1438" i="4"/>
  <c r="Q1502" i="4"/>
  <c r="Q1566" i="4"/>
  <c r="Q1630" i="4"/>
  <c r="Q1694" i="4"/>
  <c r="Q1758" i="4"/>
  <c r="Q1822" i="4"/>
  <c r="Q108" i="4"/>
  <c r="Q294" i="4"/>
  <c r="Q457" i="4"/>
  <c r="Q614" i="4"/>
  <c r="Q757" i="4"/>
  <c r="Q861" i="4"/>
  <c r="Q949" i="4"/>
  <c r="Q1017" i="4"/>
  <c r="Q1081" i="4"/>
  <c r="Q1145" i="4"/>
  <c r="Q1209" i="4"/>
  <c r="Q1273" i="4"/>
  <c r="Q1337" i="4"/>
  <c r="Q1401" i="4"/>
  <c r="Q1465" i="4"/>
  <c r="Q1529" i="4"/>
  <c r="Q1593" i="4"/>
  <c r="Q1657" i="4"/>
  <c r="Q1721" i="4"/>
  <c r="Q1785" i="4"/>
  <c r="Q160" i="4"/>
  <c r="Q500" i="4"/>
  <c r="Q787" i="4"/>
  <c r="Q971" i="4"/>
  <c r="Q1099" i="4"/>
  <c r="Q1224" i="4"/>
  <c r="Q1327" i="4"/>
  <c r="Q1429" i="4"/>
  <c r="Q1532" i="4"/>
  <c r="Q1635" i="4"/>
  <c r="Q1736" i="4"/>
  <c r="Q1837" i="4"/>
  <c r="Q1908" i="4"/>
  <c r="Q1972" i="4"/>
  <c r="Q2036" i="4"/>
  <c r="Q2100" i="4"/>
  <c r="Q2164" i="4"/>
  <c r="Q260" i="4"/>
  <c r="Q584" i="4"/>
  <c r="Q842" i="4"/>
  <c r="Q1005" i="4"/>
  <c r="Q1133" i="4"/>
  <c r="Q1252" i="4"/>
  <c r="Q1355" i="4"/>
  <c r="Q1456" i="4"/>
  <c r="Q1559" i="4"/>
  <c r="Q1661" i="4"/>
  <c r="Q1764" i="4"/>
  <c r="Q394" i="4"/>
  <c r="Q702" i="4"/>
  <c r="Q914" i="4"/>
  <c r="Q1055" i="4"/>
  <c r="Q1183" i="4"/>
  <c r="Q1292" i="4"/>
  <c r="Q1395" i="4"/>
  <c r="Q1496" i="4"/>
  <c r="Q1599" i="4"/>
  <c r="Q1701" i="4"/>
  <c r="Q123" i="4"/>
  <c r="Q474" i="4"/>
  <c r="Q770" i="4"/>
  <c r="Q958" i="4"/>
  <c r="Q1088" i="4"/>
  <c r="Q1216" i="4"/>
  <c r="Q1319" i="4"/>
  <c r="Q1421" i="4"/>
  <c r="Q1524" i="4"/>
  <c r="Q1627" i="4"/>
  <c r="Q1728" i="4"/>
  <c r="Q278" i="4"/>
  <c r="Q598" i="4"/>
  <c r="Q851" i="4"/>
  <c r="Q1011" i="4"/>
  <c r="Q1139" i="4"/>
  <c r="Q1256" i="4"/>
  <c r="Q1359" i="4"/>
  <c r="Q1461" i="4"/>
  <c r="Q1564" i="4"/>
  <c r="Q1667" i="4"/>
  <c r="Q1768" i="4"/>
  <c r="Q1862" i="4"/>
  <c r="Q1928" i="4"/>
  <c r="Q1992" i="4"/>
  <c r="Q2056" i="4"/>
  <c r="Q2120" i="4"/>
  <c r="Q2184" i="4"/>
  <c r="Q337" i="4"/>
  <c r="Q650" i="4"/>
  <c r="Q883" i="4"/>
  <c r="Q1032" i="4"/>
  <c r="Q1160" i="4"/>
  <c r="Q1275" i="4"/>
  <c r="Q1376" i="4"/>
  <c r="Q1479" i="4"/>
  <c r="Q1581" i="4"/>
  <c r="Q1684" i="4"/>
  <c r="Q1787" i="4"/>
  <c r="Q1875" i="4"/>
  <c r="Q1939" i="4"/>
  <c r="Q2003" i="4"/>
  <c r="Q2067" i="4"/>
  <c r="Q137" i="4"/>
  <c r="Q1093" i="4"/>
  <c r="Q1527" i="4"/>
  <c r="Q1835" i="4"/>
  <c r="Q1945" i="4"/>
  <c r="Q2047" i="4"/>
  <c r="Q2146" i="4"/>
  <c r="Q2222" i="4"/>
  <c r="Q2286" i="4"/>
  <c r="Q2350" i="4"/>
  <c r="Q2414" i="4"/>
  <c r="Q2478" i="4"/>
  <c r="Q781" i="4"/>
  <c r="Q1324" i="4"/>
  <c r="Q1733" i="4"/>
  <c r="Q1895" i="4"/>
  <c r="Q1998" i="4"/>
  <c r="Q2101" i="4"/>
  <c r="Q2190" i="4"/>
  <c r="Q370" i="4"/>
  <c r="Q1173" i="4"/>
  <c r="Q1591" i="4"/>
  <c r="Q1855" i="4"/>
  <c r="Q1961" i="4"/>
  <c r="Q2063" i="4"/>
  <c r="Q2159" i="4"/>
  <c r="Q2232" i="4"/>
  <c r="Q2296" i="4"/>
  <c r="Q2360" i="4"/>
  <c r="Q2424" i="4"/>
  <c r="Q195" i="4"/>
  <c r="Q1111" i="4"/>
  <c r="Q1541" i="4"/>
  <c r="Q1841" i="4"/>
  <c r="Q1950" i="4"/>
  <c r="Q2053" i="4"/>
  <c r="Q2150" i="4"/>
  <c r="Q2225" i="4"/>
  <c r="Q2289" i="4"/>
  <c r="Q2353" i="4"/>
  <c r="Q2417" i="4"/>
  <c r="Q566" i="4"/>
  <c r="Q1245" i="4"/>
  <c r="Q1655" i="4"/>
  <c r="Q1873" i="4"/>
  <c r="Q1977" i="4"/>
  <c r="Q2079" i="4"/>
  <c r="Q2173" i="4"/>
  <c r="Q2242" i="4"/>
  <c r="Q2306" i="4"/>
  <c r="Q2370" i="4"/>
  <c r="Q2434" i="4"/>
  <c r="Q608" i="4"/>
  <c r="Q1260" i="4"/>
  <c r="Q1669" i="4"/>
  <c r="Q1879" i="4"/>
  <c r="Q1982" i="4"/>
  <c r="Q2085" i="4"/>
  <c r="Q2177" i="4"/>
  <c r="Q2245" i="4"/>
  <c r="Q2309" i="4"/>
  <c r="Q2373" i="4"/>
  <c r="Q2437" i="4"/>
  <c r="Q925" i="4"/>
  <c r="Q2017" i="4"/>
  <c r="Q2300" i="4"/>
  <c r="Q2467" i="4"/>
  <c r="Q2541" i="4"/>
  <c r="Q2605" i="4"/>
  <c r="Q2669" i="4"/>
  <c r="Q2733" i="4"/>
  <c r="Q2797" i="4"/>
  <c r="Q2861" i="4"/>
  <c r="Q2925" i="4"/>
  <c r="Q2989" i="4"/>
  <c r="Q3053" i="4"/>
  <c r="Q3117" i="4"/>
  <c r="Q3181" i="4"/>
  <c r="Q3245" i="4"/>
  <c r="Q3309" i="4"/>
  <c r="Q3373" i="4"/>
  <c r="Q3437" i="4"/>
  <c r="Q1412" i="4"/>
  <c r="Q2121" i="4"/>
  <c r="Q2347" i="4"/>
  <c r="Q2492" i="4"/>
  <c r="Q2558" i="4"/>
  <c r="Q2622" i="4"/>
  <c r="Q2686" i="4"/>
  <c r="Q2750" i="4"/>
  <c r="Q2814" i="4"/>
  <c r="Q2878" i="4"/>
  <c r="Q2942" i="4"/>
  <c r="Q3006" i="4"/>
  <c r="Q3070" i="4"/>
  <c r="Q3134" i="4"/>
  <c r="Q3198" i="4"/>
  <c r="Q3262" i="4"/>
  <c r="Q1877" i="4"/>
  <c r="Q2243" i="4"/>
  <c r="Q2412" i="4"/>
  <c r="Q2519" i="4"/>
  <c r="Q2583" i="4"/>
  <c r="Q2647" i="4"/>
  <c r="Q2711" i="4"/>
  <c r="Q13" i="4"/>
  <c r="Q77" i="4"/>
  <c r="Q141" i="4"/>
  <c r="Q205" i="4"/>
  <c r="Q269" i="4"/>
  <c r="Q333" i="4"/>
  <c r="Q397" i="4"/>
  <c r="Q461" i="4"/>
  <c r="Q525" i="4"/>
  <c r="Q589" i="4"/>
  <c r="Q653" i="4"/>
  <c r="Q43" i="4"/>
  <c r="Q116" i="4"/>
  <c r="Q190" i="4"/>
  <c r="Q263" i="4"/>
  <c r="Q2" i="4"/>
  <c r="Q75" i="4"/>
  <c r="Q148" i="4"/>
  <c r="Q222" i="4"/>
  <c r="Q295" i="4"/>
  <c r="Q368" i="4"/>
  <c r="Q441" i="4"/>
  <c r="Q514" i="4"/>
  <c r="Q587" i="4"/>
  <c r="Q660" i="4"/>
  <c r="Q727" i="4"/>
  <c r="Q33" i="4"/>
  <c r="Q106" i="4"/>
  <c r="Q179" i="4"/>
  <c r="Q252" i="4"/>
  <c r="Q326" i="4"/>
  <c r="Q399" i="4"/>
  <c r="Q472" i="4"/>
  <c r="Q545" i="4"/>
  <c r="Q618" i="4"/>
  <c r="Q690" i="4"/>
  <c r="Q754" i="4"/>
  <c r="Q113" i="4"/>
  <c r="Q230" i="4"/>
  <c r="Q345" i="4"/>
  <c r="Q442" i="4"/>
  <c r="Q539" i="4"/>
  <c r="Q638" i="4"/>
  <c r="Q728" i="4"/>
  <c r="Q800" i="4"/>
  <c r="Q864" i="4"/>
  <c r="Q928" i="4"/>
  <c r="Q32" i="4"/>
  <c r="Q150" i="4"/>
  <c r="Q266" i="4"/>
  <c r="Q375" i="4"/>
  <c r="Q473" i="4"/>
  <c r="Q570" i="4"/>
  <c r="Q667" i="4"/>
  <c r="Q755" i="4"/>
  <c r="Q820" i="4"/>
  <c r="Q884" i="4"/>
  <c r="Q948" i="4"/>
  <c r="Q96" i="4"/>
  <c r="Q214" i="4"/>
  <c r="Q330" i="4"/>
  <c r="Q428" i="4"/>
  <c r="Q526" i="4"/>
  <c r="Q623" i="4"/>
  <c r="Q716" i="4"/>
  <c r="Q791" i="4"/>
  <c r="Q855" i="4"/>
  <c r="Q132" i="4"/>
  <c r="Q321" i="4"/>
  <c r="Q480" i="4"/>
  <c r="Q634" i="4"/>
  <c r="Q773" i="4"/>
  <c r="Q875" i="4"/>
  <c r="Q961" i="4"/>
  <c r="Q1026" i="4"/>
  <c r="Q1090" i="4"/>
  <c r="Q1154" i="4"/>
  <c r="Q1218" i="4"/>
  <c r="Q1282" i="4"/>
  <c r="Q1346" i="4"/>
  <c r="Q1410" i="4"/>
  <c r="Q1474" i="4"/>
  <c r="Q1538" i="4"/>
  <c r="Q1602" i="4"/>
  <c r="Q1666" i="4"/>
  <c r="Q1730" i="4"/>
  <c r="Q1794" i="4"/>
  <c r="Q1858" i="4"/>
  <c r="Q138" i="4"/>
  <c r="Q328" i="4"/>
  <c r="Q483" i="4"/>
  <c r="Q640" i="4"/>
  <c r="Q777" i="4"/>
  <c r="Q878" i="4"/>
  <c r="Q963" i="4"/>
  <c r="Q1028" i="4"/>
  <c r="Q1092" i="4"/>
  <c r="Q1156" i="4"/>
  <c r="Q27" i="4"/>
  <c r="Q50" i="4"/>
  <c r="Q239" i="4"/>
  <c r="Q410" i="4"/>
  <c r="Q567" i="4"/>
  <c r="Q718" i="4"/>
  <c r="Q830" i="4"/>
  <c r="Q923" i="4"/>
  <c r="Q998" i="4"/>
  <c r="Q1062" i="4"/>
  <c r="Q1126" i="4"/>
  <c r="Q1190" i="4"/>
  <c r="Q1254" i="4"/>
  <c r="Q1318" i="4"/>
  <c r="Q1382" i="4"/>
  <c r="Q1446" i="4"/>
  <c r="Q1510" i="4"/>
  <c r="Q1574" i="4"/>
  <c r="Q1638" i="4"/>
  <c r="Q1702" i="4"/>
  <c r="Q1766" i="4"/>
  <c r="Q1830" i="4"/>
  <c r="Q131" i="4"/>
  <c r="Q320" i="4"/>
  <c r="Q475" i="4"/>
  <c r="Q632" i="4"/>
  <c r="Q771" i="4"/>
  <c r="Q874" i="4"/>
  <c r="Q959" i="4"/>
  <c r="Q1025" i="4"/>
  <c r="Q1089" i="4"/>
  <c r="Q1153" i="4"/>
  <c r="Q1217" i="4"/>
  <c r="Q1281" i="4"/>
  <c r="Q1345" i="4"/>
  <c r="Q1409" i="4"/>
  <c r="Q1473" i="4"/>
  <c r="Q1537" i="4"/>
  <c r="Q1601" i="4"/>
  <c r="Q1665" i="4"/>
  <c r="Q1729" i="4"/>
  <c r="Q1793" i="4"/>
  <c r="Q206" i="4"/>
  <c r="Q540" i="4"/>
  <c r="Q813" i="4"/>
  <c r="Q987" i="4"/>
  <c r="Q1115" i="4"/>
  <c r="Q1237" i="4"/>
  <c r="Q1340" i="4"/>
  <c r="Q1443" i="4"/>
  <c r="Q1544" i="4"/>
  <c r="Q1647" i="4"/>
  <c r="Q1749" i="4"/>
  <c r="Q1848" i="4"/>
  <c r="Q1916" i="4"/>
  <c r="Q1980" i="4"/>
  <c r="Q2044" i="4"/>
  <c r="Q2108" i="4"/>
  <c r="Q2172" i="4"/>
  <c r="Q306" i="4"/>
  <c r="Q622" i="4"/>
  <c r="Q867" i="4"/>
  <c r="Q1021" i="4"/>
  <c r="Q1149" i="4"/>
  <c r="Q1264" i="4"/>
  <c r="Q1367" i="4"/>
  <c r="Q1469" i="4"/>
  <c r="Q1572" i="4"/>
  <c r="Q1675" i="4"/>
  <c r="Q56" i="4"/>
  <c r="Q433" i="4"/>
  <c r="Q736" i="4"/>
  <c r="Q935" i="4"/>
  <c r="Q1071" i="4"/>
  <c r="Q1199" i="4"/>
  <c r="Q1304" i="4"/>
  <c r="Q1407" i="4"/>
  <c r="Q1509" i="4"/>
  <c r="Q1612" i="4"/>
  <c r="Q1715" i="4"/>
  <c r="Q175" i="4"/>
  <c r="Q512" i="4"/>
  <c r="Q795" i="4"/>
  <c r="Q976" i="4"/>
  <c r="Q1104" i="4"/>
  <c r="Q1229" i="4"/>
  <c r="Q1332" i="4"/>
  <c r="Q1435" i="4"/>
  <c r="Q1536" i="4"/>
  <c r="Q1639" i="4"/>
  <c r="Q1741" i="4"/>
  <c r="Q323" i="4"/>
  <c r="Q639" i="4"/>
  <c r="Q877" i="4"/>
  <c r="Q1027" i="4"/>
  <c r="Q1155" i="4"/>
  <c r="Q1269" i="4"/>
  <c r="Q1372" i="4"/>
  <c r="Q1475" i="4"/>
  <c r="Q1576" i="4"/>
  <c r="Q1679" i="4"/>
  <c r="Q1781" i="4"/>
  <c r="Q1871" i="4"/>
  <c r="Q1936" i="4"/>
  <c r="Q2000" i="4"/>
  <c r="Q2064" i="4"/>
  <c r="Q2128" i="4"/>
  <c r="Q2192" i="4"/>
  <c r="Q376" i="4"/>
  <c r="Q688" i="4"/>
  <c r="Q905" i="4"/>
  <c r="Q1048" i="4"/>
  <c r="Q1176" i="4"/>
  <c r="Q1287" i="4"/>
  <c r="Q1389" i="4"/>
  <c r="Q1492" i="4"/>
  <c r="Q1595" i="4"/>
  <c r="Q1696" i="4"/>
  <c r="Q1799" i="4"/>
  <c r="Q1883" i="4"/>
  <c r="Q1947" i="4"/>
  <c r="Q2011" i="4"/>
  <c r="Q2075" i="4"/>
  <c r="Q329" i="4"/>
  <c r="Q1157" i="4"/>
  <c r="Q1579" i="4"/>
  <c r="Q1852" i="4"/>
  <c r="Q1958" i="4"/>
  <c r="Q2061" i="4"/>
  <c r="Q2157" i="4"/>
  <c r="Q2230" i="4"/>
  <c r="Q2294" i="4"/>
  <c r="Q2358" i="4"/>
  <c r="Q2422" i="4"/>
  <c r="Q2486" i="4"/>
  <c r="Q882" i="4"/>
  <c r="Q1375" i="4"/>
  <c r="Q1776" i="4"/>
  <c r="Q1909" i="4"/>
  <c r="Q2010" i="4"/>
  <c r="Q2113" i="4"/>
  <c r="Q2199" i="4"/>
  <c r="Q524" i="4"/>
  <c r="Q1232" i="4"/>
  <c r="Q1643" i="4"/>
  <c r="Q1870" i="4"/>
  <c r="Q1974" i="4"/>
  <c r="Q2077" i="4"/>
  <c r="Q2170" i="4"/>
  <c r="Q2240" i="4"/>
  <c r="Q2304" i="4"/>
  <c r="Q2368" i="4"/>
  <c r="Q2432" i="4"/>
  <c r="Q374" i="4"/>
  <c r="Q1175" i="4"/>
  <c r="Q1592" i="4"/>
  <c r="Q1859" i="4"/>
  <c r="Q1962" i="4"/>
  <c r="Q2065" i="4"/>
  <c r="Q2161" i="4"/>
  <c r="Q2233" i="4"/>
  <c r="Q2297" i="4"/>
  <c r="Q2361" i="4"/>
  <c r="Q2425" i="4"/>
  <c r="Q715" i="4"/>
  <c r="Q1296" i="4"/>
  <c r="Q1707" i="4"/>
  <c r="Q1887" i="4"/>
  <c r="Q1990" i="4"/>
  <c r="Q2093" i="4"/>
  <c r="Q2183" i="4"/>
  <c r="Q2250" i="4"/>
  <c r="Q2314" i="4"/>
  <c r="Q2378" i="4"/>
  <c r="Q2442" i="4"/>
  <c r="Q753" i="4"/>
  <c r="Q1311" i="4"/>
  <c r="Q1720" i="4"/>
  <c r="Q1893" i="4"/>
  <c r="Q1994" i="4"/>
  <c r="Q2097" i="4"/>
  <c r="Q2187" i="4"/>
  <c r="Q2253" i="4"/>
  <c r="Q2317" i="4"/>
  <c r="Q2381" i="4"/>
  <c r="Q2445" i="4"/>
  <c r="Q1191" i="4"/>
  <c r="Q2069" i="4"/>
  <c r="Q2323" i="4"/>
  <c r="Q2481" i="4"/>
  <c r="Q2549" i="4"/>
  <c r="Q2613" i="4"/>
  <c r="Q2677" i="4"/>
  <c r="Q2741" i="4"/>
  <c r="Q2805" i="4"/>
  <c r="Q2869" i="4"/>
  <c r="Q2933" i="4"/>
  <c r="Q2997" i="4"/>
  <c r="Q3061" i="4"/>
  <c r="Q3125" i="4"/>
  <c r="Q3189" i="4"/>
  <c r="Q3253" i="4"/>
  <c r="Q3317" i="4"/>
  <c r="Q3381" i="4"/>
  <c r="Q3445" i="4"/>
  <c r="Q1616" i="4"/>
  <c r="Q2165" i="4"/>
  <c r="Q2367" i="4"/>
  <c r="Q2501" i="4"/>
  <c r="Q2566" i="4"/>
  <c r="Q2630" i="4"/>
  <c r="Q2694" i="4"/>
  <c r="Q2758" i="4"/>
  <c r="Q2822" i="4"/>
  <c r="Q2886" i="4"/>
  <c r="Q2950" i="4"/>
  <c r="Q3014" i="4"/>
  <c r="Q3078" i="4"/>
  <c r="Q3142" i="4"/>
  <c r="Q3206" i="4"/>
  <c r="Q3270" i="4"/>
  <c r="Q1927" i="4"/>
  <c r="Q2263" i="4"/>
  <c r="Q2435" i="4"/>
  <c r="Q2527" i="4"/>
  <c r="Q2591" i="4"/>
  <c r="Q2655" i="4"/>
  <c r="Q2719" i="4"/>
  <c r="Q21" i="4"/>
  <c r="Q85" i="4"/>
  <c r="Q149" i="4"/>
  <c r="Q213" i="4"/>
  <c r="Q277" i="4"/>
  <c r="Q341" i="4"/>
  <c r="Q405" i="4"/>
  <c r="Q469" i="4"/>
  <c r="Q533" i="4"/>
  <c r="Q597" i="4"/>
  <c r="Q661" i="4"/>
  <c r="Q52" i="4"/>
  <c r="Q126" i="4"/>
  <c r="Q199" i="4"/>
  <c r="Q272" i="4"/>
  <c r="Q11" i="4"/>
  <c r="Q84" i="4"/>
  <c r="Q158" i="4"/>
  <c r="Q231" i="4"/>
  <c r="Q304" i="4"/>
  <c r="Q377" i="4"/>
  <c r="Q450" i="4"/>
  <c r="Q523" i="4"/>
  <c r="Q596" i="4"/>
  <c r="Q670" i="4"/>
  <c r="Q735" i="4"/>
  <c r="Q42" i="4"/>
  <c r="Q115" i="4"/>
  <c r="Q188" i="4"/>
  <c r="Q262" i="4"/>
  <c r="Q335" i="4"/>
  <c r="Q408" i="4"/>
  <c r="Q481" i="4"/>
  <c r="Q627" i="4"/>
  <c r="Q698" i="4"/>
  <c r="Q10" i="4"/>
  <c r="Q128" i="4"/>
  <c r="Q246" i="4"/>
  <c r="Q356" i="4"/>
  <c r="Q552" i="4"/>
  <c r="Q649" i="4"/>
  <c r="Q739" i="4"/>
  <c r="Q808" i="4"/>
  <c r="Q872" i="4"/>
  <c r="Q936" i="4"/>
  <c r="Q47" i="4"/>
  <c r="Q164" i="4"/>
  <c r="Q282" i="4"/>
  <c r="Q387" i="4"/>
  <c r="Q484" i="4"/>
  <c r="Q583" i="4"/>
  <c r="Q764" i="4"/>
  <c r="Q828" i="4"/>
  <c r="Q892" i="4"/>
  <c r="Q956" i="4"/>
  <c r="Q111" i="4"/>
  <c r="Q228" i="4"/>
  <c r="Q343" i="4"/>
  <c r="Q440" i="4"/>
  <c r="Q538" i="4"/>
  <c r="Q726" i="4"/>
  <c r="Q799" i="4"/>
  <c r="Q863" i="4"/>
  <c r="Q159" i="4"/>
  <c r="Q342" i="4"/>
  <c r="Q498" i="4"/>
  <c r="Q654" i="4"/>
  <c r="Q786" i="4"/>
  <c r="Q886" i="4"/>
  <c r="Q970" i="4"/>
  <c r="Q1034" i="4"/>
  <c r="Q1098" i="4"/>
  <c r="Q1162" i="4"/>
  <c r="Q1226" i="4"/>
  <c r="Q1290" i="4"/>
  <c r="Q1354" i="4"/>
  <c r="Q1418" i="4"/>
  <c r="Q1482" i="4"/>
  <c r="Q1546" i="4"/>
  <c r="Q1610" i="4"/>
  <c r="Q1674" i="4"/>
  <c r="Q1738" i="4"/>
  <c r="Q1802" i="4"/>
  <c r="Q1866" i="4"/>
  <c r="Q163" i="4"/>
  <c r="Q347" i="4"/>
  <c r="Q504" i="4"/>
  <c r="Q658" i="4"/>
  <c r="Q789" i="4"/>
  <c r="Q889" i="4"/>
  <c r="Q972" i="4"/>
  <c r="Q1036" i="4"/>
  <c r="Q1100" i="4"/>
  <c r="Q1164" i="4"/>
  <c r="Q49" i="4"/>
  <c r="Q74" i="4"/>
  <c r="Q264" i="4"/>
  <c r="Q431" i="4"/>
  <c r="Q585" i="4"/>
  <c r="Q734" i="4"/>
  <c r="Q843" i="4"/>
  <c r="Q934" i="4"/>
  <c r="Q1006" i="4"/>
  <c r="Q1070" i="4"/>
  <c r="Q1134" i="4"/>
  <c r="Q1198" i="4"/>
  <c r="Q1262" i="4"/>
  <c r="Q1326" i="4"/>
  <c r="Q1390" i="4"/>
  <c r="Q1454" i="4"/>
  <c r="Q1518" i="4"/>
  <c r="Q1582" i="4"/>
  <c r="Q1646" i="4"/>
  <c r="Q1710" i="4"/>
  <c r="Q1774" i="4"/>
  <c r="Q1838" i="4"/>
  <c r="Q154" i="4"/>
  <c r="Q339" i="4"/>
  <c r="Q495" i="4"/>
  <c r="Q652" i="4"/>
  <c r="Q785" i="4"/>
  <c r="Q885" i="4"/>
  <c r="Q969" i="4"/>
  <c r="Q1033" i="4"/>
  <c r="Q1097" i="4"/>
  <c r="Q1161" i="4"/>
  <c r="Q1225" i="4"/>
  <c r="Q1289" i="4"/>
  <c r="Q1353" i="4"/>
  <c r="Q1417" i="4"/>
  <c r="Q1481" i="4"/>
  <c r="Q1545" i="4"/>
  <c r="Q1609" i="4"/>
  <c r="Q1673" i="4"/>
  <c r="Q1737" i="4"/>
  <c r="Q1801" i="4"/>
  <c r="Q255" i="4"/>
  <c r="Q579" i="4"/>
  <c r="Q838" i="4"/>
  <c r="Q1003" i="4"/>
  <c r="Q1131" i="4"/>
  <c r="Q1251" i="4"/>
  <c r="Q1352" i="4"/>
  <c r="Q1455" i="4"/>
  <c r="Q1557" i="4"/>
  <c r="Q1660" i="4"/>
  <c r="Q1763" i="4"/>
  <c r="Q1857" i="4"/>
  <c r="Q1924" i="4"/>
  <c r="Q1988" i="4"/>
  <c r="Q2052" i="4"/>
  <c r="Q2116" i="4"/>
  <c r="Q2180" i="4"/>
  <c r="Q348" i="4"/>
  <c r="Q663" i="4"/>
  <c r="Q890" i="4"/>
  <c r="Q1037" i="4"/>
  <c r="Q1165" i="4"/>
  <c r="Q1277" i="4"/>
  <c r="Q1380" i="4"/>
  <c r="Q1483" i="4"/>
  <c r="Q1584" i="4"/>
  <c r="Q1687" i="4"/>
  <c r="Q114" i="4"/>
  <c r="Q471" i="4"/>
  <c r="Q769" i="4"/>
  <c r="Q957" i="4"/>
  <c r="Q1087" i="4"/>
  <c r="Q1215" i="4"/>
  <c r="Q1317" i="4"/>
  <c r="Q1420" i="4"/>
  <c r="Q1523" i="4"/>
  <c r="Q1624" i="4"/>
  <c r="Q1727" i="4"/>
  <c r="Q220" i="4"/>
  <c r="Q553" i="4"/>
  <c r="Q821" i="4"/>
  <c r="Q992" i="4"/>
  <c r="Q1120" i="4"/>
  <c r="Q1243" i="4"/>
  <c r="Q1344" i="4"/>
  <c r="Q1447" i="4"/>
  <c r="Q1549" i="4"/>
  <c r="Q1652" i="4"/>
  <c r="Q1755" i="4"/>
  <c r="Q364" i="4"/>
  <c r="Q676" i="4"/>
  <c r="Q898" i="4"/>
  <c r="Q1043" i="4"/>
  <c r="Q1171" i="4"/>
  <c r="Q1283" i="4"/>
  <c r="Q1384" i="4"/>
  <c r="Q1487" i="4"/>
  <c r="Q1589" i="4"/>
  <c r="Q1692" i="4"/>
  <c r="Q1795" i="4"/>
  <c r="Q1880" i="4"/>
  <c r="Q1944" i="4"/>
  <c r="Q2008" i="4"/>
  <c r="Q2072" i="4"/>
  <c r="Q2136" i="4"/>
  <c r="Q31" i="4"/>
  <c r="Q415" i="4"/>
  <c r="Q721" i="4"/>
  <c r="Q926" i="4"/>
  <c r="Q1064" i="4"/>
  <c r="Q1192" i="4"/>
  <c r="Q1300" i="4"/>
  <c r="Q1403" i="4"/>
  <c r="Q1504" i="4"/>
  <c r="Q1607" i="4"/>
  <c r="Q1709" i="4"/>
  <c r="Q1812" i="4"/>
  <c r="Q1891" i="4"/>
  <c r="Q1955" i="4"/>
  <c r="Q2019" i="4"/>
  <c r="Q2083" i="4"/>
  <c r="Q486" i="4"/>
  <c r="Q1220" i="4"/>
  <c r="Q1629" i="4"/>
  <c r="Q1868" i="4"/>
  <c r="Q1970" i="4"/>
  <c r="Q2073" i="4"/>
  <c r="Q2167" i="4"/>
  <c r="Q2238" i="4"/>
  <c r="Q2302" i="4"/>
  <c r="Q2366" i="4"/>
  <c r="Q2430" i="4"/>
  <c r="Q2494" i="4"/>
  <c r="Q966" i="4"/>
  <c r="Q1427" i="4"/>
  <c r="Q1797" i="4"/>
  <c r="Q1921" i="4"/>
  <c r="Q2023" i="4"/>
  <c r="Q2126" i="4"/>
  <c r="Q2207" i="4"/>
  <c r="Q1284" i="4"/>
  <c r="Q1693" i="4"/>
  <c r="Q1885" i="4"/>
  <c r="Q1986" i="4"/>
  <c r="Q2089" i="4"/>
  <c r="Q2181" i="4"/>
  <c r="Q2248" i="4"/>
  <c r="Q2312" i="4"/>
  <c r="Q2376" i="4"/>
  <c r="Q2440" i="4"/>
  <c r="Q530" i="4"/>
  <c r="Q1235" i="4"/>
  <c r="Q1644" i="4"/>
  <c r="Q1872" i="4"/>
  <c r="Q1975" i="4"/>
  <c r="Q2078" i="4"/>
  <c r="Q2171" i="4"/>
  <c r="Q2241" i="4"/>
  <c r="Q2305" i="4"/>
  <c r="Q2369" i="4"/>
  <c r="Q2433" i="4"/>
  <c r="Q829" i="4"/>
  <c r="Q1348" i="4"/>
  <c r="Q1757" i="4"/>
  <c r="Q1901" i="4"/>
  <c r="Q2002" i="4"/>
  <c r="Q2105" i="4"/>
  <c r="Q2194" i="4"/>
  <c r="Q2258" i="4"/>
  <c r="Q2322" i="4"/>
  <c r="Q2386" i="4"/>
  <c r="Q2450" i="4"/>
  <c r="Q858" i="4"/>
  <c r="Q1363" i="4"/>
  <c r="Q1771" i="4"/>
  <c r="Q1905" i="4"/>
  <c r="Q2007" i="4"/>
  <c r="Q2110" i="4"/>
  <c r="Q2197" i="4"/>
  <c r="Q2261" i="4"/>
  <c r="Q2325" i="4"/>
  <c r="Q2389" i="4"/>
  <c r="Q2453" i="4"/>
  <c r="Q1400" i="4"/>
  <c r="Q2119" i="4"/>
  <c r="Q2343" i="4"/>
  <c r="Q2491" i="4"/>
  <c r="Q2557" i="4"/>
  <c r="Q2621" i="4"/>
  <c r="Q2685" i="4"/>
  <c r="Q2749" i="4"/>
  <c r="Q2813" i="4"/>
  <c r="Q2877" i="4"/>
  <c r="Q2941" i="4"/>
  <c r="Q3005" i="4"/>
  <c r="Q3069" i="4"/>
  <c r="Q3133" i="4"/>
  <c r="Q3197" i="4"/>
  <c r="Q3261" i="4"/>
  <c r="Q3325" i="4"/>
  <c r="Q3389" i="4"/>
  <c r="Q3453" i="4"/>
  <c r="Q1791" i="4"/>
  <c r="Q2204" i="4"/>
  <c r="Q2388" i="4"/>
  <c r="Q2510" i="4"/>
  <c r="Q2574" i="4"/>
  <c r="Q2638" i="4"/>
  <c r="Q2702" i="4"/>
  <c r="Q2766" i="4"/>
  <c r="Q2830" i="4"/>
  <c r="Q2894" i="4"/>
  <c r="Q2958" i="4"/>
  <c r="Q3022" i="4"/>
  <c r="Q3086" i="4"/>
  <c r="Q3150" i="4"/>
  <c r="Q3214" i="4"/>
  <c r="Q568" i="4"/>
  <c r="Q1978" i="4"/>
  <c r="Q2284" i="4"/>
  <c r="Q2455" i="4"/>
  <c r="Q2535" i="4"/>
  <c r="Q2599" i="4"/>
  <c r="Q2663" i="4"/>
  <c r="Q2727" i="4"/>
  <c r="Q2791" i="4"/>
  <c r="Q2855" i="4"/>
  <c r="Q2919" i="4"/>
  <c r="Q2983" i="4"/>
  <c r="Q3047" i="4"/>
  <c r="Q3111" i="4"/>
  <c r="Q3175" i="4"/>
  <c r="Q3239" i="4"/>
  <c r="Q29" i="4"/>
  <c r="Q93" i="4"/>
  <c r="Q157" i="4"/>
  <c r="Q221" i="4"/>
  <c r="Q285" i="4"/>
  <c r="Q349" i="4"/>
  <c r="Q413" i="4"/>
  <c r="Q477" i="4"/>
  <c r="Q541" i="4"/>
  <c r="Q605" i="4"/>
  <c r="Q669" i="4"/>
  <c r="Q62" i="4"/>
  <c r="Q135" i="4"/>
  <c r="Q208" i="4"/>
  <c r="Q281" i="4"/>
  <c r="Q20" i="4"/>
  <c r="Q94" i="4"/>
  <c r="Q167" i="4"/>
  <c r="Q240" i="4"/>
  <c r="Q313" i="4"/>
  <c r="Q386" i="4"/>
  <c r="Q459" i="4"/>
  <c r="Q532" i="4"/>
  <c r="Q606" i="4"/>
  <c r="Q743" i="4"/>
  <c r="Q51" i="4"/>
  <c r="Q124" i="4"/>
  <c r="Q198" i="4"/>
  <c r="Q271" i="4"/>
  <c r="Q344" i="4"/>
  <c r="Q417" i="4"/>
  <c r="Q490" i="4"/>
  <c r="Q563" i="4"/>
  <c r="Q706" i="4"/>
  <c r="Q26" i="4"/>
  <c r="Q142" i="4"/>
  <c r="Q259" i="4"/>
  <c r="Q369" i="4"/>
  <c r="Q466" i="4"/>
  <c r="Q564" i="4"/>
  <c r="Q662" i="4"/>
  <c r="Q749" i="4"/>
  <c r="Q816" i="4"/>
  <c r="Q880" i="4"/>
  <c r="Q944" i="4"/>
  <c r="Q63" i="4"/>
  <c r="Q178" i="4"/>
  <c r="Q296" i="4"/>
  <c r="Q400" i="4"/>
  <c r="Q497" i="4"/>
  <c r="Q594" i="4"/>
  <c r="Q691" i="4"/>
  <c r="Q772" i="4"/>
  <c r="Q836" i="4"/>
  <c r="Q900" i="4"/>
  <c r="Q9" i="4"/>
  <c r="Q127" i="4"/>
  <c r="Q242" i="4"/>
  <c r="Q355" i="4"/>
  <c r="Q550" i="4"/>
  <c r="Q648" i="4"/>
  <c r="Q737" i="4"/>
  <c r="Q807" i="4"/>
  <c r="Q871" i="4"/>
  <c r="Q182" i="4"/>
  <c r="Q361" i="4"/>
  <c r="Q519" i="4"/>
  <c r="Q675" i="4"/>
  <c r="Q798" i="4"/>
  <c r="Q897" i="4"/>
  <c r="Q978" i="4"/>
  <c r="Q1042" i="4"/>
  <c r="Q1106" i="4"/>
  <c r="Q1170" i="4"/>
  <c r="Q1234" i="4"/>
  <c r="Q1298" i="4"/>
  <c r="Q1362" i="4"/>
  <c r="Q1426" i="4"/>
  <c r="Q1490" i="4"/>
  <c r="Q1554" i="4"/>
  <c r="Q1618" i="4"/>
  <c r="Q1682" i="4"/>
  <c r="Q1746" i="4"/>
  <c r="Q1810" i="4"/>
  <c r="Q1874" i="4"/>
  <c r="Q187" i="4"/>
  <c r="Q366" i="4"/>
  <c r="Q522" i="4"/>
  <c r="Q678" i="4"/>
  <c r="Q802" i="4"/>
  <c r="Q899" i="4"/>
  <c r="Q980" i="4"/>
  <c r="Q1044" i="4"/>
  <c r="Q1108" i="4"/>
  <c r="Q1172" i="4"/>
  <c r="Q73" i="4"/>
  <c r="Q100" i="4"/>
  <c r="Q284" i="4"/>
  <c r="Q449" i="4"/>
  <c r="Q604" i="4"/>
  <c r="Q752" i="4"/>
  <c r="Q857" i="4"/>
  <c r="Q945" i="4"/>
  <c r="Q1014" i="4"/>
  <c r="Q1078" i="4"/>
  <c r="Q1142" i="4"/>
  <c r="Q1206" i="4"/>
  <c r="Q1270" i="4"/>
  <c r="Q1334" i="4"/>
  <c r="Q1398" i="4"/>
  <c r="Q1462" i="4"/>
  <c r="Q1526" i="4"/>
  <c r="Q1590" i="4"/>
  <c r="Q1654" i="4"/>
  <c r="Q1718" i="4"/>
  <c r="Q1782" i="4"/>
  <c r="Q1846" i="4"/>
  <c r="Q177" i="4"/>
  <c r="Q360" i="4"/>
  <c r="Q516" i="4"/>
  <c r="Q671" i="4"/>
  <c r="Q797" i="4"/>
  <c r="Q895" i="4"/>
  <c r="Q977" i="4"/>
  <c r="Q1041" i="4"/>
  <c r="Q1105" i="4"/>
  <c r="Q1169" i="4"/>
  <c r="Q1233" i="4"/>
  <c r="Q1297" i="4"/>
  <c r="Q1361" i="4"/>
  <c r="Q1425" i="4"/>
  <c r="Q1489" i="4"/>
  <c r="Q1553" i="4"/>
  <c r="Q1617" i="4"/>
  <c r="Q1681" i="4"/>
  <c r="Q1745" i="4"/>
  <c r="Q1809" i="4"/>
  <c r="Q300" i="4"/>
  <c r="Q617" i="4"/>
  <c r="Q865" i="4"/>
  <c r="Q1019" i="4"/>
  <c r="Q1147" i="4"/>
  <c r="Q1263" i="4"/>
  <c r="Q1365" i="4"/>
  <c r="Q1468" i="4"/>
  <c r="Q1571" i="4"/>
  <c r="Q1672" i="4"/>
  <c r="Q1775" i="4"/>
  <c r="Q1867" i="4"/>
  <c r="Q1932" i="4"/>
  <c r="Q1996" i="4"/>
  <c r="Q2060" i="4"/>
  <c r="Q2124" i="4"/>
  <c r="Q2188" i="4"/>
  <c r="Q388" i="4"/>
  <c r="Q699" i="4"/>
  <c r="Q911" i="4"/>
  <c r="Q1053" i="4"/>
  <c r="Q1181" i="4"/>
  <c r="Q1291" i="4"/>
  <c r="Q1392" i="4"/>
  <c r="Q1495" i="4"/>
  <c r="Q1597" i="4"/>
  <c r="Q1700" i="4"/>
  <c r="Q174" i="4"/>
  <c r="Q511" i="4"/>
  <c r="Q794" i="4"/>
  <c r="Q975" i="4"/>
  <c r="Q1103" i="4"/>
  <c r="Q1228" i="4"/>
  <c r="Q1331" i="4"/>
  <c r="Q1432" i="4"/>
  <c r="Q1535" i="4"/>
  <c r="Q1637" i="4"/>
  <c r="Q1740" i="4"/>
  <c r="Q268" i="4"/>
  <c r="Q592" i="4"/>
  <c r="Q846" i="4"/>
  <c r="Q1008" i="4"/>
  <c r="Q1136" i="4"/>
  <c r="Q1255" i="4"/>
  <c r="Q1357" i="4"/>
  <c r="Q1460" i="4"/>
  <c r="Q1563" i="4"/>
  <c r="Q1664" i="4"/>
  <c r="Q8" i="4"/>
  <c r="Q402" i="4"/>
  <c r="Q710" i="4"/>
  <c r="Q919" i="4"/>
  <c r="Q1059" i="4"/>
  <c r="Q1187" i="4"/>
  <c r="Q1295" i="4"/>
  <c r="Q1397" i="4"/>
  <c r="Q1500" i="4"/>
  <c r="Q1603" i="4"/>
  <c r="Q1704" i="4"/>
  <c r="Q1807" i="4"/>
  <c r="Q1888" i="4"/>
  <c r="Q1952" i="4"/>
  <c r="Q2016" i="4"/>
  <c r="Q2080" i="4"/>
  <c r="Q2144" i="4"/>
  <c r="Q90" i="4"/>
  <c r="Q456" i="4"/>
  <c r="Q756" i="4"/>
  <c r="Q947" i="4"/>
  <c r="Q1080" i="4"/>
  <c r="Q1208" i="4"/>
  <c r="Q1312" i="4"/>
  <c r="Q1415" i="4"/>
  <c r="Q1517" i="4"/>
  <c r="Q1620" i="4"/>
  <c r="Q1723" i="4"/>
  <c r="Q1824" i="4"/>
  <c r="Q1899" i="4"/>
  <c r="Q1963" i="4"/>
  <c r="Q2027" i="4"/>
  <c r="Q2091" i="4"/>
  <c r="Q641" i="4"/>
  <c r="Q1271" i="4"/>
  <c r="Q1680" i="4"/>
  <c r="Q1881" i="4"/>
  <c r="Q1983" i="4"/>
  <c r="Q2086" i="4"/>
  <c r="Q2178" i="4"/>
  <c r="Q2246" i="4"/>
  <c r="Q2310" i="4"/>
  <c r="Q2374" i="4"/>
  <c r="Q2438" i="4"/>
  <c r="Q2502" i="4"/>
  <c r="Q1031" i="4"/>
  <c r="Q1477" i="4"/>
  <c r="Q1819" i="4"/>
  <c r="Q1934" i="4"/>
  <c r="Q2037" i="4"/>
  <c r="Q2137" i="4"/>
  <c r="Q2215" i="4"/>
  <c r="Q803" i="4"/>
  <c r="Q1335" i="4"/>
  <c r="Q1744" i="4"/>
  <c r="Q1897" i="4"/>
  <c r="Q1999" i="4"/>
  <c r="Q2102" i="4"/>
  <c r="Q2191" i="4"/>
  <c r="Q2256" i="4"/>
  <c r="Q2320" i="4"/>
  <c r="Q2384" i="4"/>
  <c r="Q2448" i="4"/>
  <c r="Q686" i="4"/>
  <c r="Q1285" i="4"/>
  <c r="Q1695" i="4"/>
  <c r="Q1886" i="4"/>
  <c r="Q1989" i="4"/>
  <c r="Q2090" i="4"/>
  <c r="Q2182" i="4"/>
  <c r="Q2249" i="4"/>
  <c r="Q2313" i="4"/>
  <c r="Q2377" i="4"/>
  <c r="Q2441" i="4"/>
  <c r="Q922" i="4"/>
  <c r="Q1399" i="4"/>
  <c r="Q1784" i="4"/>
  <c r="Q1913" i="4"/>
  <c r="Q2015" i="4"/>
  <c r="Q2118" i="4"/>
  <c r="Q2202" i="4"/>
  <c r="Q2266" i="4"/>
  <c r="Q2330" i="4"/>
  <c r="Q2394" i="4"/>
  <c r="Q2458" i="4"/>
  <c r="Q946" i="4"/>
  <c r="Q1413" i="4"/>
  <c r="Q1792" i="4"/>
  <c r="Q1918" i="4"/>
  <c r="Q2021" i="4"/>
  <c r="Q2122" i="4"/>
  <c r="Q2205" i="4"/>
  <c r="Q2269" i="4"/>
  <c r="Q2333" i="4"/>
  <c r="Q2397" i="4"/>
  <c r="Q2461" i="4"/>
  <c r="Q1605" i="4"/>
  <c r="Q2163" i="4"/>
  <c r="Q2364" i="4"/>
  <c r="Q2500" i="4"/>
  <c r="Q2565" i="4"/>
  <c r="Q2629" i="4"/>
  <c r="Q2693" i="4"/>
  <c r="Q2757" i="4"/>
  <c r="Q2821" i="4"/>
  <c r="Q2885" i="4"/>
  <c r="Q2949" i="4"/>
  <c r="Q3013" i="4"/>
  <c r="Q3077" i="4"/>
  <c r="Q3141" i="4"/>
  <c r="Q3205" i="4"/>
  <c r="Q3269" i="4"/>
  <c r="Q3333" i="4"/>
  <c r="Q3397" i="4"/>
  <c r="Q3461" i="4"/>
  <c r="Q1863" i="4"/>
  <c r="Q2236" i="4"/>
  <c r="Q2411" i="4"/>
  <c r="Q2518" i="4"/>
  <c r="Q2582" i="4"/>
  <c r="Q2646" i="4"/>
  <c r="Q2710" i="4"/>
  <c r="Q2774" i="4"/>
  <c r="Q2838" i="4"/>
  <c r="Q2902" i="4"/>
  <c r="Q2966" i="4"/>
  <c r="Q3030" i="4"/>
  <c r="Q3094" i="4"/>
  <c r="Q3158" i="4"/>
  <c r="Q3222" i="4"/>
  <c r="Q999" i="4"/>
  <c r="Q2030" i="4"/>
  <c r="Q2307" i="4"/>
  <c r="Q2471" i="4"/>
  <c r="Q2543" i="4"/>
  <c r="Q37" i="4"/>
  <c r="Q101" i="4"/>
  <c r="Q165" i="4"/>
  <c r="Q229" i="4"/>
  <c r="Q293" i="4"/>
  <c r="Q357" i="4"/>
  <c r="Q421" i="4"/>
  <c r="Q485" i="4"/>
  <c r="Q549" i="4"/>
  <c r="Q613" i="4"/>
  <c r="Q677" i="4"/>
  <c r="Q71" i="4"/>
  <c r="Q144" i="4"/>
  <c r="Q217" i="4"/>
  <c r="Q290" i="4"/>
  <c r="Q30" i="4"/>
  <c r="Q103" i="4"/>
  <c r="Q176" i="4"/>
  <c r="Q249" i="4"/>
  <c r="Q322" i="4"/>
  <c r="Q395" i="4"/>
  <c r="Q468" i="4"/>
  <c r="Q542" i="4"/>
  <c r="Q615" i="4"/>
  <c r="Q687" i="4"/>
  <c r="Q751" i="4"/>
  <c r="Q60" i="4"/>
  <c r="Q134" i="4"/>
  <c r="Q207" i="4"/>
  <c r="Q280" i="4"/>
  <c r="Q353" i="4"/>
  <c r="Q426" i="4"/>
  <c r="Q499" i="4"/>
  <c r="Q572" i="4"/>
  <c r="Q646" i="4"/>
  <c r="Q714" i="4"/>
  <c r="Q40" i="4"/>
  <c r="Q156" i="4"/>
  <c r="Q274" i="4"/>
  <c r="Q382" i="4"/>
  <c r="Q479" i="4"/>
  <c r="Q576" i="4"/>
  <c r="Q674" i="4"/>
  <c r="Q760" i="4"/>
  <c r="Q824" i="4"/>
  <c r="Q888" i="4"/>
  <c r="Q952" i="4"/>
  <c r="Q76" i="4"/>
  <c r="Q193" i="4"/>
  <c r="Q311" i="4"/>
  <c r="Q411" i="4"/>
  <c r="Q510" i="4"/>
  <c r="Q607" i="4"/>
  <c r="Q701" i="4"/>
  <c r="Q780" i="4"/>
  <c r="Q844" i="4"/>
  <c r="Q908" i="4"/>
  <c r="Q23" i="4"/>
  <c r="Q140" i="4"/>
  <c r="Q257" i="4"/>
  <c r="Q367" i="4"/>
  <c r="Q465" i="4"/>
  <c r="Q562" i="4"/>
  <c r="Q659" i="4"/>
  <c r="Q748" i="4"/>
  <c r="Q815" i="4"/>
  <c r="Q17" i="4"/>
  <c r="Q204" i="4"/>
  <c r="Q383" i="4"/>
  <c r="Q537" i="4"/>
  <c r="Q692" i="4"/>
  <c r="Q811" i="4"/>
  <c r="Q907" i="4"/>
  <c r="Q986" i="4"/>
  <c r="Q1050" i="4"/>
  <c r="Q1114" i="4"/>
  <c r="Q1178" i="4"/>
  <c r="Q1242" i="4"/>
  <c r="Q1306" i="4"/>
  <c r="Q1370" i="4"/>
  <c r="Q1434" i="4"/>
  <c r="Q1498" i="4"/>
  <c r="Q1562" i="4"/>
  <c r="Q1626" i="4"/>
  <c r="Q1690" i="4"/>
  <c r="Q1754" i="4"/>
  <c r="Q1818" i="4"/>
  <c r="Q22" i="4"/>
  <c r="Q210" i="4"/>
  <c r="Q385" i="4"/>
  <c r="Q543" i="4"/>
  <c r="Q697" i="4"/>
  <c r="Q814" i="4"/>
  <c r="Q910" i="4"/>
  <c r="Q988" i="4"/>
  <c r="Q1052" i="4"/>
  <c r="Q1116" i="4"/>
  <c r="Q1180" i="4"/>
  <c r="Q95" i="4"/>
  <c r="Q122" i="4"/>
  <c r="Q310" i="4"/>
  <c r="Q470" i="4"/>
  <c r="Q626" i="4"/>
  <c r="Q766" i="4"/>
  <c r="Q869" i="4"/>
  <c r="Q955" i="4"/>
  <c r="Q1022" i="4"/>
  <c r="Q1086" i="4"/>
  <c r="Q1150" i="4"/>
  <c r="Q1214" i="4"/>
  <c r="Q1278" i="4"/>
  <c r="Q1342" i="4"/>
  <c r="Q1406" i="4"/>
  <c r="Q1470" i="4"/>
  <c r="Q1534" i="4"/>
  <c r="Q1598" i="4"/>
  <c r="Q1662" i="4"/>
  <c r="Q1726" i="4"/>
  <c r="Q1790" i="4"/>
  <c r="Q14" i="4"/>
  <c r="Q202" i="4"/>
  <c r="Q378" i="4"/>
  <c r="Q535" i="4"/>
  <c r="Q689" i="4"/>
  <c r="Q810" i="4"/>
  <c r="Q906" i="4"/>
  <c r="Q985" i="4"/>
  <c r="Q1049" i="4"/>
  <c r="Q1113" i="4"/>
  <c r="Q1177" i="4"/>
  <c r="Q1241" i="4"/>
  <c r="Q1305" i="4"/>
  <c r="Q1369" i="4"/>
  <c r="Q1433" i="4"/>
  <c r="Q1497" i="4"/>
  <c r="Q1561" i="4"/>
  <c r="Q1625" i="4"/>
  <c r="Q1689" i="4"/>
  <c r="Q1753" i="4"/>
  <c r="Q1817" i="4"/>
  <c r="Q346" i="4"/>
  <c r="Q657" i="4"/>
  <c r="Q887" i="4"/>
  <c r="Q1035" i="4"/>
  <c r="Q1163" i="4"/>
  <c r="Q1276" i="4"/>
  <c r="Q1379" i="4"/>
  <c r="Q1480" i="4"/>
  <c r="Q1583" i="4"/>
  <c r="Q1685" i="4"/>
  <c r="Q1788" i="4"/>
  <c r="Q1876" i="4"/>
  <c r="Q1940" i="4"/>
  <c r="Q2004" i="4"/>
  <c r="Q2068" i="4"/>
  <c r="Q2132" i="4"/>
  <c r="Q44" i="4"/>
  <c r="Q427" i="4"/>
  <c r="Q732" i="4"/>
  <c r="Q933" i="4"/>
  <c r="Q1069" i="4"/>
  <c r="Q1197" i="4"/>
  <c r="Q1303" i="4"/>
  <c r="Q1405" i="4"/>
  <c r="Q1508" i="4"/>
  <c r="Q1611" i="4"/>
  <c r="Q1712" i="4"/>
  <c r="Q219" i="4"/>
  <c r="Q548" i="4"/>
  <c r="Q819" i="4"/>
  <c r="Q991" i="4"/>
  <c r="Q1119" i="4"/>
  <c r="Q1240" i="4"/>
  <c r="Q1343" i="4"/>
  <c r="Q1445" i="4"/>
  <c r="Q1548" i="4"/>
  <c r="Q1651" i="4"/>
  <c r="Q1752" i="4"/>
  <c r="Q314" i="4"/>
  <c r="Q630" i="4"/>
  <c r="Q873" i="4"/>
  <c r="Q1024" i="4"/>
  <c r="Q1152" i="4"/>
  <c r="Q1268" i="4"/>
  <c r="Q1371" i="4"/>
  <c r="Q1472" i="4"/>
  <c r="Q1575" i="4"/>
  <c r="Q1677" i="4"/>
  <c r="Q65" i="4"/>
  <c r="Q443" i="4"/>
  <c r="Q745" i="4"/>
  <c r="Q941" i="4"/>
  <c r="Q1075" i="4"/>
  <c r="Q1203" i="4"/>
  <c r="Q1308" i="4"/>
  <c r="Q1411" i="4"/>
  <c r="Q1512" i="4"/>
  <c r="Q1615" i="4"/>
  <c r="Q1717" i="4"/>
  <c r="Q1820" i="4"/>
  <c r="Q1896" i="4"/>
  <c r="Q1960" i="4"/>
  <c r="Q2024" i="4"/>
  <c r="Q2088" i="4"/>
  <c r="Q2152" i="4"/>
  <c r="Q151" i="4"/>
  <c r="Q494" i="4"/>
  <c r="Q782" i="4"/>
  <c r="Q967" i="4"/>
  <c r="Q1096" i="4"/>
  <c r="Q1223" i="4"/>
  <c r="Q1325" i="4"/>
  <c r="Q1428" i="4"/>
  <c r="Q1531" i="4"/>
  <c r="Q1632" i="4"/>
  <c r="Q1735" i="4"/>
  <c r="Q1836" i="4"/>
  <c r="Q1907" i="4"/>
  <c r="Q1971" i="4"/>
  <c r="Q2035" i="4"/>
  <c r="Q2099" i="4"/>
  <c r="Q778" i="4"/>
  <c r="Q1323" i="4"/>
  <c r="Q1732" i="4"/>
  <c r="Q1894" i="4"/>
  <c r="Q1997" i="4"/>
  <c r="Q2098" i="4"/>
  <c r="Q2189" i="4"/>
  <c r="Q2254" i="4"/>
  <c r="Q2318" i="4"/>
  <c r="Q2382" i="4"/>
  <c r="Q2446" i="4"/>
  <c r="Q147" i="4"/>
  <c r="Q1095" i="4"/>
  <c r="Q1528" i="4"/>
  <c r="Q1839" i="4"/>
  <c r="Q1946" i="4"/>
  <c r="Q2049" i="4"/>
  <c r="Q2147" i="4"/>
  <c r="Q2223" i="4"/>
  <c r="Q901" i="4"/>
  <c r="Q1387" i="4"/>
  <c r="Q1780" i="4"/>
  <c r="Q1910" i="4"/>
  <c r="Q2013" i="4"/>
  <c r="Q2114" i="4"/>
  <c r="Q2200" i="4"/>
  <c r="Q2264" i="4"/>
  <c r="Q2328" i="4"/>
  <c r="Q2392" i="4"/>
  <c r="Q2456" i="4"/>
  <c r="Q806" i="4"/>
  <c r="Q1336" i="4"/>
  <c r="Q1747" i="4"/>
  <c r="Q1898" i="4"/>
  <c r="Q2001" i="4"/>
  <c r="Q2103" i="4"/>
  <c r="Q2193" i="4"/>
  <c r="Q2257" i="4"/>
  <c r="Q2321" i="4"/>
  <c r="Q2385" i="4"/>
  <c r="Q2449" i="4"/>
  <c r="Q997" i="4"/>
  <c r="Q1451" i="4"/>
  <c r="Q1805" i="4"/>
  <c r="Q1926" i="4"/>
  <c r="Q2029" i="4"/>
  <c r="Q2130" i="4"/>
  <c r="Q2210" i="4"/>
  <c r="Q2274" i="4"/>
  <c r="Q2338" i="4"/>
  <c r="Q2402" i="4"/>
  <c r="Q2466" i="4"/>
  <c r="Q1015" i="4"/>
  <c r="Q1464" i="4"/>
  <c r="Q1815" i="4"/>
  <c r="Q1930" i="4"/>
  <c r="Q2033" i="4"/>
  <c r="Q2134" i="4"/>
  <c r="Q2213" i="4"/>
  <c r="Q2277" i="4"/>
  <c r="Q2341" i="4"/>
  <c r="Q2405" i="4"/>
  <c r="Q2469" i="4"/>
  <c r="Q1789" i="4"/>
  <c r="Q2203" i="4"/>
  <c r="Q2387" i="4"/>
  <c r="Q2509" i="4"/>
  <c r="Q2573" i="4"/>
  <c r="Q2637" i="4"/>
  <c r="Q2701" i="4"/>
  <c r="Q2765" i="4"/>
  <c r="Q2829" i="4"/>
  <c r="Q2893" i="4"/>
  <c r="Q2957" i="4"/>
  <c r="Q3021" i="4"/>
  <c r="Q3085" i="4"/>
  <c r="Q3149" i="4"/>
  <c r="Q3213" i="4"/>
  <c r="Q3277" i="4"/>
  <c r="Q3341" i="4"/>
  <c r="Q3405" i="4"/>
  <c r="Q3469" i="4"/>
  <c r="Q1917" i="4"/>
  <c r="Q2260" i="4"/>
  <c r="Q2431" i="4"/>
  <c r="Q2526" i="4"/>
  <c r="Q2590" i="4"/>
  <c r="Q2654" i="4"/>
  <c r="Q2718" i="4"/>
  <c r="Q2782" i="4"/>
  <c r="Q2846" i="4"/>
  <c r="Q2910" i="4"/>
  <c r="Q2974" i="4"/>
  <c r="Q3038" i="4"/>
  <c r="Q3102" i="4"/>
  <c r="Q3166" i="4"/>
  <c r="Q3230" i="4"/>
  <c r="Q1247" i="4"/>
  <c r="Q2081" i="4"/>
  <c r="Q2327" i="4"/>
  <c r="Q2483" i="4"/>
  <c r="Q2551" i="4"/>
  <c r="Q2615" i="4"/>
  <c r="Q2679" i="4"/>
  <c r="Q2743" i="4"/>
  <c r="Q45" i="4"/>
  <c r="Q109" i="4"/>
  <c r="Q173" i="4"/>
  <c r="Q237" i="4"/>
  <c r="Q301" i="4"/>
  <c r="Q365" i="4"/>
  <c r="Q429" i="4"/>
  <c r="Q493" i="4"/>
  <c r="Q557" i="4"/>
  <c r="Q621" i="4"/>
  <c r="Q7" i="4"/>
  <c r="Q80" i="4"/>
  <c r="Q153" i="4"/>
  <c r="Q226" i="4"/>
  <c r="Q299" i="4"/>
  <c r="Q39" i="4"/>
  <c r="Q112" i="4"/>
  <c r="Q185" i="4"/>
  <c r="Q258" i="4"/>
  <c r="Q331" i="4"/>
  <c r="Q404" i="4"/>
  <c r="Q478" i="4"/>
  <c r="Q551" i="4"/>
  <c r="Q624" i="4"/>
  <c r="Q695" i="4"/>
  <c r="Q759" i="4"/>
  <c r="Q70" i="4"/>
  <c r="Q143" i="4"/>
  <c r="Q216" i="4"/>
  <c r="Q289" i="4"/>
  <c r="Q362" i="4"/>
  <c r="Q435" i="4"/>
  <c r="Q508" i="4"/>
  <c r="Q582" i="4"/>
  <c r="Q655" i="4"/>
  <c r="Q722" i="4"/>
  <c r="Q55" i="4"/>
  <c r="Q172" i="4"/>
  <c r="Q288" i="4"/>
  <c r="Q393" i="4"/>
  <c r="Q491" i="4"/>
  <c r="Q588" i="4"/>
  <c r="Q685" i="4"/>
  <c r="Q768" i="4"/>
  <c r="Q832" i="4"/>
  <c r="Q896" i="4"/>
  <c r="Q960" i="4"/>
  <c r="Q91" i="4"/>
  <c r="Q209" i="4"/>
  <c r="Q324" i="4"/>
  <c r="Q424" i="4"/>
  <c r="Q521" i="4"/>
  <c r="Q619" i="4"/>
  <c r="Q712" i="4"/>
  <c r="Q788" i="4"/>
  <c r="Q852" i="4"/>
  <c r="Q916" i="4"/>
  <c r="Q38" i="4"/>
  <c r="Q155" i="4"/>
  <c r="Q273" i="4"/>
  <c r="Q379" i="4"/>
  <c r="Q476" i="4"/>
  <c r="Q575" i="4"/>
  <c r="Q672" i="4"/>
  <c r="Q758" i="4"/>
  <c r="Q823" i="4"/>
  <c r="Q41" i="4"/>
  <c r="Q227" i="4"/>
  <c r="Q401" i="4"/>
  <c r="Q556" i="4"/>
  <c r="Q709" i="4"/>
  <c r="Q825" i="4"/>
  <c r="Q918" i="4"/>
  <c r="Q994" i="4"/>
  <c r="Q1058" i="4"/>
  <c r="Q1122" i="4"/>
  <c r="Q1186" i="4"/>
  <c r="Q1250" i="4"/>
  <c r="Q1314" i="4"/>
  <c r="Q1378" i="4"/>
  <c r="Q1442" i="4"/>
  <c r="Q1506" i="4"/>
  <c r="Q1570" i="4"/>
  <c r="Q1634" i="4"/>
  <c r="Q1698" i="4"/>
  <c r="Q1762" i="4"/>
  <c r="Q1826" i="4"/>
  <c r="Q46" i="4"/>
  <c r="Q233" i="4"/>
  <c r="Q407" i="4"/>
  <c r="Q561" i="4"/>
  <c r="Q713" i="4"/>
  <c r="Q827" i="4"/>
  <c r="Q921" i="4"/>
  <c r="Q996" i="4"/>
  <c r="Q1060" i="4"/>
  <c r="Q1124" i="4"/>
  <c r="Q1188" i="4"/>
  <c r="Q119" i="4"/>
  <c r="Q146" i="4"/>
  <c r="Q334" i="4"/>
  <c r="Q488" i="4"/>
  <c r="Q644" i="4"/>
  <c r="Q779" i="4"/>
  <c r="Q881" i="4"/>
  <c r="Q965" i="4"/>
  <c r="Q1030" i="4"/>
  <c r="Q1094" i="4"/>
  <c r="Q1158" i="4"/>
  <c r="Q1222" i="4"/>
  <c r="Q1286" i="4"/>
  <c r="Q1350" i="4"/>
  <c r="Q1414" i="4"/>
  <c r="Q1478" i="4"/>
  <c r="Q1542" i="4"/>
  <c r="Q1606" i="4"/>
  <c r="Q1670" i="4"/>
  <c r="Q1734" i="4"/>
  <c r="Q1798" i="4"/>
  <c r="Q36" i="4"/>
  <c r="Q224" i="4"/>
  <c r="Q398" i="4"/>
  <c r="Q555" i="4"/>
  <c r="Q708" i="4"/>
  <c r="Q822" i="4"/>
  <c r="Q917" i="4"/>
  <c r="Q993" i="4"/>
  <c r="Q1057" i="4"/>
  <c r="Q1121" i="4"/>
  <c r="Q1185" i="4"/>
  <c r="Q1249" i="4"/>
  <c r="Q1313" i="4"/>
  <c r="Q1377" i="4"/>
  <c r="Q1441" i="4"/>
  <c r="Q1505" i="4"/>
  <c r="Q1569" i="4"/>
  <c r="Q1633" i="4"/>
  <c r="Q1697" i="4"/>
  <c r="Q1761" i="4"/>
  <c r="Q1825" i="4"/>
  <c r="Q693" i="4"/>
  <c r="Q909" i="4"/>
  <c r="Q1051" i="4"/>
  <c r="Q1179" i="4"/>
  <c r="Q1288" i="4"/>
  <c r="Q1391" i="4"/>
  <c r="Q1493" i="4"/>
  <c r="Q1596" i="4"/>
  <c r="Q1699" i="4"/>
  <c r="Q1800" i="4"/>
  <c r="Q1884" i="4"/>
  <c r="Q1948" i="4"/>
  <c r="Q2012" i="4"/>
  <c r="Q2076" i="4"/>
  <c r="Q2140" i="4"/>
  <c r="Q104" i="4"/>
  <c r="Q467" i="4"/>
  <c r="Q765" i="4"/>
  <c r="Q954" i="4"/>
  <c r="Q1085" i="4"/>
  <c r="Q1213" i="4"/>
  <c r="Q1316" i="4"/>
  <c r="Q1419" i="4"/>
  <c r="Q1520" i="4"/>
  <c r="Q1623" i="4"/>
  <c r="Q1725" i="4"/>
  <c r="Q265" i="4"/>
  <c r="Q590" i="4"/>
  <c r="Q845" i="4"/>
  <c r="Q1007" i="4"/>
  <c r="Q1135" i="4"/>
  <c r="Q1253" i="4"/>
  <c r="Q1356" i="4"/>
  <c r="Q1459" i="4"/>
  <c r="Q1560" i="4"/>
  <c r="Q1663" i="4"/>
  <c r="Q1765" i="4"/>
  <c r="Q358" i="4"/>
  <c r="Q668" i="4"/>
  <c r="Q894" i="4"/>
  <c r="Q1040" i="4"/>
  <c r="Q1168" i="4"/>
  <c r="Q1280" i="4"/>
  <c r="Q1383" i="4"/>
  <c r="Q1485" i="4"/>
  <c r="Q1588" i="4"/>
  <c r="Q1691" i="4"/>
  <c r="Q129" i="4"/>
  <c r="Q482" i="4"/>
  <c r="Q774" i="4"/>
  <c r="Q962" i="4"/>
  <c r="Q1091" i="4"/>
  <c r="Q1219" i="4"/>
  <c r="Q1320" i="4"/>
  <c r="Q1423" i="4"/>
  <c r="Q1525" i="4"/>
  <c r="Q1628" i="4"/>
  <c r="Q1731" i="4"/>
  <c r="Q1832" i="4"/>
  <c r="Q1904" i="4"/>
  <c r="Q1968" i="4"/>
  <c r="Q2032" i="4"/>
  <c r="Q2096" i="4"/>
  <c r="Q2160" i="4"/>
  <c r="Q196" i="4"/>
  <c r="Q531" i="4"/>
  <c r="Q809" i="4"/>
  <c r="Q984" i="4"/>
  <c r="Q1112" i="4"/>
  <c r="Q1236" i="4"/>
  <c r="Q1339" i="4"/>
  <c r="Q1440" i="4"/>
  <c r="Q1543" i="4"/>
  <c r="Q1645" i="4"/>
  <c r="Q1748" i="4"/>
  <c r="Q1847" i="4"/>
  <c r="Q1915" i="4"/>
  <c r="Q1979" i="4"/>
  <c r="Q2043" i="4"/>
  <c r="Q2107" i="4"/>
  <c r="Q879" i="4"/>
  <c r="Q1373" i="4"/>
  <c r="Q1772" i="4"/>
  <c r="Q1906" i="4"/>
  <c r="Q2009" i="4"/>
  <c r="Q2111" i="4"/>
  <c r="Q2198" i="4"/>
  <c r="Q2262" i="4"/>
  <c r="Q2326" i="4"/>
  <c r="Q2390" i="4"/>
  <c r="Q2454" i="4"/>
  <c r="Q336" i="4"/>
  <c r="Q1159" i="4"/>
  <c r="Q1580" i="4"/>
  <c r="Q1854" i="4"/>
  <c r="Q1959" i="4"/>
  <c r="Q2062" i="4"/>
  <c r="Q2158" i="4"/>
  <c r="Q2231" i="4"/>
  <c r="Q981" i="4"/>
  <c r="Q1437" i="4"/>
  <c r="Q1803" i="4"/>
  <c r="Q1922" i="4"/>
  <c r="Q2025" i="4"/>
  <c r="Q2127" i="4"/>
  <c r="Q2208" i="4"/>
  <c r="Q2272" i="4"/>
  <c r="Q2336" i="4"/>
  <c r="Q2400" i="4"/>
  <c r="Q2464" i="4"/>
  <c r="Q903" i="4"/>
  <c r="Q1388" i="4"/>
  <c r="Q1783" i="4"/>
  <c r="Q1911" i="4"/>
  <c r="Q2014" i="4"/>
  <c r="Q2117" i="4"/>
  <c r="Q2201" i="4"/>
  <c r="Q2265" i="4"/>
  <c r="Q2329" i="4"/>
  <c r="Q2393" i="4"/>
  <c r="Q12" i="4"/>
  <c r="Q1061" i="4"/>
  <c r="Q1501" i="4"/>
  <c r="Q1828" i="4"/>
  <c r="Q1938" i="4"/>
  <c r="Q2041" i="4"/>
  <c r="Q2141" i="4"/>
  <c r="Q2218" i="4"/>
  <c r="Q2282" i="4"/>
  <c r="Q2346" i="4"/>
  <c r="Q2410" i="4"/>
  <c r="Q81" i="4"/>
  <c r="Q1079" i="4"/>
  <c r="Q1516" i="4"/>
  <c r="Q1833" i="4"/>
  <c r="Q1943" i="4"/>
  <c r="Q2046" i="4"/>
  <c r="Q2145" i="4"/>
  <c r="Q2221" i="4"/>
  <c r="Q2285" i="4"/>
  <c r="Q2349" i="4"/>
  <c r="Q2413" i="4"/>
  <c r="Q2477" i="4"/>
  <c r="Q1861" i="4"/>
  <c r="Q2235" i="4"/>
  <c r="Q2407" i="4"/>
  <c r="Q2517" i="4"/>
  <c r="Q2581" i="4"/>
  <c r="Q2645" i="4"/>
  <c r="Q2709" i="4"/>
  <c r="Q2773" i="4"/>
  <c r="Q2837" i="4"/>
  <c r="Q2901" i="4"/>
  <c r="Q2965" i="4"/>
  <c r="Q3029" i="4"/>
  <c r="Q3093" i="4"/>
  <c r="Q3157" i="4"/>
  <c r="Q3221" i="4"/>
  <c r="Q3285" i="4"/>
  <c r="Q3349" i="4"/>
  <c r="Q3413" i="4"/>
  <c r="Q447" i="4"/>
  <c r="Q1967" i="4"/>
  <c r="Q2283" i="4"/>
  <c r="Q2452" i="4"/>
  <c r="Q2534" i="4"/>
  <c r="Q2598" i="4"/>
  <c r="Q2662" i="4"/>
  <c r="Q2726" i="4"/>
  <c r="Q2790" i="4"/>
  <c r="Q2854" i="4"/>
  <c r="Q2918" i="4"/>
  <c r="Q2982" i="4"/>
  <c r="Q3046" i="4"/>
  <c r="Q3110" i="4"/>
  <c r="Q3174" i="4"/>
  <c r="Q3238" i="4"/>
  <c r="Q1452" i="4"/>
  <c r="Q2131" i="4"/>
  <c r="Q2348" i="4"/>
  <c r="Q2493" i="4"/>
  <c r="Q2559" i="4"/>
  <c r="Q2623" i="4"/>
  <c r="Q2687" i="4"/>
  <c r="Q2751" i="4"/>
  <c r="Q2815" i="4"/>
  <c r="Q2879" i="4"/>
  <c r="Q2943" i="4"/>
  <c r="Q3007" i="4"/>
  <c r="Q3071" i="4"/>
  <c r="Q3135" i="4"/>
  <c r="Q3199" i="4"/>
  <c r="Q3263" i="4"/>
  <c r="Q3327" i="4"/>
  <c r="Q1929" i="4"/>
  <c r="Q2267" i="4"/>
  <c r="Q2436" i="4"/>
  <c r="Q2528" i="4"/>
  <c r="Q2592" i="4"/>
  <c r="Q2656" i="4"/>
  <c r="Q3382" i="4"/>
  <c r="Q2883" i="4"/>
  <c r="Q1953" i="4"/>
  <c r="Q3414" i="4"/>
  <c r="Q2723" i="4"/>
  <c r="Q3450" i="4"/>
  <c r="Q3318" i="4"/>
  <c r="Q3083" i="4"/>
  <c r="Q2827" i="4"/>
  <c r="Q2571" i="4"/>
  <c r="Q1759" i="4"/>
  <c r="Q3367" i="4"/>
  <c r="Q3178" i="4"/>
  <c r="Q2922" i="4"/>
  <c r="Q2666" i="4"/>
  <c r="Q2292" i="4"/>
  <c r="Q3411" i="4"/>
  <c r="Q3266" i="4"/>
  <c r="Q3010" i="4"/>
  <c r="Q2754" i="4"/>
  <c r="Q2497" i="4"/>
  <c r="Q3458" i="4"/>
  <c r="Q3330" i="4"/>
  <c r="Q3099" i="4"/>
  <c r="Q2843" i="4"/>
  <c r="Q2587" i="4"/>
  <c r="Q1902" i="4"/>
  <c r="Q3359" i="4"/>
  <c r="Q3162" i="4"/>
  <c r="Q2906" i="4"/>
  <c r="Q2650" i="4"/>
  <c r="Q2251" i="4"/>
  <c r="Q3390" i="4"/>
  <c r="Q3219" i="4"/>
  <c r="Q2963" i="4"/>
  <c r="Q2707" i="4"/>
  <c r="Q2403" i="4"/>
  <c r="Q3435" i="4"/>
  <c r="Q3299" i="4"/>
  <c r="Q3058" i="4"/>
  <c r="Q2802" i="4"/>
  <c r="Q2546" i="4"/>
  <c r="Q1077" i="4"/>
  <c r="Q3412" i="4"/>
  <c r="Q3348" i="4"/>
  <c r="Q3284" i="4"/>
  <c r="Q3220" i="4"/>
  <c r="Q3156" i="4"/>
  <c r="Q3092" i="4"/>
  <c r="Q3028" i="4"/>
  <c r="Q2964" i="4"/>
  <c r="Q2900" i="4"/>
  <c r="Q2836" i="4"/>
  <c r="Q2772" i="4"/>
  <c r="Q2708" i="4"/>
  <c r="Q2644" i="4"/>
  <c r="Q2580" i="4"/>
  <c r="Q2516" i="4"/>
  <c r="Q2404" i="4"/>
  <c r="Q2228" i="4"/>
  <c r="Q1849" i="4"/>
  <c r="Q3457" i="4"/>
  <c r="Q3393" i="4"/>
  <c r="Q3329" i="4"/>
  <c r="Q3265" i="4"/>
  <c r="Q3201" i="4"/>
  <c r="Q3137" i="4"/>
  <c r="Q3073" i="4"/>
  <c r="Q3009" i="4"/>
  <c r="Q2945" i="4"/>
  <c r="Q2881" i="4"/>
  <c r="Q2817" i="4"/>
  <c r="Q2753" i="4"/>
  <c r="Q2689" i="4"/>
  <c r="Q2625" i="4"/>
  <c r="Q2561" i="4"/>
  <c r="Q2496" i="4"/>
  <c r="Q2355" i="4"/>
  <c r="Q2142" i="4"/>
  <c r="Q1503" i="4"/>
  <c r="Q3440" i="4"/>
  <c r="Q3376" i="4"/>
  <c r="Q3312" i="4"/>
  <c r="Q3248" i="4"/>
  <c r="Q3184" i="4"/>
  <c r="Q3120" i="4"/>
  <c r="Q3056" i="4"/>
  <c r="Q2992" i="4"/>
  <c r="Q2928" i="4"/>
  <c r="Q2864" i="4"/>
  <c r="Q2800" i="4"/>
  <c r="Q2736" i="4"/>
  <c r="Q2672" i="4"/>
  <c r="Q2600" i="4"/>
  <c r="Q2520" i="4"/>
  <c r="Q2395" i="4"/>
  <c r="Q2175" i="4"/>
  <c r="Q1463" i="4"/>
  <c r="Q3279" i="4"/>
  <c r="Q3167" i="4"/>
  <c r="Q3063" i="4"/>
  <c r="Q2967" i="4"/>
  <c r="Q2863" i="4"/>
  <c r="Q2767" i="4"/>
  <c r="Q2359" i="4"/>
  <c r="Q2627" i="4"/>
  <c r="Q1555" i="4"/>
  <c r="Q3267" i="4"/>
  <c r="Q2444" i="4"/>
  <c r="Q3434" i="4"/>
  <c r="Q3298" i="4"/>
  <c r="Q3051" i="4"/>
  <c r="Q2795" i="4"/>
  <c r="Q2539" i="4"/>
  <c r="Q833" i="4"/>
  <c r="Q3351" i="4"/>
  <c r="Q3146" i="4"/>
  <c r="Q2890" i="4"/>
  <c r="Q2634" i="4"/>
  <c r="Q2186" i="4"/>
  <c r="Q3395" i="4"/>
  <c r="Q3234" i="4"/>
  <c r="Q2978" i="4"/>
  <c r="Q2722" i="4"/>
  <c r="Q2443" i="4"/>
  <c r="Q3442" i="4"/>
  <c r="Q3307" i="4"/>
  <c r="Q3067" i="4"/>
  <c r="Q2811" i="4"/>
  <c r="Q2555" i="4"/>
  <c r="Q1349" i="4"/>
  <c r="Q3343" i="4"/>
  <c r="Q3130" i="4"/>
  <c r="Q2874" i="4"/>
  <c r="Q2618" i="4"/>
  <c r="Q2095" i="4"/>
  <c r="Q3374" i="4"/>
  <c r="Q3187" i="4"/>
  <c r="Q2931" i="4"/>
  <c r="Q2675" i="4"/>
  <c r="Q2316" i="4"/>
  <c r="Q3419" i="4"/>
  <c r="Q3278" i="4"/>
  <c r="Q3026" i="4"/>
  <c r="Q2770" i="4"/>
  <c r="Q2514" i="4"/>
  <c r="Q3468" i="4"/>
  <c r="Q3404" i="4"/>
  <c r="Q3340" i="4"/>
  <c r="Q3276" i="4"/>
  <c r="Q3212" i="4"/>
  <c r="Q3148" i="4"/>
  <c r="Q3084" i="4"/>
  <c r="Q3020" i="4"/>
  <c r="Q2956" i="4"/>
  <c r="Q2892" i="4"/>
  <c r="Q2828" i="4"/>
  <c r="Q2764" i="4"/>
  <c r="Q2700" i="4"/>
  <c r="Q2636" i="4"/>
  <c r="Q2572" i="4"/>
  <c r="Q2508" i="4"/>
  <c r="Q2383" i="4"/>
  <c r="Q2196" i="4"/>
  <c r="Q1767" i="4"/>
  <c r="Q3449" i="4"/>
  <c r="Q3385" i="4"/>
  <c r="Q3321" i="4"/>
  <c r="Q3257" i="4"/>
  <c r="Q3193" i="4"/>
  <c r="Q3129" i="4"/>
  <c r="Q3065" i="4"/>
  <c r="Q3001" i="4"/>
  <c r="Q2937" i="4"/>
  <c r="Q2873" i="4"/>
  <c r="Q2809" i="4"/>
  <c r="Q2745" i="4"/>
  <c r="Q2681" i="4"/>
  <c r="Q2617" i="4"/>
  <c r="Q2553" i="4"/>
  <c r="Q2487" i="4"/>
  <c r="Q2332" i="4"/>
  <c r="Q2094" i="4"/>
  <c r="Q1299" i="4"/>
  <c r="Q3432" i="4"/>
  <c r="Q3368" i="4"/>
  <c r="Q3304" i="4"/>
  <c r="Q3240" i="4"/>
  <c r="Q3176" i="4"/>
  <c r="Q3112" i="4"/>
  <c r="Q3048" i="4"/>
  <c r="Q2984" i="4"/>
  <c r="Q2920" i="4"/>
  <c r="Q2856" i="4"/>
  <c r="Q2792" i="4"/>
  <c r="Q2728" i="4"/>
  <c r="Q2664" i="4"/>
  <c r="Q2584" i="4"/>
  <c r="Q2512" i="4"/>
  <c r="Q2372" i="4"/>
  <c r="Q2133" i="4"/>
  <c r="Q1259" i="4"/>
  <c r="Q3255" i="4"/>
  <c r="Q3159" i="4"/>
  <c r="Q3055" i="4"/>
  <c r="Q2959" i="4"/>
  <c r="Q2847" i="4"/>
  <c r="Q2735" i="4"/>
  <c r="Q454" i="4"/>
  <c r="Q451" i="4"/>
  <c r="Q453" i="4"/>
  <c r="Q455" i="4"/>
  <c r="Q452" i="4"/>
  <c r="S1298" i="4"/>
  <c r="T1297" i="4"/>
  <c r="U1297" i="4" s="1"/>
  <c r="Q3314" i="4"/>
  <c r="Q2153" i="4"/>
  <c r="Q3430" i="4"/>
  <c r="Q3011" i="4"/>
  <c r="Q3366" i="4"/>
  <c r="Q3418" i="4"/>
  <c r="Q3275" i="4"/>
  <c r="Q3019" i="4"/>
  <c r="Q2763" i="4"/>
  <c r="Q2507" i="4"/>
  <c r="Q3463" i="4"/>
  <c r="Q3335" i="4"/>
  <c r="Q3114" i="4"/>
  <c r="Q2858" i="4"/>
  <c r="Q2602" i="4"/>
  <c r="Q1993" i="4"/>
  <c r="Q3379" i="4"/>
  <c r="Q3202" i="4"/>
  <c r="Q2946" i="4"/>
  <c r="Q2690" i="4"/>
  <c r="Q2356" i="4"/>
  <c r="Q3426" i="4"/>
  <c r="Q3286" i="4"/>
  <c r="Q3035" i="4"/>
  <c r="Q2779" i="4"/>
  <c r="Q2523" i="4"/>
  <c r="Q3455" i="4"/>
  <c r="Q3326" i="4"/>
  <c r="Q3098" i="4"/>
  <c r="Q2842" i="4"/>
  <c r="Q2586" i="4"/>
  <c r="Q1890" i="4"/>
  <c r="Q3358" i="4"/>
  <c r="Q3155" i="4"/>
  <c r="Q2899" i="4"/>
  <c r="Q2643" i="4"/>
  <c r="Q2227" i="4"/>
  <c r="Q3403" i="4"/>
  <c r="Q3250" i="4"/>
  <c r="Q2994" i="4"/>
  <c r="Q2738" i="4"/>
  <c r="Q2475" i="4"/>
  <c r="Q3460" i="4"/>
  <c r="Q3396" i="4"/>
  <c r="Q3332" i="4"/>
  <c r="Q3268" i="4"/>
  <c r="Q3204" i="4"/>
  <c r="Q3140" i="4"/>
  <c r="Q3076" i="4"/>
  <c r="Q3012" i="4"/>
  <c r="Q2948" i="4"/>
  <c r="Q2884" i="4"/>
  <c r="Q2820" i="4"/>
  <c r="Q2756" i="4"/>
  <c r="Q2692" i="4"/>
  <c r="Q2628" i="4"/>
  <c r="Q2564" i="4"/>
  <c r="Q2499" i="4"/>
  <c r="Q2363" i="4"/>
  <c r="Q2154" i="4"/>
  <c r="Q1565" i="4"/>
  <c r="Q3441" i="4"/>
  <c r="Q3377" i="4"/>
  <c r="Q3313" i="4"/>
  <c r="Q3249" i="4"/>
  <c r="Q3185" i="4"/>
  <c r="Q3121" i="4"/>
  <c r="Q3057" i="4"/>
  <c r="Q2993" i="4"/>
  <c r="Q2929" i="4"/>
  <c r="Q2865" i="4"/>
  <c r="Q2801" i="4"/>
  <c r="Q2737" i="4"/>
  <c r="Q2673" i="4"/>
  <c r="Q2609" i="4"/>
  <c r="Q2545" i="4"/>
  <c r="Q2474" i="4"/>
  <c r="Q2311" i="4"/>
  <c r="Q2042" i="4"/>
  <c r="Q1063" i="4"/>
  <c r="Q3424" i="4"/>
  <c r="Q3360" i="4"/>
  <c r="Q3296" i="4"/>
  <c r="Q3232" i="4"/>
  <c r="Q3168" i="4"/>
  <c r="Q3104" i="4"/>
  <c r="Q3040" i="4"/>
  <c r="Q2976" i="4"/>
  <c r="Q2912" i="4"/>
  <c r="Q2848" i="4"/>
  <c r="Q2784" i="4"/>
  <c r="Q2720" i="4"/>
  <c r="Q2648" i="4"/>
  <c r="Q2576" i="4"/>
  <c r="Q2504" i="4"/>
  <c r="Q2351" i="4"/>
  <c r="Q2082" i="4"/>
  <c r="Q1013" i="4"/>
  <c r="Q3247" i="4"/>
  <c r="Q3151" i="4"/>
  <c r="Q3039" i="4"/>
  <c r="Q2935" i="4"/>
  <c r="Q2839" i="4"/>
  <c r="Q2703" i="4"/>
  <c r="Q3203" i="4"/>
  <c r="Q3462" i="4"/>
  <c r="Q3291" i="4"/>
  <c r="Q2755" i="4"/>
  <c r="Q3171" i="4"/>
  <c r="Q3402" i="4"/>
  <c r="Q3243" i="4"/>
  <c r="Q2987" i="4"/>
  <c r="Q2731" i="4"/>
  <c r="Q2463" i="4"/>
  <c r="Q3447" i="4"/>
  <c r="Q3315" i="4"/>
  <c r="Q3082" i="4"/>
  <c r="Q2826" i="4"/>
  <c r="Q2570" i="4"/>
  <c r="Q1719" i="4"/>
  <c r="Q3363" i="4"/>
  <c r="Q3170" i="4"/>
  <c r="Q2914" i="4"/>
  <c r="Q2658" i="4"/>
  <c r="Q2271" i="4"/>
  <c r="Q3410" i="4"/>
  <c r="Q3259" i="4"/>
  <c r="Q3003" i="4"/>
  <c r="Q2747" i="4"/>
  <c r="Q2489" i="4"/>
  <c r="Q3439" i="4"/>
  <c r="Q3306" i="4"/>
  <c r="Q3066" i="4"/>
  <c r="Q2810" i="4"/>
  <c r="Q2554" i="4"/>
  <c r="Q1309" i="4"/>
  <c r="Q3342" i="4"/>
  <c r="Q3123" i="4"/>
  <c r="Q2867" i="4"/>
  <c r="Q2611" i="4"/>
  <c r="Q2055" i="4"/>
  <c r="Q3387" i="4"/>
  <c r="Q3218" i="4"/>
  <c r="Q2962" i="4"/>
  <c r="Q2706" i="4"/>
  <c r="Q2399" i="4"/>
  <c r="Q3452" i="4"/>
  <c r="Q3388" i="4"/>
  <c r="Q3324" i="4"/>
  <c r="Q3260" i="4"/>
  <c r="Q3196" i="4"/>
  <c r="Q3132" i="4"/>
  <c r="Q3068" i="4"/>
  <c r="Q3004" i="4"/>
  <c r="Q2940" i="4"/>
  <c r="Q2876" i="4"/>
  <c r="Q2812" i="4"/>
  <c r="Q2748" i="4"/>
  <c r="Q2684" i="4"/>
  <c r="Q2620" i="4"/>
  <c r="Q2556" i="4"/>
  <c r="Q2490" i="4"/>
  <c r="Q2340" i="4"/>
  <c r="Q2109" i="4"/>
  <c r="Q1360" i="4"/>
  <c r="Q3433" i="4"/>
  <c r="Q3369" i="4"/>
  <c r="Q3305" i="4"/>
  <c r="Q3241" i="4"/>
  <c r="Q3177" i="4"/>
  <c r="Q3113" i="4"/>
  <c r="Q3049" i="4"/>
  <c r="Q2985" i="4"/>
  <c r="Q2921" i="4"/>
  <c r="Q2857" i="4"/>
  <c r="Q2793" i="4"/>
  <c r="Q2729" i="4"/>
  <c r="Q2665" i="4"/>
  <c r="Q2601" i="4"/>
  <c r="Q2537" i="4"/>
  <c r="Q2459" i="4"/>
  <c r="Q2291" i="4"/>
  <c r="Q1991" i="4"/>
  <c r="Q720" i="4"/>
  <c r="Q3416" i="4"/>
  <c r="Q3352" i="4"/>
  <c r="Q3288" i="4"/>
  <c r="Q3224" i="4"/>
  <c r="Q3160" i="4"/>
  <c r="Q3096" i="4"/>
  <c r="Q3032" i="4"/>
  <c r="Q2968" i="4"/>
  <c r="Q2904" i="4"/>
  <c r="Q2840" i="4"/>
  <c r="Q2776" i="4"/>
  <c r="Q2712" i="4"/>
  <c r="Q2640" i="4"/>
  <c r="Q2568" i="4"/>
  <c r="Q2495" i="4"/>
  <c r="Q2331" i="4"/>
  <c r="Q2031" i="4"/>
  <c r="Q3319" i="4"/>
  <c r="Q3231" i="4"/>
  <c r="Q3127" i="4"/>
  <c r="Q3031" i="4"/>
  <c r="Q2927" i="4"/>
  <c r="Q2831" i="4"/>
  <c r="Q2671" i="4"/>
  <c r="Q2819" i="4"/>
  <c r="Q3075" i="4"/>
  <c r="Q3334" i="4"/>
  <c r="Q3043" i="4"/>
  <c r="Q2498" i="4"/>
  <c r="Q2915" i="4"/>
  <c r="Q3386" i="4"/>
  <c r="Q3211" i="4"/>
  <c r="Q2955" i="4"/>
  <c r="Q2699" i="4"/>
  <c r="Q2380" i="4"/>
  <c r="Q3431" i="4"/>
  <c r="Q3294" i="4"/>
  <c r="Q3050" i="4"/>
  <c r="Q2794" i="4"/>
  <c r="Q2538" i="4"/>
  <c r="Q750" i="4"/>
  <c r="Q3347" i="4"/>
  <c r="Q3138" i="4"/>
  <c r="Q2882" i="4"/>
  <c r="Q2626" i="4"/>
  <c r="Q2143" i="4"/>
  <c r="Q3394" i="4"/>
  <c r="Q3227" i="4"/>
  <c r="Q2971" i="4"/>
  <c r="Q2715" i="4"/>
  <c r="Q2423" i="4"/>
  <c r="Q3423" i="4"/>
  <c r="Q3283" i="4"/>
  <c r="Q3034" i="4"/>
  <c r="Q2778" i="4"/>
  <c r="Q2522" i="4"/>
  <c r="Q3454" i="4"/>
  <c r="Q3323" i="4"/>
  <c r="Q3091" i="4"/>
  <c r="Q2835" i="4"/>
  <c r="Q2579" i="4"/>
  <c r="Q1845" i="4"/>
  <c r="Q3371" i="4"/>
  <c r="Q3186" i="4"/>
  <c r="Q2930" i="4"/>
  <c r="Q2674" i="4"/>
  <c r="Q2315" i="4"/>
  <c r="Q3444" i="4"/>
  <c r="Q3380" i="4"/>
  <c r="Q3316" i="4"/>
  <c r="Q3252" i="4"/>
  <c r="Q3188" i="4"/>
  <c r="Q3124" i="4"/>
  <c r="Q3060" i="4"/>
  <c r="Q2996" i="4"/>
  <c r="Q2932" i="4"/>
  <c r="Q2868" i="4"/>
  <c r="Q2804" i="4"/>
  <c r="Q2740" i="4"/>
  <c r="Q2676" i="4"/>
  <c r="Q2612" i="4"/>
  <c r="Q2548" i="4"/>
  <c r="Q2479" i="4"/>
  <c r="Q2319" i="4"/>
  <c r="Q2057" i="4"/>
  <c r="Q1141" i="4"/>
  <c r="Q3425" i="4"/>
  <c r="Q3361" i="4"/>
  <c r="Q3297" i="4"/>
  <c r="Q3233" i="4"/>
  <c r="Q3169" i="4"/>
  <c r="Q3105" i="4"/>
  <c r="Q3041" i="4"/>
  <c r="Q2977" i="4"/>
  <c r="Q2913" i="4"/>
  <c r="Q2849" i="4"/>
  <c r="Q2785" i="4"/>
  <c r="Q2721" i="4"/>
  <c r="Q2657" i="4"/>
  <c r="Q2593" i="4"/>
  <c r="Q2529" i="4"/>
  <c r="Q2439" i="4"/>
  <c r="Q2268" i="4"/>
  <c r="Q1941" i="4"/>
  <c r="Q19" i="4"/>
  <c r="Q3408" i="4"/>
  <c r="Q3344" i="4"/>
  <c r="Q3280" i="4"/>
  <c r="Q3216" i="4"/>
  <c r="Q3152" i="4"/>
  <c r="Q3088" i="4"/>
  <c r="Q3024" i="4"/>
  <c r="Q2960" i="4"/>
  <c r="Q2896" i="4"/>
  <c r="Q2832" i="4"/>
  <c r="Q2768" i="4"/>
  <c r="Q2704" i="4"/>
  <c r="Q2632" i="4"/>
  <c r="Q2560" i="4"/>
  <c r="Q2484" i="4"/>
  <c r="Q2308" i="4"/>
  <c r="Q1981" i="4"/>
  <c r="Q3311" i="4"/>
  <c r="Q3223" i="4"/>
  <c r="Q3119" i="4"/>
  <c r="Q3023" i="4"/>
  <c r="Q2911" i="4"/>
  <c r="Q2807" i="4"/>
  <c r="Q2639" i="4"/>
  <c r="S1403" i="4"/>
  <c r="T1402" i="4"/>
  <c r="U1402" i="4" s="1"/>
  <c r="Q2691" i="4"/>
  <c r="Q2947" i="4"/>
  <c r="Q3107" i="4"/>
  <c r="Q2787" i="4"/>
  <c r="Q3398" i="4"/>
  <c r="Q2659" i="4"/>
  <c r="Q3370" i="4"/>
  <c r="Q3179" i="4"/>
  <c r="Q2923" i="4"/>
  <c r="Q2667" i="4"/>
  <c r="Q2295" i="4"/>
  <c r="Q3415" i="4"/>
  <c r="Q3274" i="4"/>
  <c r="Q3018" i="4"/>
  <c r="Q2762" i="4"/>
  <c r="Q2506" i="4"/>
  <c r="Q3459" i="4"/>
  <c r="Q3331" i="4"/>
  <c r="Q3106" i="4"/>
  <c r="Q2850" i="4"/>
  <c r="Q2594" i="4"/>
  <c r="Q1942" i="4"/>
  <c r="Q3378" i="4"/>
  <c r="Q3195" i="4"/>
  <c r="Q2939" i="4"/>
  <c r="Q2683" i="4"/>
  <c r="Q2339" i="4"/>
  <c r="Q3407" i="4"/>
  <c r="Q3258" i="4"/>
  <c r="Q3002" i="4"/>
  <c r="Q2746" i="4"/>
  <c r="Q2488" i="4"/>
  <c r="Q3438" i="4"/>
  <c r="Q3302" i="4"/>
  <c r="Q3059" i="4"/>
  <c r="Q2803" i="4"/>
  <c r="Q2547" i="4"/>
  <c r="Q1127" i="4"/>
  <c r="Q3355" i="4"/>
  <c r="Q3154" i="4"/>
  <c r="Q2898" i="4"/>
  <c r="Q2642" i="4"/>
  <c r="Q2220" i="4"/>
  <c r="Q3436" i="4"/>
  <c r="Q3372" i="4"/>
  <c r="Q3308" i="4"/>
  <c r="Q3244" i="4"/>
  <c r="Q3180" i="4"/>
  <c r="Q3116" i="4"/>
  <c r="Q3052" i="4"/>
  <c r="Q2988" i="4"/>
  <c r="Q2924" i="4"/>
  <c r="Q2860" i="4"/>
  <c r="Q2796" i="4"/>
  <c r="Q2732" i="4"/>
  <c r="Q2668" i="4"/>
  <c r="Q2604" i="4"/>
  <c r="Q2540" i="4"/>
  <c r="Q2465" i="4"/>
  <c r="Q2299" i="4"/>
  <c r="Q2006" i="4"/>
  <c r="Q854" i="4"/>
  <c r="Q3417" i="4"/>
  <c r="Q3353" i="4"/>
  <c r="Q3289" i="4"/>
  <c r="Q3225" i="4"/>
  <c r="Q3161" i="4"/>
  <c r="Q3097" i="4"/>
  <c r="Q3033" i="4"/>
  <c r="Q2969" i="4"/>
  <c r="Q2905" i="4"/>
  <c r="Q2841" i="4"/>
  <c r="Q2777" i="4"/>
  <c r="Q2713" i="4"/>
  <c r="Q2649" i="4"/>
  <c r="Q2585" i="4"/>
  <c r="Q2521" i="4"/>
  <c r="Q2419" i="4"/>
  <c r="Q2247" i="4"/>
  <c r="Q1889" i="4"/>
  <c r="Q3464" i="4"/>
  <c r="Q3400" i="4"/>
  <c r="Q3336" i="4"/>
  <c r="Q3272" i="4"/>
  <c r="Q3208" i="4"/>
  <c r="Q3144" i="4"/>
  <c r="Q3080" i="4"/>
  <c r="Q3016" i="4"/>
  <c r="Q2952" i="4"/>
  <c r="Q2888" i="4"/>
  <c r="Q2824" i="4"/>
  <c r="Q2760" i="4"/>
  <c r="Q2696" i="4"/>
  <c r="Q2624" i="4"/>
  <c r="Q2552" i="4"/>
  <c r="Q2473" i="4"/>
  <c r="Q2287" i="4"/>
  <c r="Q1878" i="4"/>
  <c r="Q3303" i="4"/>
  <c r="Q3215" i="4"/>
  <c r="Q3103" i="4"/>
  <c r="Q2999" i="4"/>
  <c r="Q2903" i="4"/>
  <c r="Q2799" i="4"/>
  <c r="Q2607" i="4"/>
  <c r="S1474" i="4"/>
  <c r="T1473" i="4"/>
  <c r="U1473" i="4" s="1"/>
  <c r="Q3446" i="4"/>
  <c r="Q3350" i="4"/>
  <c r="Q2851" i="4"/>
  <c r="Q2531" i="4"/>
  <c r="Q3235" i="4"/>
  <c r="Q2275" i="4"/>
  <c r="Q3354" i="4"/>
  <c r="Q3147" i="4"/>
  <c r="Q2891" i="4"/>
  <c r="Q2635" i="4"/>
  <c r="Q2195" i="4"/>
  <c r="Q3399" i="4"/>
  <c r="Q3242" i="4"/>
  <c r="Q2986" i="4"/>
  <c r="Q2730" i="4"/>
  <c r="Q2460" i="4"/>
  <c r="Q3443" i="4"/>
  <c r="Q3310" i="4"/>
  <c r="Q3074" i="4"/>
  <c r="Q2818" i="4"/>
  <c r="Q2562" i="4"/>
  <c r="Q1515" i="4"/>
  <c r="Q3362" i="4"/>
  <c r="Q3163" i="4"/>
  <c r="Q2907" i="4"/>
  <c r="Q2651" i="4"/>
  <c r="Q2252" i="4"/>
  <c r="Q3391" i="4"/>
  <c r="Q3226" i="4"/>
  <c r="Q2970" i="4"/>
  <c r="Q2714" i="4"/>
  <c r="Q2420" i="4"/>
  <c r="Q3422" i="4"/>
  <c r="Q3282" i="4"/>
  <c r="Q3027" i="4"/>
  <c r="Q2771" i="4"/>
  <c r="Q2515" i="4"/>
  <c r="Q3467" i="4"/>
  <c r="Q3339" i="4"/>
  <c r="Q3122" i="4"/>
  <c r="Q2866" i="4"/>
  <c r="Q2610" i="4"/>
  <c r="Q2045" i="4"/>
  <c r="Q3428" i="4"/>
  <c r="Q3364" i="4"/>
  <c r="Q3300" i="4"/>
  <c r="Q3236" i="4"/>
  <c r="Q3172" i="4"/>
  <c r="Q3108" i="4"/>
  <c r="Q3044" i="4"/>
  <c r="Q2980" i="4"/>
  <c r="Q2916" i="4"/>
  <c r="Q2852" i="4"/>
  <c r="Q2788" i="4"/>
  <c r="Q2724" i="4"/>
  <c r="Q2660" i="4"/>
  <c r="Q2596" i="4"/>
  <c r="Q2532" i="4"/>
  <c r="Q2447" i="4"/>
  <c r="Q2276" i="4"/>
  <c r="Q1954" i="4"/>
  <c r="Q283" i="4"/>
  <c r="Q3409" i="4"/>
  <c r="Q3345" i="4"/>
  <c r="Q3281" i="4"/>
  <c r="Q3217" i="4"/>
  <c r="Q3153" i="4"/>
  <c r="Q3089" i="4"/>
  <c r="Q3025" i="4"/>
  <c r="Q2961" i="4"/>
  <c r="Q2897" i="4"/>
  <c r="Q2833" i="4"/>
  <c r="Q2769" i="4"/>
  <c r="Q2705" i="4"/>
  <c r="Q2641" i="4"/>
  <c r="Q2577" i="4"/>
  <c r="Q2513" i="4"/>
  <c r="Q2396" i="4"/>
  <c r="Q2219" i="4"/>
  <c r="Q1829" i="4"/>
  <c r="Q3456" i="4"/>
  <c r="Q3392" i="4"/>
  <c r="Q3328" i="4"/>
  <c r="Q3264" i="4"/>
  <c r="Q3200" i="4"/>
  <c r="Q3136" i="4"/>
  <c r="Q3072" i="4"/>
  <c r="Q3008" i="4"/>
  <c r="Q2944" i="4"/>
  <c r="Q2880" i="4"/>
  <c r="Q2816" i="4"/>
  <c r="Q2752" i="4"/>
  <c r="Q2688" i="4"/>
  <c r="Q2616" i="4"/>
  <c r="Q2544" i="4"/>
  <c r="Q2457" i="4"/>
  <c r="Q2244" i="4"/>
  <c r="Q1811" i="4"/>
  <c r="Q3295" i="4"/>
  <c r="Q3191" i="4"/>
  <c r="Q3095" i="4"/>
  <c r="Q2991" i="4"/>
  <c r="Q2895" i="4"/>
  <c r="Q2783" i="4"/>
  <c r="Q2563" i="4"/>
  <c r="Q3139" i="4"/>
  <c r="Q2595" i="4"/>
  <c r="Q241" i="4"/>
  <c r="Q2979" i="4"/>
  <c r="Q3466" i="4"/>
  <c r="Q3338" i="4"/>
  <c r="Q3115" i="4"/>
  <c r="Q2859" i="4"/>
  <c r="Q2603" i="4"/>
  <c r="Q2005" i="4"/>
  <c r="Q3383" i="4"/>
  <c r="Q3210" i="4"/>
  <c r="Q2954" i="4"/>
  <c r="Q2698" i="4"/>
  <c r="Q2379" i="4"/>
  <c r="Q3427" i="4"/>
  <c r="Q3290" i="4"/>
  <c r="Q3042" i="4"/>
  <c r="Q2786" i="4"/>
  <c r="Q2530" i="4"/>
  <c r="Q78" i="4"/>
  <c r="Q3346" i="4"/>
  <c r="Q3131" i="4"/>
  <c r="Q2875" i="4"/>
  <c r="Q2619" i="4"/>
  <c r="Q2106" i="4"/>
  <c r="Q3375" i="4"/>
  <c r="Q3194" i="4"/>
  <c r="Q2938" i="4"/>
  <c r="Q2682" i="4"/>
  <c r="Q2335" i="4"/>
  <c r="Q3406" i="4"/>
  <c r="Q3251" i="4"/>
  <c r="Q2995" i="4"/>
  <c r="Q2739" i="4"/>
  <c r="Q2476" i="4"/>
  <c r="Q3451" i="4"/>
  <c r="Q3322" i="4"/>
  <c r="Q3090" i="4"/>
  <c r="Q2834" i="4"/>
  <c r="Q2578" i="4"/>
  <c r="Q1831" i="4"/>
  <c r="Q3420" i="4"/>
  <c r="Q3356" i="4"/>
  <c r="Q3292" i="4"/>
  <c r="Q3228" i="4"/>
  <c r="Q3164" i="4"/>
  <c r="Q3100" i="4"/>
  <c r="Q3036" i="4"/>
  <c r="Q2972" i="4"/>
  <c r="Q2908" i="4"/>
  <c r="Q2844" i="4"/>
  <c r="Q2780" i="4"/>
  <c r="Q2716" i="4"/>
  <c r="Q2652" i="4"/>
  <c r="Q2588" i="4"/>
  <c r="Q2524" i="4"/>
  <c r="Q2427" i="4"/>
  <c r="Q2255" i="4"/>
  <c r="Q1903" i="4"/>
  <c r="Q3465" i="4"/>
  <c r="Q3401" i="4"/>
  <c r="Q3337" i="4"/>
  <c r="Q3273" i="4"/>
  <c r="Q3209" i="4"/>
  <c r="Q3145" i="4"/>
  <c r="Q3081" i="4"/>
  <c r="Q3017" i="4"/>
  <c r="Q2953" i="4"/>
  <c r="Q2889" i="4"/>
  <c r="Q2825" i="4"/>
  <c r="Q2761" i="4"/>
  <c r="Q2697" i="4"/>
  <c r="Q2633" i="4"/>
  <c r="Q2569" i="4"/>
  <c r="Q2505" i="4"/>
  <c r="Q2375" i="4"/>
  <c r="Q2185" i="4"/>
  <c r="Q1708" i="4"/>
  <c r="Q3448" i="4"/>
  <c r="Q3384" i="4"/>
  <c r="Q3320" i="4"/>
  <c r="Q3256" i="4"/>
  <c r="Q3192" i="4"/>
  <c r="Q3128" i="4"/>
  <c r="Q3064" i="4"/>
  <c r="Q3000" i="4"/>
  <c r="Q2936" i="4"/>
  <c r="Q2872" i="4"/>
  <c r="Q2808" i="4"/>
  <c r="Q2744" i="4"/>
  <c r="Q2680" i="4"/>
  <c r="Q2608" i="4"/>
  <c r="Q2536" i="4"/>
  <c r="Q2415" i="4"/>
  <c r="Q2212" i="4"/>
  <c r="Q1668" i="4"/>
  <c r="Q3287" i="4"/>
  <c r="Q3183" i="4"/>
  <c r="Q3087" i="4"/>
  <c r="R3087" i="4" s="1"/>
  <c r="Q2975" i="4"/>
  <c r="Q2871" i="4"/>
  <c r="Q2775" i="4"/>
  <c r="S3348" i="4"/>
  <c r="T3347" i="4"/>
  <c r="U3347" i="4" s="1"/>
  <c r="H7" i="3" a="1"/>
  <c r="H7" i="3" s="1"/>
  <c r="I39" i="3"/>
  <c r="I20" i="3"/>
  <c r="I10" i="3"/>
  <c r="I11" i="3"/>
  <c r="I17" i="3"/>
  <c r="I34" i="3"/>
  <c r="I28" i="3"/>
  <c r="R1668" i="4" l="1"/>
  <c r="R2872" i="4"/>
  <c r="R3384" i="4"/>
  <c r="R2697" i="4"/>
  <c r="R1360" i="4"/>
  <c r="R1463" i="4"/>
  <c r="S2549" i="4"/>
  <c r="T2548" i="4"/>
  <c r="U2548" i="4" s="1"/>
  <c r="S27" i="4"/>
  <c r="T26" i="4"/>
  <c r="U26" i="4" s="1"/>
  <c r="R3287" i="4"/>
  <c r="R854" i="4"/>
  <c r="R19" i="4"/>
  <c r="S777" i="4"/>
  <c r="T776" i="4"/>
  <c r="U776" i="4" s="1"/>
  <c r="R3036" i="4"/>
  <c r="S3349" i="4"/>
  <c r="T3348" i="4"/>
  <c r="U3348" i="4" s="1"/>
  <c r="R2761" i="4"/>
  <c r="R2536" i="4"/>
  <c r="R2185" i="4"/>
  <c r="R3401" i="4"/>
  <c r="R2716" i="4"/>
  <c r="R3228" i="4"/>
  <c r="R3322" i="4"/>
  <c r="R2682" i="4"/>
  <c r="R3346" i="4"/>
  <c r="R2698" i="4"/>
  <c r="R3338" i="4"/>
  <c r="R2895" i="4"/>
  <c r="R2544" i="4"/>
  <c r="R3072" i="4"/>
  <c r="R2219" i="4"/>
  <c r="R2897" i="4"/>
  <c r="R3409" i="4"/>
  <c r="R2724" i="4"/>
  <c r="R3236" i="4"/>
  <c r="R3339" i="4"/>
  <c r="R2714" i="4"/>
  <c r="R3362" i="4"/>
  <c r="R2730" i="4"/>
  <c r="R3354" i="4"/>
  <c r="S1475" i="4"/>
  <c r="T1474" i="4"/>
  <c r="U1474" i="4" s="1"/>
  <c r="R1878" i="4"/>
  <c r="R2888" i="4"/>
  <c r="R3400" i="4"/>
  <c r="R2713" i="4"/>
  <c r="R3225" i="4"/>
  <c r="R2540" i="4"/>
  <c r="R3052" i="4"/>
  <c r="R2642" i="4"/>
  <c r="R3302" i="4"/>
  <c r="R2683" i="4"/>
  <c r="R3331" i="4"/>
  <c r="R2667" i="4"/>
  <c r="R2947" i="4"/>
  <c r="R3119" i="4"/>
  <c r="R2704" i="4"/>
  <c r="R3216" i="4"/>
  <c r="R2529" i="4"/>
  <c r="R3041" i="4"/>
  <c r="R2057" i="4"/>
  <c r="R2868" i="4"/>
  <c r="R3380" i="4"/>
  <c r="R2579" i="4"/>
  <c r="R3283" i="4"/>
  <c r="R2626" i="4"/>
  <c r="R3294" i="4"/>
  <c r="R2498" i="4"/>
  <c r="R3031" i="4"/>
  <c r="R2640" i="4"/>
  <c r="R3160" i="4"/>
  <c r="R2459" i="4"/>
  <c r="R2985" i="4"/>
  <c r="R2812" i="4"/>
  <c r="R3324" i="4"/>
  <c r="R2055" i="4"/>
  <c r="R3066" i="4"/>
  <c r="R2271" i="4"/>
  <c r="R3082" i="4"/>
  <c r="R3171" i="4"/>
  <c r="R2703" i="4"/>
  <c r="R2351" i="4"/>
  <c r="R2976" i="4"/>
  <c r="R1063" i="4"/>
  <c r="R2801" i="4"/>
  <c r="R3313" i="4"/>
  <c r="R2628" i="4"/>
  <c r="R3140" i="4"/>
  <c r="R2994" i="4"/>
  <c r="R1890" i="4"/>
  <c r="R3035" i="4"/>
  <c r="R1993" i="4"/>
  <c r="R3019" i="4"/>
  <c r="R2847" i="4"/>
  <c r="R2512" i="4"/>
  <c r="R3048" i="4"/>
  <c r="R2094" i="4"/>
  <c r="R2873" i="4"/>
  <c r="R3385" i="4"/>
  <c r="R2700" i="4"/>
  <c r="R3212" i="4"/>
  <c r="R3278" i="4"/>
  <c r="R2618" i="4"/>
  <c r="R3307" i="4"/>
  <c r="R2634" i="4"/>
  <c r="R3298" i="4"/>
  <c r="R3279" i="4"/>
  <c r="R2800" i="4"/>
  <c r="R3312" i="4"/>
  <c r="R2625" i="4"/>
  <c r="R3137" i="4"/>
  <c r="R2404" i="4"/>
  <c r="R2964" i="4"/>
  <c r="R1077" i="4"/>
  <c r="R2963" i="4"/>
  <c r="R1902" i="4"/>
  <c r="R3010" i="4"/>
  <c r="R1759" i="4"/>
  <c r="R3448" i="4"/>
  <c r="R2871" i="4"/>
  <c r="R3064" i="4"/>
  <c r="R2889" i="4"/>
  <c r="R2975" i="4"/>
  <c r="R2608" i="4"/>
  <c r="R3128" i="4"/>
  <c r="R2375" i="4"/>
  <c r="R2953" i="4"/>
  <c r="R3465" i="4"/>
  <c r="R2780" i="4"/>
  <c r="R3292" i="4"/>
  <c r="R3451" i="4"/>
  <c r="R2938" i="4"/>
  <c r="R2954" i="4"/>
  <c r="R3466" i="4"/>
  <c r="R2991" i="4"/>
  <c r="R2616" i="4"/>
  <c r="R3136" i="4"/>
  <c r="R2396" i="4"/>
  <c r="R2961" i="4"/>
  <c r="R2788" i="4"/>
  <c r="R3300" i="4"/>
  <c r="R3467" i="4"/>
  <c r="R2970" i="4"/>
  <c r="R1515" i="4"/>
  <c r="R2986" i="4"/>
  <c r="R2275" i="4"/>
  <c r="R2607" i="4"/>
  <c r="R2287" i="4"/>
  <c r="R2952" i="4"/>
  <c r="R3464" i="4"/>
  <c r="R2777" i="4"/>
  <c r="R3289" i="4"/>
  <c r="R2604" i="4"/>
  <c r="R3116" i="4"/>
  <c r="R2898" i="4"/>
  <c r="R3438" i="4"/>
  <c r="R2939" i="4"/>
  <c r="R3459" i="4"/>
  <c r="R2923" i="4"/>
  <c r="R2691" i="4"/>
  <c r="R3223" i="4"/>
  <c r="R2768" i="4"/>
  <c r="R3280" i="4"/>
  <c r="R2593" i="4"/>
  <c r="R3105" i="4"/>
  <c r="R2319" i="4"/>
  <c r="R2932" i="4"/>
  <c r="R3444" i="4"/>
  <c r="R2835" i="4"/>
  <c r="R3423" i="4"/>
  <c r="R2882" i="4"/>
  <c r="R3431" i="4"/>
  <c r="R3043" i="4"/>
  <c r="R3127" i="4"/>
  <c r="R2712" i="4"/>
  <c r="R3224" i="4"/>
  <c r="R2537" i="4"/>
  <c r="R3049" i="4"/>
  <c r="R2109" i="4"/>
  <c r="R2876" i="4"/>
  <c r="R3388" i="4"/>
  <c r="R2611" i="4"/>
  <c r="R3306" i="4"/>
  <c r="R2658" i="4"/>
  <c r="R3315" i="4"/>
  <c r="R2755" i="4"/>
  <c r="R2839" i="4"/>
  <c r="R2504" i="4"/>
  <c r="R3040" i="4"/>
  <c r="R2042" i="4"/>
  <c r="R2865" i="4"/>
  <c r="R3377" i="4"/>
  <c r="R2692" i="4"/>
  <c r="R3204" i="4"/>
  <c r="R3250" i="4"/>
  <c r="R2586" i="4"/>
  <c r="R3286" i="4"/>
  <c r="R2602" i="4"/>
  <c r="R3275" i="4"/>
  <c r="S1299" i="4"/>
  <c r="T1298" i="4"/>
  <c r="U1298" i="4" s="1"/>
  <c r="R2959" i="4"/>
  <c r="R2584" i="4"/>
  <c r="R3112" i="4"/>
  <c r="R2332" i="4"/>
  <c r="R2937" i="4"/>
  <c r="R3449" i="4"/>
  <c r="R2764" i="4"/>
  <c r="R3276" i="4"/>
  <c r="R3419" i="4"/>
  <c r="R2874" i="4"/>
  <c r="R3442" i="4"/>
  <c r="R2890" i="4"/>
  <c r="R3434" i="4"/>
  <c r="R2864" i="4"/>
  <c r="R3376" i="4"/>
  <c r="R2689" i="4"/>
  <c r="R3201" i="4"/>
  <c r="R2680" i="4"/>
  <c r="R3017" i="4"/>
  <c r="R2844" i="4"/>
  <c r="R2476" i="4"/>
  <c r="R2530" i="4"/>
  <c r="R2979" i="4"/>
  <c r="R2688" i="4"/>
  <c r="R3200" i="4"/>
  <c r="R2513" i="4"/>
  <c r="R3025" i="4"/>
  <c r="I30" i="3" s="1"/>
  <c r="R1954" i="4"/>
  <c r="R2852" i="4"/>
  <c r="R3364" i="4"/>
  <c r="R2515" i="4"/>
  <c r="R3226" i="4"/>
  <c r="R2562" i="4"/>
  <c r="R3242" i="4"/>
  <c r="R3235" i="4"/>
  <c r="R2799" i="4"/>
  <c r="R2473" i="4"/>
  <c r="R3016" i="4"/>
  <c r="R1889" i="4"/>
  <c r="R2841" i="4"/>
  <c r="R3353" i="4"/>
  <c r="R2668" i="4"/>
  <c r="R3180" i="4"/>
  <c r="R3154" i="4"/>
  <c r="R2488" i="4"/>
  <c r="R3195" i="4"/>
  <c r="R2506" i="4"/>
  <c r="R3179" i="4"/>
  <c r="R3311" i="4"/>
  <c r="R2832" i="4"/>
  <c r="R3344" i="4"/>
  <c r="R2657" i="4"/>
  <c r="R3169" i="4"/>
  <c r="R2479" i="4"/>
  <c r="R2996" i="4"/>
  <c r="R2315" i="4"/>
  <c r="R3091" i="4"/>
  <c r="R2423" i="4"/>
  <c r="R3138" i="4"/>
  <c r="R2380" i="4"/>
  <c r="R3334" i="4"/>
  <c r="R3231" i="4"/>
  <c r="R2776" i="4"/>
  <c r="R3288" i="4"/>
  <c r="R2601" i="4"/>
  <c r="R3113" i="4"/>
  <c r="R2340" i="4"/>
  <c r="R2940" i="4"/>
  <c r="R3452" i="4"/>
  <c r="R2867" i="4"/>
  <c r="R3439" i="4"/>
  <c r="R2914" i="4"/>
  <c r="R3447" i="4"/>
  <c r="R3291" i="4"/>
  <c r="R2935" i="4"/>
  <c r="R2576" i="4"/>
  <c r="R3104" i="4"/>
  <c r="R2311" i="4"/>
  <c r="R2929" i="4"/>
  <c r="R3441" i="4"/>
  <c r="R2756" i="4"/>
  <c r="R3268" i="4"/>
  <c r="R3403" i="4"/>
  <c r="R2842" i="4"/>
  <c r="R3426" i="4"/>
  <c r="R2858" i="4"/>
  <c r="R3418" i="4"/>
  <c r="R3055" i="4"/>
  <c r="R2664" i="4"/>
  <c r="R3176" i="4"/>
  <c r="R2487" i="4"/>
  <c r="R3001" i="4"/>
  <c r="R1767" i="4"/>
  <c r="R2828" i="4"/>
  <c r="R3340" i="4"/>
  <c r="R2316" i="4"/>
  <c r="R3130" i="4"/>
  <c r="R2443" i="4"/>
  <c r="R3146" i="4"/>
  <c r="R2444" i="4"/>
  <c r="R2175" i="4"/>
  <c r="R2928" i="4"/>
  <c r="R3440" i="4"/>
  <c r="R2753" i="4"/>
  <c r="R3265" i="4"/>
  <c r="R2580" i="4"/>
  <c r="R3092" i="4"/>
  <c r="R2802" i="4"/>
  <c r="R3390" i="4"/>
  <c r="R2843" i="4"/>
  <c r="R3411" i="4"/>
  <c r="R2827" i="4"/>
  <c r="R3382" i="4"/>
  <c r="R3263" i="4"/>
  <c r="R2751" i="4"/>
  <c r="R3238" i="4"/>
  <c r="R2726" i="4"/>
  <c r="R3413" i="4"/>
  <c r="R2901" i="4"/>
  <c r="R3192" i="4"/>
  <c r="R2505" i="4"/>
  <c r="R1903" i="4"/>
  <c r="R3356" i="4"/>
  <c r="R3194" i="4"/>
  <c r="R3210" i="4"/>
  <c r="R3095" i="4"/>
  <c r="R3183" i="4"/>
  <c r="R2744" i="4"/>
  <c r="R3256" i="4"/>
  <c r="R2569" i="4"/>
  <c r="R3081" i="4"/>
  <c r="R2255" i="4"/>
  <c r="R2908" i="4"/>
  <c r="R3420" i="4"/>
  <c r="R2739" i="4"/>
  <c r="R3375" i="4"/>
  <c r="R2786" i="4"/>
  <c r="R3383" i="4"/>
  <c r="R3191" i="4"/>
  <c r="R2752" i="4"/>
  <c r="R3264" i="4"/>
  <c r="R2577" i="4"/>
  <c r="R3089" i="4"/>
  <c r="R2276" i="4"/>
  <c r="R2916" i="4"/>
  <c r="R3428" i="4"/>
  <c r="R2771" i="4"/>
  <c r="R3391" i="4"/>
  <c r="R2818" i="4"/>
  <c r="R3399" i="4"/>
  <c r="R2531" i="4"/>
  <c r="R2903" i="4"/>
  <c r="R2552" i="4"/>
  <c r="R3080" i="4"/>
  <c r="R2247" i="4"/>
  <c r="R2905" i="4"/>
  <c r="R3417" i="4"/>
  <c r="R2732" i="4"/>
  <c r="R3244" i="4"/>
  <c r="R3355" i="4"/>
  <c r="R2746" i="4"/>
  <c r="R3378" i="4"/>
  <c r="R2762" i="4"/>
  <c r="R3370" i="4"/>
  <c r="S1404" i="4"/>
  <c r="T1403" i="4"/>
  <c r="U1403" i="4" s="1"/>
  <c r="R1981" i="4"/>
  <c r="R2896" i="4"/>
  <c r="R3408" i="4"/>
  <c r="R2721" i="4"/>
  <c r="R3233" i="4"/>
  <c r="R2548" i="4"/>
  <c r="R3060" i="4"/>
  <c r="R2674" i="4"/>
  <c r="R3323" i="4"/>
  <c r="R2715" i="4"/>
  <c r="R3347" i="4"/>
  <c r="R2699" i="4"/>
  <c r="R3075" i="4"/>
  <c r="R3319" i="4"/>
  <c r="R2840" i="4"/>
  <c r="R3352" i="4"/>
  <c r="R2665" i="4"/>
  <c r="R3177" i="4"/>
  <c r="R2490" i="4"/>
  <c r="R3004" i="4"/>
  <c r="R2399" i="4"/>
  <c r="R3123" i="4"/>
  <c r="R2489" i="4"/>
  <c r="R3170" i="4"/>
  <c r="R2463" i="4"/>
  <c r="R3462" i="4"/>
  <c r="R3039" i="4"/>
  <c r="R2648" i="4"/>
  <c r="R3168" i="4"/>
  <c r="R2474" i="4"/>
  <c r="R2993" i="4"/>
  <c r="R1565" i="4"/>
  <c r="R2820" i="4"/>
  <c r="R3332" i="4"/>
  <c r="R2227" i="4"/>
  <c r="R3098" i="4"/>
  <c r="R2356" i="4"/>
  <c r="R3114" i="4"/>
  <c r="R3366" i="4"/>
  <c r="R3159" i="4"/>
  <c r="R2728" i="4"/>
  <c r="R3240" i="4"/>
  <c r="R2553" i="4"/>
  <c r="R3065" i="4"/>
  <c r="R2196" i="4"/>
  <c r="R2892" i="4"/>
  <c r="R3404" i="4"/>
  <c r="R2675" i="4"/>
  <c r="R3343" i="4"/>
  <c r="R2722" i="4"/>
  <c r="R3351" i="4"/>
  <c r="R3267" i="4"/>
  <c r="R2767" i="4"/>
  <c r="R2808" i="4"/>
  <c r="R3320" i="4"/>
  <c r="R2633" i="4"/>
  <c r="R3145" i="4"/>
  <c r="R2427" i="4"/>
  <c r="R2972" i="4"/>
  <c r="R1831" i="4"/>
  <c r="R2995" i="4"/>
  <c r="R2106" i="4"/>
  <c r="R3042" i="4"/>
  <c r="R2005" i="4"/>
  <c r="R2595" i="4"/>
  <c r="R3295" i="4"/>
  <c r="R2816" i="4"/>
  <c r="R3328" i="4"/>
  <c r="R2641" i="4"/>
  <c r="R3153" i="4"/>
  <c r="R2447" i="4"/>
  <c r="R2980" i="4"/>
  <c r="R2045" i="4"/>
  <c r="R3027" i="4"/>
  <c r="R2252" i="4"/>
  <c r="R3074" i="4"/>
  <c r="R2195" i="4"/>
  <c r="R2851" i="4"/>
  <c r="R2999" i="4"/>
  <c r="R2624" i="4"/>
  <c r="R3144" i="4"/>
  <c r="R2419" i="4"/>
  <c r="R2969" i="4"/>
  <c r="R2796" i="4"/>
  <c r="R3308" i="4"/>
  <c r="R1127" i="4"/>
  <c r="R3002" i="4"/>
  <c r="R1942" i="4"/>
  <c r="R3018" i="4"/>
  <c r="R2659" i="4"/>
  <c r="R2639" i="4"/>
  <c r="R2308" i="4"/>
  <c r="R2960" i="4"/>
  <c r="R2785" i="4"/>
  <c r="R3297" i="4"/>
  <c r="R2612" i="4"/>
  <c r="R3124" i="4"/>
  <c r="R2930" i="4"/>
  <c r="R3454" i="4"/>
  <c r="R2971" i="4"/>
  <c r="R2955" i="4"/>
  <c r="R2819" i="4"/>
  <c r="R2031" i="4"/>
  <c r="R2904" i="4"/>
  <c r="R3416" i="4"/>
  <c r="R2729" i="4"/>
  <c r="R3241" i="4"/>
  <c r="R2556" i="4"/>
  <c r="R3068" i="4"/>
  <c r="R2706" i="4"/>
  <c r="R3342" i="4"/>
  <c r="R2747" i="4"/>
  <c r="R3363" i="4"/>
  <c r="R2731" i="4"/>
  <c r="R3203" i="4"/>
  <c r="R3151" i="4"/>
  <c r="R2720" i="4"/>
  <c r="R3232" i="4"/>
  <c r="R2545" i="4"/>
  <c r="R3057" i="4"/>
  <c r="R2154" i="4"/>
  <c r="R2884" i="4"/>
  <c r="R3396" i="4"/>
  <c r="R2643" i="4"/>
  <c r="R3326" i="4"/>
  <c r="R2690" i="4"/>
  <c r="R3335" i="4"/>
  <c r="R3011" i="4"/>
  <c r="R3255" i="4"/>
  <c r="R2792" i="4"/>
  <c r="R3304" i="4"/>
  <c r="R2617" i="4"/>
  <c r="R3129" i="4"/>
  <c r="R2383" i="4"/>
  <c r="R2956" i="4"/>
  <c r="R3468" i="4"/>
  <c r="R2931" i="4"/>
  <c r="R1349" i="4"/>
  <c r="R2978" i="4"/>
  <c r="R833" i="4"/>
  <c r="R1555" i="4"/>
  <c r="R2863" i="4"/>
  <c r="R2520" i="4"/>
  <c r="R3056" i="4"/>
  <c r="R2142" i="4"/>
  <c r="R3209" i="4"/>
  <c r="R2578" i="4"/>
  <c r="R3251" i="4"/>
  <c r="R2619" i="4"/>
  <c r="R3290" i="4"/>
  <c r="R2603" i="4"/>
  <c r="R3139" i="4"/>
  <c r="R1811" i="4"/>
  <c r="R2880" i="4"/>
  <c r="R3392" i="4"/>
  <c r="R2705" i="4"/>
  <c r="R3217" i="4"/>
  <c r="R2532" i="4"/>
  <c r="R3044" i="4"/>
  <c r="R2610" i="4"/>
  <c r="R3282" i="4"/>
  <c r="R2651" i="4"/>
  <c r="R3310" i="4"/>
  <c r="R2635" i="4"/>
  <c r="R3350" i="4"/>
  <c r="R3103" i="4"/>
  <c r="R2696" i="4"/>
  <c r="R3208" i="4"/>
  <c r="R2521" i="4"/>
  <c r="R3033" i="4"/>
  <c r="R2006" i="4"/>
  <c r="R2860" i="4"/>
  <c r="R3372" i="4"/>
  <c r="R2547" i="4"/>
  <c r="R3258" i="4"/>
  <c r="R2594" i="4"/>
  <c r="R3274" i="4"/>
  <c r="R3398" i="4"/>
  <c r="R2807" i="4"/>
  <c r="R2484" i="4"/>
  <c r="R3024" i="4"/>
  <c r="R1941" i="4"/>
  <c r="R2849" i="4"/>
  <c r="R3361" i="4"/>
  <c r="R2676" i="4"/>
  <c r="R3188" i="4"/>
  <c r="R3186" i="4"/>
  <c r="R2522" i="4"/>
  <c r="R3227" i="4"/>
  <c r="R2538" i="4"/>
  <c r="R3211" i="4"/>
  <c r="R2671" i="4"/>
  <c r="R2331" i="4"/>
  <c r="R2968" i="4"/>
  <c r="R2793" i="4"/>
  <c r="R3305" i="4"/>
  <c r="R2620" i="4"/>
  <c r="R3132" i="4"/>
  <c r="R2962" i="4"/>
  <c r="R1309" i="4"/>
  <c r="R3003" i="4"/>
  <c r="R1719" i="4"/>
  <c r="R2987" i="4"/>
  <c r="R3247" i="4"/>
  <c r="R2784" i="4"/>
  <c r="R3296" i="4"/>
  <c r="R2609" i="4"/>
  <c r="R3121" i="4"/>
  <c r="R2363" i="4"/>
  <c r="R2948" i="4"/>
  <c r="R3460" i="4"/>
  <c r="R2899" i="4"/>
  <c r="R3455" i="4"/>
  <c r="R2946" i="4"/>
  <c r="R3463" i="4"/>
  <c r="R3430" i="4"/>
  <c r="R1259" i="4"/>
  <c r="R2856" i="4"/>
  <c r="R3368" i="4"/>
  <c r="R2681" i="4"/>
  <c r="R3193" i="4"/>
  <c r="R2508" i="4"/>
  <c r="R3020" i="4"/>
  <c r="R2514" i="4"/>
  <c r="R3187" i="4"/>
  <c r="R2555" i="4"/>
  <c r="R3234" i="4"/>
  <c r="R2539" i="4"/>
  <c r="R2627" i="4"/>
  <c r="R2967" i="4"/>
  <c r="R2600" i="4"/>
  <c r="R3120" i="4"/>
  <c r="R2355" i="4"/>
  <c r="R2945" i="4"/>
  <c r="R3457" i="4"/>
  <c r="R2772" i="4"/>
  <c r="R3284" i="4"/>
  <c r="R3435" i="4"/>
  <c r="R2906" i="4"/>
  <c r="R2524" i="4"/>
  <c r="R2936" i="4"/>
  <c r="R3100" i="4"/>
  <c r="R2834" i="4"/>
  <c r="R3406" i="4"/>
  <c r="R2875" i="4"/>
  <c r="R3427" i="4"/>
  <c r="R2859" i="4"/>
  <c r="R2563" i="4"/>
  <c r="R2244" i="4"/>
  <c r="R2944" i="4"/>
  <c r="R3456" i="4"/>
  <c r="R2769" i="4"/>
  <c r="R3281" i="4"/>
  <c r="R2596" i="4"/>
  <c r="R3108" i="4"/>
  <c r="R2866" i="4"/>
  <c r="R3422" i="4"/>
  <c r="R2907" i="4"/>
  <c r="R3443" i="4"/>
  <c r="R2891" i="4"/>
  <c r="R3446" i="4"/>
  <c r="R3215" i="4"/>
  <c r="R2760" i="4"/>
  <c r="R3272" i="4"/>
  <c r="R2585" i="4"/>
  <c r="R3097" i="4"/>
  <c r="R2299" i="4"/>
  <c r="R2924" i="4"/>
  <c r="R3436" i="4"/>
  <c r="R2803" i="4"/>
  <c r="R3407" i="4"/>
  <c r="R2850" i="4"/>
  <c r="R3415" i="4"/>
  <c r="R2787" i="4"/>
  <c r="R2911" i="4"/>
  <c r="R2560" i="4"/>
  <c r="R3088" i="4"/>
  <c r="R2268" i="4"/>
  <c r="R2913" i="4"/>
  <c r="R3425" i="4"/>
  <c r="R2740" i="4"/>
  <c r="R3252" i="4"/>
  <c r="R3371" i="4"/>
  <c r="R2778" i="4"/>
  <c r="R3394" i="4"/>
  <c r="R2794" i="4"/>
  <c r="R3386" i="4"/>
  <c r="R2831" i="4"/>
  <c r="R2495" i="4"/>
  <c r="R3032" i="4"/>
  <c r="R1991" i="4"/>
  <c r="R2857" i="4"/>
  <c r="R3369" i="4"/>
  <c r="R2684" i="4"/>
  <c r="R3196" i="4"/>
  <c r="R3218" i="4"/>
  <c r="R2554" i="4"/>
  <c r="R3259" i="4"/>
  <c r="R2570" i="4"/>
  <c r="R3243" i="4"/>
  <c r="R1013" i="4"/>
  <c r="R2848" i="4"/>
  <c r="R3360" i="4"/>
  <c r="R2673" i="4"/>
  <c r="R3185" i="4"/>
  <c r="R2499" i="4"/>
  <c r="R3012" i="4"/>
  <c r="R2475" i="4"/>
  <c r="R3155" i="4"/>
  <c r="R2523" i="4"/>
  <c r="R3202" i="4"/>
  <c r="R2507" i="4"/>
  <c r="R2153" i="4"/>
  <c r="R2133" i="4"/>
  <c r="R2920" i="4"/>
  <c r="R3432" i="4"/>
  <c r="R2745" i="4"/>
  <c r="R3257" i="4"/>
  <c r="R2572" i="4"/>
  <c r="R3084" i="4"/>
  <c r="R2770" i="4"/>
  <c r="R3374" i="4"/>
  <c r="R2811" i="4"/>
  <c r="R3395" i="4"/>
  <c r="R2795" i="4"/>
  <c r="R2359" i="4"/>
  <c r="R3063" i="4"/>
  <c r="R2672" i="4"/>
  <c r="R3184" i="4"/>
  <c r="R2496" i="4"/>
  <c r="R3009" i="4"/>
  <c r="R1849" i="4"/>
  <c r="R2836" i="4"/>
  <c r="R3348" i="4"/>
  <c r="R2403" i="4"/>
  <c r="R3162" i="4"/>
  <c r="R2497" i="4"/>
  <c r="R3178" i="4"/>
  <c r="R2723" i="4"/>
  <c r="Q637" i="4"/>
  <c r="Q635" i="4"/>
  <c r="Q636" i="4"/>
  <c r="R2212" i="4"/>
  <c r="R3273" i="4"/>
  <c r="R2588" i="4"/>
  <c r="R2775" i="4"/>
  <c r="R2415" i="4"/>
  <c r="R3000" i="4"/>
  <c r="R1708" i="4"/>
  <c r="R2825" i="4"/>
  <c r="R3337" i="4"/>
  <c r="R2652" i="4"/>
  <c r="R3164" i="4"/>
  <c r="R3090" i="4"/>
  <c r="R2335" i="4"/>
  <c r="R3131" i="4"/>
  <c r="R2379" i="4"/>
  <c r="R3115" i="4"/>
  <c r="R2783" i="4"/>
  <c r="R2457" i="4"/>
  <c r="R3008" i="4"/>
  <c r="R1829" i="4"/>
  <c r="R2833" i="4"/>
  <c r="R3345" i="4"/>
  <c r="R2660" i="4"/>
  <c r="R3172" i="4"/>
  <c r="R3122" i="4"/>
  <c r="R2420" i="4"/>
  <c r="R3163" i="4"/>
  <c r="R2460" i="4"/>
  <c r="R3147" i="4"/>
  <c r="R3303" i="4"/>
  <c r="R2824" i="4"/>
  <c r="R3336" i="4"/>
  <c r="R2649" i="4"/>
  <c r="R3161" i="4"/>
  <c r="R2465" i="4"/>
  <c r="R2988" i="4"/>
  <c r="R2220" i="4"/>
  <c r="R3059" i="4"/>
  <c r="R2339" i="4"/>
  <c r="R3106" i="4"/>
  <c r="R2295" i="4"/>
  <c r="R3107" i="4"/>
  <c r="R3023" i="4"/>
  <c r="R2632" i="4"/>
  <c r="R3152" i="4"/>
  <c r="R2439" i="4"/>
  <c r="R2977" i="4"/>
  <c r="R1141" i="4"/>
  <c r="R2804" i="4"/>
  <c r="R3316" i="4"/>
  <c r="R1845" i="4"/>
  <c r="R3034" i="4"/>
  <c r="R2143" i="4"/>
  <c r="R3050" i="4"/>
  <c r="R2915" i="4"/>
  <c r="R2927" i="4"/>
  <c r="R2568" i="4"/>
  <c r="R3096" i="4"/>
  <c r="R2291" i="4"/>
  <c r="R2921" i="4"/>
  <c r="R3433" i="4"/>
  <c r="R2748" i="4"/>
  <c r="R3260" i="4"/>
  <c r="R3387" i="4"/>
  <c r="R2810" i="4"/>
  <c r="R3410" i="4"/>
  <c r="R2826" i="4"/>
  <c r="R3402" i="4"/>
  <c r="R2082" i="4"/>
  <c r="R2912" i="4"/>
  <c r="R3424" i="4"/>
  <c r="R2737" i="4"/>
  <c r="R3249" i="4"/>
  <c r="R2564" i="4"/>
  <c r="R3076" i="4"/>
  <c r="R2738" i="4"/>
  <c r="R3358" i="4"/>
  <c r="R2779" i="4"/>
  <c r="R3379" i="4"/>
  <c r="R2763" i="4"/>
  <c r="R3314" i="4"/>
  <c r="R2735" i="4"/>
  <c r="R2372" i="4"/>
  <c r="R2984" i="4"/>
  <c r="R1299" i="4"/>
  <c r="R2809" i="4"/>
  <c r="R3321" i="4"/>
  <c r="R2636" i="4"/>
  <c r="R3148" i="4"/>
  <c r="R3026" i="4"/>
  <c r="R2095" i="4"/>
  <c r="R3067" i="4"/>
  <c r="R2186" i="4"/>
  <c r="R3051" i="4"/>
  <c r="R3167" i="4"/>
  <c r="R2736" i="4"/>
  <c r="R3248" i="4"/>
  <c r="R2561" i="4"/>
  <c r="R3073" i="4"/>
  <c r="R2228" i="4"/>
  <c r="R2900" i="4"/>
  <c r="R3412" i="4"/>
  <c r="R2707" i="4"/>
  <c r="R3359" i="4"/>
  <c r="R2754" i="4"/>
  <c r="R3367" i="4"/>
  <c r="R3414" i="4"/>
  <c r="R2267" i="4"/>
  <c r="R2943" i="4"/>
  <c r="R2348" i="4"/>
  <c r="R2918" i="4"/>
  <c r="R2283" i="4"/>
  <c r="R3093" i="4"/>
  <c r="R2581" i="4"/>
  <c r="R2285" i="4"/>
  <c r="R1828" i="4"/>
  <c r="R2117" i="4"/>
  <c r="R2336" i="4"/>
  <c r="R981" i="4"/>
  <c r="R1906" i="4"/>
  <c r="R1847" i="4"/>
  <c r="R984" i="4"/>
  <c r="R1904" i="4"/>
  <c r="R1091" i="4"/>
  <c r="R1383" i="4"/>
  <c r="R1663" i="4"/>
  <c r="R1085" i="4"/>
  <c r="R1948" i="4"/>
  <c r="R1179" i="4"/>
  <c r="R1633" i="4"/>
  <c r="R1121" i="4"/>
  <c r="I16" i="3" s="1"/>
  <c r="R1414" i="4"/>
  <c r="R881" i="4"/>
  <c r="R1124" i="4"/>
  <c r="R1442" i="4"/>
  <c r="R918" i="4"/>
  <c r="R916" i="4"/>
  <c r="R1247" i="4"/>
  <c r="R2782" i="4"/>
  <c r="R3469" i="4"/>
  <c r="R2957" i="4"/>
  <c r="R2387" i="4"/>
  <c r="R2134" i="4"/>
  <c r="R2338" i="4"/>
  <c r="R997" i="4"/>
  <c r="R1898" i="4"/>
  <c r="R2200" i="4"/>
  <c r="R2147" i="4"/>
  <c r="R2382" i="4"/>
  <c r="R1323" i="4"/>
  <c r="R1632" i="4"/>
  <c r="R1717" i="4"/>
  <c r="R1152" i="4"/>
  <c r="R1445" i="4"/>
  <c r="R1712" i="4"/>
  <c r="R1788" i="4"/>
  <c r="R887" i="4"/>
  <c r="R1497" i="4"/>
  <c r="R985" i="4"/>
  <c r="R1790" i="4"/>
  <c r="R1278" i="4"/>
  <c r="R988" i="4"/>
  <c r="R1818" i="4"/>
  <c r="R1306" i="4"/>
  <c r="R780" i="4"/>
  <c r="R952" i="4"/>
  <c r="R2471" i="4"/>
  <c r="R2966" i="4"/>
  <c r="R2411" i="4"/>
  <c r="R3141" i="4"/>
  <c r="R2629" i="4"/>
  <c r="R2333" i="4"/>
  <c r="R946" i="4"/>
  <c r="R1913" i="4"/>
  <c r="R2182" i="4"/>
  <c r="R2384" i="4"/>
  <c r="R1335" i="4"/>
  <c r="R1031" i="4"/>
  <c r="R1983" i="4"/>
  <c r="R1899" i="4"/>
  <c r="R1080" i="4"/>
  <c r="R1952" i="4"/>
  <c r="R1187" i="4"/>
  <c r="R1460" i="4"/>
  <c r="R1740" i="4"/>
  <c r="R794" i="4"/>
  <c r="R1181" i="4"/>
  <c r="R1996" i="4"/>
  <c r="R1263" i="4"/>
  <c r="R1681" i="4"/>
  <c r="R1169" i="4"/>
  <c r="R1462" i="4"/>
  <c r="R945" i="4"/>
  <c r="R1172" i="4"/>
  <c r="R1490" i="4"/>
  <c r="R978" i="4"/>
  <c r="R807" i="4"/>
  <c r="R900" i="4"/>
  <c r="R2791" i="4"/>
  <c r="R2766" i="4"/>
  <c r="R3453" i="4"/>
  <c r="R2941" i="4"/>
  <c r="R2343" i="4"/>
  <c r="R2110" i="4"/>
  <c r="R2322" i="4"/>
  <c r="R829" i="4"/>
  <c r="R1872" i="4"/>
  <c r="R2181" i="4"/>
  <c r="R2126" i="4"/>
  <c r="R2366" i="4"/>
  <c r="R1220" i="4"/>
  <c r="I13" i="3" s="1"/>
  <c r="R1607" i="4"/>
  <c r="R1692" i="4"/>
  <c r="R1120" i="4"/>
  <c r="R1420" i="4"/>
  <c r="R1687" i="4"/>
  <c r="R1763" i="4"/>
  <c r="R838" i="4"/>
  <c r="R1481" i="4"/>
  <c r="R969" i="4"/>
  <c r="R1774" i="4"/>
  <c r="R1262" i="4"/>
  <c r="R972" i="4"/>
  <c r="R1802" i="4"/>
  <c r="R1290" i="4"/>
  <c r="R936" i="4"/>
  <c r="R2527" i="4"/>
  <c r="R3014" i="4"/>
  <c r="R2501" i="4"/>
  <c r="R3189" i="4"/>
  <c r="R2677" i="4"/>
  <c r="R2381" i="4"/>
  <c r="R1311" i="4"/>
  <c r="R1990" i="4"/>
  <c r="R2233" i="4"/>
  <c r="R2432" i="4"/>
  <c r="R1643" i="4"/>
  <c r="R1375" i="4"/>
  <c r="R2061" i="4"/>
  <c r="R1947" i="4"/>
  <c r="R1176" i="4"/>
  <c r="R2000" i="4"/>
  <c r="R1269" i="4"/>
  <c r="R1536" i="4"/>
  <c r="R935" i="4"/>
  <c r="R1264" i="4"/>
  <c r="R2044" i="4"/>
  <c r="R1340" i="4"/>
  <c r="R1729" i="4"/>
  <c r="R1217" i="4"/>
  <c r="R1510" i="4"/>
  <c r="R998" i="4"/>
  <c r="R1538" i="4"/>
  <c r="R1026" i="4"/>
  <c r="R855" i="4"/>
  <c r="R2243" i="4"/>
  <c r="R2878" i="4"/>
  <c r="R2121" i="4"/>
  <c r="R3053" i="4"/>
  <c r="R2541" i="4"/>
  <c r="R2245" i="4"/>
  <c r="R2434" i="4"/>
  <c r="R1655" i="4"/>
  <c r="R2053" i="4"/>
  <c r="R2296" i="4"/>
  <c r="R2478" i="4"/>
  <c r="R1835" i="4"/>
  <c r="R1787" i="4"/>
  <c r="R883" i="4"/>
  <c r="R1862" i="4"/>
  <c r="R1011" i="4"/>
  <c r="R1319" i="4"/>
  <c r="R1599" i="4"/>
  <c r="R1005" i="4"/>
  <c r="R1908" i="4"/>
  <c r="R1099" i="4"/>
  <c r="R1593" i="4"/>
  <c r="R1081" i="4"/>
  <c r="R1374" i="4"/>
  <c r="R818" i="4"/>
  <c r="R1084" i="4"/>
  <c r="R1402" i="4"/>
  <c r="R862" i="4"/>
  <c r="R876" i="4"/>
  <c r="R2575" i="4"/>
  <c r="R3062" i="4"/>
  <c r="R2550" i="4"/>
  <c r="R3237" i="4"/>
  <c r="R2725" i="4"/>
  <c r="R2429" i="4"/>
  <c r="R1619" i="4"/>
  <c r="R1965" i="4"/>
  <c r="R2217" i="4"/>
  <c r="R2416" i="4"/>
  <c r="R1540" i="4"/>
  <c r="R1272" i="4"/>
  <c r="R2034" i="4"/>
  <c r="R1931" i="4"/>
  <c r="R1144" i="4"/>
  <c r="R1984" i="4"/>
  <c r="R1244" i="4"/>
  <c r="R1511" i="4"/>
  <c r="R893" i="4"/>
  <c r="R1239" i="4"/>
  <c r="R2028" i="4"/>
  <c r="R1315" i="4"/>
  <c r="R1713" i="4"/>
  <c r="R1201" i="4"/>
  <c r="R1494" i="4"/>
  <c r="R982" i="4"/>
  <c r="R1204" i="4"/>
  <c r="R1522" i="4"/>
  <c r="R1010" i="4"/>
  <c r="R839" i="4"/>
  <c r="R2887" i="4"/>
  <c r="R2174" i="4"/>
  <c r="R2862" i="4"/>
  <c r="R2018" i="4"/>
  <c r="R3037" i="4"/>
  <c r="R2525" i="4"/>
  <c r="R2229" i="4"/>
  <c r="R2418" i="4"/>
  <c r="R1552" i="4"/>
  <c r="R2026" i="4"/>
  <c r="R2280" i="4"/>
  <c r="R2239" i="4"/>
  <c r="R2462" i="4"/>
  <c r="R1796" i="4"/>
  <c r="R1760" i="4"/>
  <c r="R834" i="4"/>
  <c r="R1843" i="4"/>
  <c r="R979" i="4"/>
  <c r="R1293" i="4"/>
  <c r="R1573" i="4"/>
  <c r="R973" i="4"/>
  <c r="R1892" i="4"/>
  <c r="R1067" i="4"/>
  <c r="R1577" i="4"/>
  <c r="R1065" i="4"/>
  <c r="R1358" i="4"/>
  <c r="R793" i="4"/>
  <c r="R1068" i="4"/>
  <c r="R1386" i="4"/>
  <c r="R837" i="4"/>
  <c r="R860" i="4"/>
  <c r="R1953" i="4"/>
  <c r="R1929" i="4"/>
  <c r="R2879" i="4"/>
  <c r="R2131" i="4"/>
  <c r="R2854" i="4"/>
  <c r="R1967" i="4"/>
  <c r="R3029" i="4"/>
  <c r="R2517" i="4"/>
  <c r="R2221" i="4"/>
  <c r="R2410" i="4"/>
  <c r="R1501" i="4"/>
  <c r="R2014" i="4"/>
  <c r="R2272" i="4"/>
  <c r="R2231" i="4"/>
  <c r="R2454" i="4"/>
  <c r="R1772" i="4"/>
  <c r="R1748" i="4"/>
  <c r="R809" i="4"/>
  <c r="R1832" i="4"/>
  <c r="R962" i="4"/>
  <c r="R1280" i="4"/>
  <c r="R1560" i="4"/>
  <c r="R954" i="4"/>
  <c r="R1884" i="4"/>
  <c r="R1051" i="4"/>
  <c r="R1569" i="4"/>
  <c r="R1057" i="4"/>
  <c r="R1350" i="4"/>
  <c r="R779" i="4"/>
  <c r="R1060" i="4"/>
  <c r="R1378" i="4"/>
  <c r="R825" i="4"/>
  <c r="R852" i="4"/>
  <c r="R2743" i="4"/>
  <c r="R3230" i="4"/>
  <c r="R2718" i="4"/>
  <c r="R3405" i="4"/>
  <c r="R2893" i="4"/>
  <c r="R2203" i="4"/>
  <c r="R2033" i="4"/>
  <c r="R2274" i="4"/>
  <c r="R2449" i="4"/>
  <c r="R1747" i="4"/>
  <c r="R2114" i="4"/>
  <c r="R2049" i="4"/>
  <c r="R2318" i="4"/>
  <c r="R778" i="4"/>
  <c r="R1531" i="4"/>
  <c r="R1615" i="4"/>
  <c r="R1024" i="4"/>
  <c r="R1343" i="4"/>
  <c r="R1611" i="4"/>
  <c r="R1685" i="4"/>
  <c r="R1433" i="4"/>
  <c r="R906" i="4"/>
  <c r="R1726" i="4"/>
  <c r="R1214" i="4"/>
  <c r="R910" i="4"/>
  <c r="R1754" i="4"/>
  <c r="R1242" i="4"/>
  <c r="R888" i="4"/>
  <c r="R2307" i="4"/>
  <c r="R2902" i="4"/>
  <c r="R2236" i="4"/>
  <c r="R3077" i="4"/>
  <c r="R2565" i="4"/>
  <c r="R2269" i="4"/>
  <c r="R2458" i="4"/>
  <c r="R1784" i="4"/>
  <c r="R2090" i="4"/>
  <c r="R2320" i="4"/>
  <c r="R803" i="4"/>
  <c r="R2502" i="4"/>
  <c r="R1881" i="4"/>
  <c r="R1824" i="4"/>
  <c r="R947" i="4"/>
  <c r="R1888" i="4"/>
  <c r="R1059" i="4"/>
  <c r="R1357" i="4"/>
  <c r="R1637" i="4"/>
  <c r="R1053" i="4"/>
  <c r="R1932" i="4"/>
  <c r="R1147" i="4"/>
  <c r="R1617" i="4"/>
  <c r="R1105" i="4"/>
  <c r="R1398" i="4"/>
  <c r="R857" i="4"/>
  <c r="R1108" i="4"/>
  <c r="R1426" i="4"/>
  <c r="R897" i="4"/>
  <c r="R836" i="4"/>
  <c r="R20" i="4"/>
  <c r="R3239" i="4"/>
  <c r="R2727" i="4"/>
  <c r="R3214" i="4"/>
  <c r="R2702" i="4"/>
  <c r="R3389" i="4"/>
  <c r="R2877" i="4"/>
  <c r="R2119" i="4"/>
  <c r="R2007" i="4"/>
  <c r="R2258" i="4"/>
  <c r="R2433" i="4"/>
  <c r="R1644" i="4"/>
  <c r="R2089" i="4"/>
  <c r="R2023" i="4"/>
  <c r="R2302" i="4"/>
  <c r="R1504" i="4"/>
  <c r="R1589" i="4"/>
  <c r="R992" i="4"/>
  <c r="R1317" i="4"/>
  <c r="R1584" i="4"/>
  <c r="R1660" i="4"/>
  <c r="R1417" i="4"/>
  <c r="R885" i="4"/>
  <c r="R1710" i="4"/>
  <c r="R1198" i="4"/>
  <c r="R889" i="4"/>
  <c r="R1738" i="4"/>
  <c r="R1226" i="4"/>
  <c r="R872" i="4"/>
  <c r="R10" i="4"/>
  <c r="R2435" i="4"/>
  <c r="R2950" i="4"/>
  <c r="R2367" i="4"/>
  <c r="R3125" i="4"/>
  <c r="R2613" i="4"/>
  <c r="R2317" i="4"/>
  <c r="R1887" i="4"/>
  <c r="R2161" i="4"/>
  <c r="R2368" i="4"/>
  <c r="R1232" i="4"/>
  <c r="R882" i="4"/>
  <c r="R1958" i="4"/>
  <c r="R1883" i="4"/>
  <c r="R1048" i="4"/>
  <c r="R1936" i="4"/>
  <c r="R1155" i="4"/>
  <c r="R1435" i="4"/>
  <c r="R1715" i="4"/>
  <c r="R1149" i="4"/>
  <c r="R1980" i="4"/>
  <c r="R1237" i="4"/>
  <c r="R1665" i="4"/>
  <c r="R1153" i="4"/>
  <c r="R1446" i="4"/>
  <c r="R923" i="4"/>
  <c r="R1156" i="4"/>
  <c r="R1474" i="4"/>
  <c r="R961" i="4"/>
  <c r="R791" i="4"/>
  <c r="R948" i="4"/>
  <c r="R1877" i="4"/>
  <c r="R2814" i="4"/>
  <c r="R1412" i="4"/>
  <c r="R2989" i="4"/>
  <c r="R2467" i="4"/>
  <c r="R2177" i="4"/>
  <c r="R2370" i="4"/>
  <c r="R1245" i="4"/>
  <c r="R1950" i="4"/>
  <c r="R2232" i="4"/>
  <c r="R2190" i="4"/>
  <c r="R2414" i="4"/>
  <c r="R1527" i="4"/>
  <c r="R1684" i="4"/>
  <c r="R1768" i="4"/>
  <c r="R851" i="4"/>
  <c r="R1216" i="4"/>
  <c r="R1496" i="4"/>
  <c r="R1764" i="4"/>
  <c r="R842" i="4"/>
  <c r="R1837" i="4"/>
  <c r="R971" i="4"/>
  <c r="R1529" i="4"/>
  <c r="R1017" i="4"/>
  <c r="R1822" i="4"/>
  <c r="R1310" i="4"/>
  <c r="R1020" i="4"/>
  <c r="R1850" i="4"/>
  <c r="R1338" i="4"/>
  <c r="R812" i="4"/>
  <c r="R18" i="4"/>
  <c r="R2511" i="4"/>
  <c r="R2998" i="4"/>
  <c r="R2482" i="4"/>
  <c r="R3173" i="4"/>
  <c r="R2661" i="4"/>
  <c r="R2365" i="4"/>
  <c r="R1207" i="4"/>
  <c r="R1860" i="4"/>
  <c r="R2139" i="4"/>
  <c r="R2352" i="4"/>
  <c r="R1109" i="4"/>
  <c r="R1933" i="4"/>
  <c r="R1865" i="4"/>
  <c r="R1016" i="4"/>
  <c r="R1920" i="4"/>
  <c r="R1123" i="4"/>
  <c r="R1408" i="4"/>
  <c r="R1688" i="4"/>
  <c r="R1117" i="4"/>
  <c r="R1964" i="4"/>
  <c r="R1211" i="4"/>
  <c r="R1649" i="4"/>
  <c r="R1137" i="4"/>
  <c r="R1430" i="4"/>
  <c r="R902" i="4"/>
  <c r="R1140" i="4"/>
  <c r="R1458" i="4"/>
  <c r="R939" i="4"/>
  <c r="R775" i="4"/>
  <c r="R932" i="4"/>
  <c r="R2823" i="4"/>
  <c r="R1656" i="4"/>
  <c r="R2798" i="4"/>
  <c r="R943" i="4"/>
  <c r="R2973" i="4"/>
  <c r="R2428" i="4"/>
  <c r="R2155" i="4"/>
  <c r="R2354" i="4"/>
  <c r="R1125" i="4"/>
  <c r="R1925" i="4"/>
  <c r="R2216" i="4"/>
  <c r="R2169" i="4"/>
  <c r="R2398" i="4"/>
  <c r="R1424" i="4"/>
  <c r="R1659" i="4"/>
  <c r="R1743" i="4"/>
  <c r="R801" i="4"/>
  <c r="R1184" i="4"/>
  <c r="R1471" i="4"/>
  <c r="R1739" i="4"/>
  <c r="R790" i="4"/>
  <c r="R1813" i="4"/>
  <c r="R930" i="4"/>
  <c r="R1513" i="4"/>
  <c r="R1001" i="4"/>
  <c r="R1806" i="4"/>
  <c r="R1294" i="4"/>
  <c r="R1004" i="4"/>
  <c r="R1834" i="4"/>
  <c r="R1322" i="4"/>
  <c r="R796" i="4"/>
  <c r="R968" i="4"/>
  <c r="R2516" i="4"/>
  <c r="R3028" i="4"/>
  <c r="R2546" i="4"/>
  <c r="R3219" i="4"/>
  <c r="R2587" i="4"/>
  <c r="R3266" i="4"/>
  <c r="R2571" i="4"/>
  <c r="R2883" i="4"/>
  <c r="R3327" i="4"/>
  <c r="R2815" i="4"/>
  <c r="R1452" i="4"/>
  <c r="R2790" i="4"/>
  <c r="R2965" i="4"/>
  <c r="R2407" i="4"/>
  <c r="R2145" i="4"/>
  <c r="R2346" i="4"/>
  <c r="R1061" i="4"/>
  <c r="R1911" i="4"/>
  <c r="R2208" i="4"/>
  <c r="R2158" i="4"/>
  <c r="R2390" i="4"/>
  <c r="R1373" i="4"/>
  <c r="R1645" i="4"/>
  <c r="R1731" i="4"/>
  <c r="R774" i="4"/>
  <c r="R1168" i="4"/>
  <c r="R1459" i="4"/>
  <c r="R1725" i="4"/>
  <c r="R1800" i="4"/>
  <c r="R909" i="4"/>
  <c r="R1505" i="4"/>
  <c r="R993" i="4"/>
  <c r="R1798" i="4"/>
  <c r="R1286" i="4"/>
  <c r="R996" i="4"/>
  <c r="R1826" i="4"/>
  <c r="R1314" i="4"/>
  <c r="R788" i="4"/>
  <c r="R960" i="4"/>
  <c r="R2679" i="4"/>
  <c r="R3166" i="4"/>
  <c r="R2654" i="4"/>
  <c r="R3341" i="4"/>
  <c r="R2829" i="4"/>
  <c r="R1789" i="4"/>
  <c r="R1930" i="4"/>
  <c r="R2210" i="4"/>
  <c r="R2385" i="4"/>
  <c r="R1336" i="4"/>
  <c r="R2013" i="4"/>
  <c r="R1946" i="4"/>
  <c r="R2254" i="4"/>
  <c r="R2099" i="4"/>
  <c r="R1428" i="4"/>
  <c r="R2152" i="4"/>
  <c r="R1512" i="4"/>
  <c r="R873" i="4"/>
  <c r="R1240" i="4"/>
  <c r="R1508" i="4"/>
  <c r="R1583" i="4"/>
  <c r="R1369" i="4"/>
  <c r="R810" i="4"/>
  <c r="R1662" i="4"/>
  <c r="R1150" i="4"/>
  <c r="R814" i="4"/>
  <c r="R1690" i="4"/>
  <c r="R1178" i="4"/>
  <c r="R824" i="4"/>
  <c r="R2030" i="4"/>
  <c r="R2838" i="4"/>
  <c r="R1863" i="4"/>
  <c r="R3013" i="4"/>
  <c r="R2500" i="4"/>
  <c r="R2205" i="4"/>
  <c r="R2394" i="4"/>
  <c r="R1399" i="4"/>
  <c r="R1989" i="4"/>
  <c r="R2256" i="4"/>
  <c r="R2215" i="4"/>
  <c r="R2438" i="4"/>
  <c r="R1680" i="4"/>
  <c r="R1723" i="4"/>
  <c r="R1807" i="4"/>
  <c r="R919" i="4"/>
  <c r="R1255" i="4"/>
  <c r="R1535" i="4"/>
  <c r="R911" i="4"/>
  <c r="R1867" i="4"/>
  <c r="R1019" i="4"/>
  <c r="R1553" i="4"/>
  <c r="R1041" i="4"/>
  <c r="R1846" i="4"/>
  <c r="R1334" i="4"/>
  <c r="R1044" i="4"/>
  <c r="I15" i="3" s="1"/>
  <c r="R1874" i="4"/>
  <c r="R1362" i="4"/>
  <c r="R798" i="4"/>
  <c r="R944" i="4"/>
  <c r="R3175" i="4"/>
  <c r="R2663" i="4"/>
  <c r="R3150" i="4"/>
  <c r="R2638" i="4"/>
  <c r="R3325" i="4"/>
  <c r="R2813" i="4"/>
  <c r="R1400" i="4"/>
  <c r="R1905" i="4"/>
  <c r="R2194" i="4"/>
  <c r="R2369" i="4"/>
  <c r="R1235" i="4"/>
  <c r="R1986" i="4"/>
  <c r="R1921" i="4"/>
  <c r="R2238" i="4"/>
  <c r="R2083" i="4"/>
  <c r="R1403" i="4"/>
  <c r="R2136" i="4"/>
  <c r="R1487" i="4"/>
  <c r="R1755" i="4"/>
  <c r="R821" i="4"/>
  <c r="R1215" i="4"/>
  <c r="R1483" i="4"/>
  <c r="R2180" i="4"/>
  <c r="R1557" i="4"/>
  <c r="R1353" i="4"/>
  <c r="R785" i="4"/>
  <c r="R1646" i="4"/>
  <c r="R1134" i="4"/>
  <c r="R789" i="4"/>
  <c r="R1674" i="4"/>
  <c r="R1162" i="4"/>
  <c r="R808" i="4"/>
  <c r="R2263" i="4"/>
  <c r="R2886" i="4"/>
  <c r="R2165" i="4"/>
  <c r="R3061" i="4"/>
  <c r="R2549" i="4"/>
  <c r="R2253" i="4"/>
  <c r="R2442" i="4"/>
  <c r="R1707" i="4"/>
  <c r="R2065" i="4"/>
  <c r="R2304" i="4"/>
  <c r="R2486" i="4"/>
  <c r="R1852" i="4"/>
  <c r="R1799" i="4"/>
  <c r="R905" i="4"/>
  <c r="R1871" i="4"/>
  <c r="R1027" i="4"/>
  <c r="R1332" i="4"/>
  <c r="R1612" i="4"/>
  <c r="R1021" i="4"/>
  <c r="R1916" i="4"/>
  <c r="R1115" i="4"/>
  <c r="R1601" i="4"/>
  <c r="R1089" i="4"/>
  <c r="R1382" i="4"/>
  <c r="R830" i="4"/>
  <c r="R1092" i="4"/>
  <c r="R1410" i="4"/>
  <c r="R875" i="4"/>
  <c r="R884" i="4"/>
  <c r="R13" i="4"/>
  <c r="R3262" i="4"/>
  <c r="R2750" i="4"/>
  <c r="R3437" i="4"/>
  <c r="R2925" i="4"/>
  <c r="R2300" i="4"/>
  <c r="R2085" i="4"/>
  <c r="R2306" i="4"/>
  <c r="R1841" i="4"/>
  <c r="R2159" i="4"/>
  <c r="R2101" i="4"/>
  <c r="R2350" i="4"/>
  <c r="R1093" i="4"/>
  <c r="R1581" i="4"/>
  <c r="R1667" i="4"/>
  <c r="R1088" i="4"/>
  <c r="R1395" i="4"/>
  <c r="R1661" i="4"/>
  <c r="R1736" i="4"/>
  <c r="R787" i="4"/>
  <c r="R1465" i="4"/>
  <c r="R949" i="4"/>
  <c r="R1758" i="4"/>
  <c r="R1246" i="4"/>
  <c r="R953" i="4"/>
  <c r="R1786" i="4"/>
  <c r="R1274" i="4"/>
  <c r="R920" i="4"/>
  <c r="R2391" i="4"/>
  <c r="R2934" i="4"/>
  <c r="R2324" i="4"/>
  <c r="R3109" i="4"/>
  <c r="R2597" i="4"/>
  <c r="R2301" i="4"/>
  <c r="R2426" i="4"/>
  <c r="R1604" i="4"/>
  <c r="R2039" i="4"/>
  <c r="R2288" i="4"/>
  <c r="R2470" i="4"/>
  <c r="R1816" i="4"/>
  <c r="R1773" i="4"/>
  <c r="R859" i="4"/>
  <c r="R1853" i="4"/>
  <c r="R995" i="4"/>
  <c r="R1307" i="4"/>
  <c r="R1587" i="4"/>
  <c r="R989" i="4"/>
  <c r="R1900" i="4"/>
  <c r="R1083" i="4"/>
  <c r="R1585" i="4"/>
  <c r="R1073" i="4"/>
  <c r="R1366" i="4"/>
  <c r="R805" i="4"/>
  <c r="R1076" i="4"/>
  <c r="R1394" i="4"/>
  <c r="R850" i="4"/>
  <c r="R868" i="4"/>
  <c r="R3271" i="4"/>
  <c r="R2759" i="4"/>
  <c r="R3246" i="4"/>
  <c r="R2734" i="4"/>
  <c r="R3421" i="4"/>
  <c r="R2909" i="4"/>
  <c r="R2259" i="4"/>
  <c r="R2058" i="4"/>
  <c r="R2290" i="4"/>
  <c r="R1804" i="4"/>
  <c r="R2138" i="4"/>
  <c r="R2074" i="4"/>
  <c r="R2334" i="4"/>
  <c r="R964" i="4"/>
  <c r="R1556" i="4"/>
  <c r="R1640" i="4"/>
  <c r="R1056" i="4"/>
  <c r="R1368" i="4"/>
  <c r="R1636" i="4"/>
  <c r="R1711" i="4"/>
  <c r="R1449" i="4"/>
  <c r="R927" i="4"/>
  <c r="R1742" i="4"/>
  <c r="R1230" i="4"/>
  <c r="R931" i="4"/>
  <c r="R1770" i="4"/>
  <c r="R1258" i="4"/>
  <c r="R904" i="4"/>
  <c r="R2235" i="4"/>
  <c r="R2046" i="4"/>
  <c r="R2282" i="4"/>
  <c r="R12" i="4"/>
  <c r="R1783" i="4"/>
  <c r="R2127" i="4"/>
  <c r="R2062" i="4"/>
  <c r="R2326" i="4"/>
  <c r="R879" i="4"/>
  <c r="R1543" i="4"/>
  <c r="R1628" i="4"/>
  <c r="R1040" i="4"/>
  <c r="R1356" i="4"/>
  <c r="R1623" i="4"/>
  <c r="R1699" i="4"/>
  <c r="R1441" i="4"/>
  <c r="R917" i="4"/>
  <c r="R1734" i="4"/>
  <c r="R1222" i="4"/>
  <c r="R921" i="4"/>
  <c r="R1762" i="4"/>
  <c r="R1250" i="4"/>
  <c r="R896" i="4"/>
  <c r="R2615" i="4"/>
  <c r="R3102" i="4"/>
  <c r="R2590" i="4"/>
  <c r="R3277" i="4"/>
  <c r="R2765" i="4"/>
  <c r="R2469" i="4"/>
  <c r="R1815" i="4"/>
  <c r="R2130" i="4"/>
  <c r="R2321" i="4"/>
  <c r="R806" i="4"/>
  <c r="R1910" i="4"/>
  <c r="R1839" i="4"/>
  <c r="R2189" i="4"/>
  <c r="R2035" i="4"/>
  <c r="R1325" i="4"/>
  <c r="R2088" i="4"/>
  <c r="R1411" i="4"/>
  <c r="R1677" i="4"/>
  <c r="R1119" i="4"/>
  <c r="R1405" i="4"/>
  <c r="R2132" i="4"/>
  <c r="R1480" i="4"/>
  <c r="R1817" i="4"/>
  <c r="R1305" i="4"/>
  <c r="R1598" i="4"/>
  <c r="R1086" i="4"/>
  <c r="R1626" i="4"/>
  <c r="R1114" i="4"/>
  <c r="R999" i="4"/>
  <c r="R2774" i="4"/>
  <c r="R3461" i="4"/>
  <c r="R2949" i="4"/>
  <c r="R2364" i="4"/>
  <c r="R2122" i="4"/>
  <c r="R2330" i="4"/>
  <c r="R922" i="4"/>
  <c r="R1886" i="4"/>
  <c r="R2191" i="4"/>
  <c r="R2137" i="4"/>
  <c r="R2374" i="4"/>
  <c r="R1271" i="4"/>
  <c r="R1620" i="4"/>
  <c r="R1704" i="4"/>
  <c r="R1136" i="4"/>
  <c r="R1432" i="4"/>
  <c r="R1700" i="4"/>
  <c r="R1775" i="4"/>
  <c r="R865" i="4"/>
  <c r="R1489" i="4"/>
  <c r="R977" i="4"/>
  <c r="R1782" i="4"/>
  <c r="R1270" i="4"/>
  <c r="R980" i="4"/>
  <c r="R1810" i="4"/>
  <c r="R1298" i="4"/>
  <c r="R880" i="4"/>
  <c r="R3111" i="4"/>
  <c r="R2599" i="4"/>
  <c r="R3086" i="4"/>
  <c r="R2574" i="4"/>
  <c r="R3261" i="4"/>
  <c r="R2749" i="4"/>
  <c r="R2453" i="4"/>
  <c r="R1771" i="4"/>
  <c r="R2105" i="4"/>
  <c r="R2305" i="4"/>
  <c r="R1885" i="4"/>
  <c r="R1797" i="4"/>
  <c r="R2167" i="4"/>
  <c r="R2019" i="4"/>
  <c r="R1300" i="4"/>
  <c r="R2072" i="4"/>
  <c r="R1384" i="4"/>
  <c r="R1652" i="4"/>
  <c r="R1087" i="4"/>
  <c r="R1380" i="4"/>
  <c r="R2116" i="4"/>
  <c r="R1455" i="4"/>
  <c r="R1801" i="4"/>
  <c r="R1289" i="4"/>
  <c r="R1582" i="4"/>
  <c r="R1070" i="4"/>
  <c r="R1610" i="4"/>
  <c r="R1098" i="4"/>
  <c r="R1927" i="4"/>
  <c r="R2822" i="4"/>
  <c r="R1616" i="4"/>
  <c r="R2997" i="4"/>
  <c r="R2481" i="4"/>
  <c r="R2187" i="4"/>
  <c r="R2378" i="4"/>
  <c r="R1296" i="4"/>
  <c r="R1962" i="4"/>
  <c r="R2240" i="4"/>
  <c r="R2199" i="4"/>
  <c r="R2422" i="4"/>
  <c r="R1579" i="4"/>
  <c r="R1696" i="4"/>
  <c r="R1781" i="4"/>
  <c r="R877" i="4"/>
  <c r="R1229" i="4"/>
  <c r="R1509" i="4"/>
  <c r="R867" i="4"/>
  <c r="R1848" i="4"/>
  <c r="R987" i="4"/>
  <c r="R1537" i="4"/>
  <c r="R1025" i="4"/>
  <c r="R1830" i="4"/>
  <c r="R1318" i="4"/>
  <c r="R1028" i="4"/>
  <c r="R1858" i="4"/>
  <c r="R1346" i="4"/>
  <c r="R773" i="4"/>
  <c r="R820" i="4"/>
  <c r="R2" i="4"/>
  <c r="R2711" i="4"/>
  <c r="R3198" i="4"/>
  <c r="R2686" i="4"/>
  <c r="R3373" i="4"/>
  <c r="R2861" i="4"/>
  <c r="R2017" i="4"/>
  <c r="R1982" i="4"/>
  <c r="R2242" i="4"/>
  <c r="R2417" i="4"/>
  <c r="R1541" i="4"/>
  <c r="R2063" i="4"/>
  <c r="R1998" i="4"/>
  <c r="R2286" i="4"/>
  <c r="R1479" i="4"/>
  <c r="R2184" i="4"/>
  <c r="R1564" i="4"/>
  <c r="R958" i="4"/>
  <c r="R1292" i="4"/>
  <c r="R1559" i="4"/>
  <c r="R1635" i="4"/>
  <c r="R1401" i="4"/>
  <c r="R861" i="4"/>
  <c r="R1694" i="4"/>
  <c r="R1182" i="4"/>
  <c r="R866" i="4"/>
  <c r="R1722" i="4"/>
  <c r="R1210" i="4"/>
  <c r="R856" i="4"/>
  <c r="R2211" i="4"/>
  <c r="R2870" i="4"/>
  <c r="R2070" i="4"/>
  <c r="R3045" i="4"/>
  <c r="R2533" i="4"/>
  <c r="R2237" i="4"/>
  <c r="R2362" i="4"/>
  <c r="R1189" i="4"/>
  <c r="R1937" i="4"/>
  <c r="R2224" i="4"/>
  <c r="R2179" i="4"/>
  <c r="R2406" i="4"/>
  <c r="R1476" i="4"/>
  <c r="R1671" i="4"/>
  <c r="R1756" i="4"/>
  <c r="R826" i="4"/>
  <c r="R1200" i="4"/>
  <c r="R1484" i="4"/>
  <c r="R1751" i="4"/>
  <c r="R817" i="4"/>
  <c r="R1827" i="4"/>
  <c r="R951" i="4"/>
  <c r="R1521" i="4"/>
  <c r="R1009" i="4"/>
  <c r="R1814" i="4"/>
  <c r="R1302" i="4"/>
  <c r="R1012" i="4"/>
  <c r="R1842" i="4"/>
  <c r="R1330" i="4"/>
  <c r="R804" i="4"/>
  <c r="R3" i="4"/>
  <c r="R3207" i="4"/>
  <c r="R2695" i="4"/>
  <c r="R3182" i="4"/>
  <c r="R2670" i="4"/>
  <c r="R3357" i="4"/>
  <c r="R2845" i="4"/>
  <c r="R1914" i="4"/>
  <c r="R1957" i="4"/>
  <c r="R2226" i="4"/>
  <c r="R2401" i="4"/>
  <c r="R1439" i="4"/>
  <c r="R2038" i="4"/>
  <c r="R1973" i="4"/>
  <c r="R2270" i="4"/>
  <c r="R2115" i="4"/>
  <c r="R1453" i="4"/>
  <c r="R2168" i="4"/>
  <c r="R1539" i="4"/>
  <c r="R915" i="4"/>
  <c r="R1267" i="4"/>
  <c r="R1533" i="4"/>
  <c r="R1608" i="4"/>
  <c r="R1385" i="4"/>
  <c r="R835" i="4"/>
  <c r="R1678" i="4"/>
  <c r="R1166" i="4"/>
  <c r="R841" i="4"/>
  <c r="R1706" i="4"/>
  <c r="R1194" i="4"/>
  <c r="R840" i="4"/>
  <c r="R2395" i="4"/>
  <c r="R2992" i="4"/>
  <c r="R1503" i="4"/>
  <c r="R2817" i="4"/>
  <c r="R3329" i="4"/>
  <c r="R2644" i="4"/>
  <c r="R3156" i="4"/>
  <c r="R3058" i="4"/>
  <c r="R2251" i="4"/>
  <c r="R3099" i="4"/>
  <c r="R2292" i="4"/>
  <c r="R3083" i="4"/>
  <c r="R2656" i="4"/>
  <c r="R3199" i="4"/>
  <c r="R2687" i="4"/>
  <c r="R3174" i="4"/>
  <c r="R2662" i="4"/>
  <c r="R3349" i="4"/>
  <c r="R2837" i="4"/>
  <c r="R1861" i="4"/>
  <c r="R1943" i="4"/>
  <c r="R2218" i="4"/>
  <c r="R2393" i="4"/>
  <c r="R1388" i="4"/>
  <c r="R2025" i="4"/>
  <c r="R1959" i="4"/>
  <c r="R2262" i="4"/>
  <c r="R2107" i="4"/>
  <c r="R1440" i="4"/>
  <c r="R2160" i="4"/>
  <c r="R1525" i="4"/>
  <c r="R894" i="4"/>
  <c r="R1253" i="4"/>
  <c r="R1520" i="4"/>
  <c r="R1596" i="4"/>
  <c r="R1377" i="4"/>
  <c r="R822" i="4"/>
  <c r="R1670" i="4"/>
  <c r="R1158" i="4"/>
  <c r="R827" i="4"/>
  <c r="R1698" i="4"/>
  <c r="R1186" i="4"/>
  <c r="R832" i="4"/>
  <c r="R2551" i="4"/>
  <c r="R3038" i="4"/>
  <c r="R2526" i="4"/>
  <c r="R3213" i="4"/>
  <c r="R2701" i="4"/>
  <c r="R2405" i="4"/>
  <c r="R1464" i="4"/>
  <c r="R2029" i="4"/>
  <c r="R2257" i="4"/>
  <c r="R2456" i="4"/>
  <c r="R1780" i="4"/>
  <c r="R1528" i="4"/>
  <c r="R2098" i="4"/>
  <c r="R1971" i="4"/>
  <c r="R1223" i="4"/>
  <c r="R2024" i="4"/>
  <c r="R1308" i="4"/>
  <c r="R1575" i="4"/>
  <c r="R991" i="4"/>
  <c r="R1303" i="4"/>
  <c r="R2068" i="4"/>
  <c r="R1379" i="4"/>
  <c r="R1753" i="4"/>
  <c r="R1241" i="4"/>
  <c r="R1534" i="4"/>
  <c r="R1022" i="4"/>
  <c r="R1562" i="4"/>
  <c r="R1050" i="4"/>
  <c r="R17" i="4"/>
  <c r="R3222" i="4"/>
  <c r="R2710" i="4"/>
  <c r="R3397" i="4"/>
  <c r="R2885" i="4"/>
  <c r="R2163" i="4"/>
  <c r="R2021" i="4"/>
  <c r="R2266" i="4"/>
  <c r="R2441" i="4"/>
  <c r="R1695" i="4"/>
  <c r="R2102" i="4"/>
  <c r="R2037" i="4"/>
  <c r="R2310" i="4"/>
  <c r="R1517" i="4"/>
  <c r="R1603" i="4"/>
  <c r="R1008" i="4"/>
  <c r="R1331" i="4"/>
  <c r="R1597" i="4"/>
  <c r="R1672" i="4"/>
  <c r="R1425" i="4"/>
  <c r="R895" i="4"/>
  <c r="R1718" i="4"/>
  <c r="R1206" i="4"/>
  <c r="R899" i="4"/>
  <c r="R1746" i="4"/>
  <c r="R1234" i="4"/>
  <c r="R816" i="4"/>
  <c r="R3047" i="4"/>
  <c r="R2535" i="4"/>
  <c r="R3022" i="4"/>
  <c r="R2510" i="4"/>
  <c r="R3197" i="4"/>
  <c r="R2685" i="4"/>
  <c r="R2389" i="4"/>
  <c r="R1363" i="4"/>
  <c r="R2002" i="4"/>
  <c r="R2241" i="4"/>
  <c r="R2440" i="4"/>
  <c r="R1693" i="4"/>
  <c r="R1427" i="4"/>
  <c r="R2073" i="4"/>
  <c r="R1955" i="4"/>
  <c r="R1192" i="4"/>
  <c r="R2008" i="4"/>
  <c r="R1283" i="4"/>
  <c r="R1549" i="4"/>
  <c r="R957" i="4"/>
  <c r="R1277" i="4"/>
  <c r="R2052" i="4"/>
  <c r="R1352" i="4"/>
  <c r="R1737" i="4"/>
  <c r="R1225" i="4"/>
  <c r="R1518" i="4"/>
  <c r="R1006" i="4"/>
  <c r="R1546" i="4"/>
  <c r="R1034" i="4"/>
  <c r="R863" i="4"/>
  <c r="R21" i="4"/>
  <c r="R3270" i="4"/>
  <c r="R2758" i="4"/>
  <c r="R3445" i="4"/>
  <c r="R2933" i="4"/>
  <c r="R2323" i="4"/>
  <c r="R2097" i="4"/>
  <c r="R2314" i="4"/>
  <c r="R1859" i="4"/>
  <c r="R2170" i="4"/>
  <c r="R2113" i="4"/>
  <c r="R2358" i="4"/>
  <c r="R1157" i="4"/>
  <c r="R1595" i="4"/>
  <c r="R1679" i="4"/>
  <c r="R1104" i="4"/>
  <c r="R1407" i="4"/>
  <c r="R1675" i="4"/>
  <c r="R1749" i="4"/>
  <c r="R813" i="4"/>
  <c r="R1473" i="4"/>
  <c r="R959" i="4"/>
  <c r="R1766" i="4"/>
  <c r="R1254" i="4"/>
  <c r="R963" i="4"/>
  <c r="R1794" i="4"/>
  <c r="R1282" i="4"/>
  <c r="R928" i="4"/>
  <c r="R2647" i="4"/>
  <c r="R3134" i="4"/>
  <c r="R2622" i="4"/>
  <c r="R3309" i="4"/>
  <c r="R2797" i="4"/>
  <c r="R925" i="4"/>
  <c r="R1879" i="4"/>
  <c r="R2173" i="4"/>
  <c r="R2353" i="4"/>
  <c r="R1111" i="4"/>
  <c r="R1961" i="4"/>
  <c r="R1895" i="4"/>
  <c r="R2222" i="4"/>
  <c r="R2067" i="4"/>
  <c r="R1376" i="4"/>
  <c r="R2120" i="4"/>
  <c r="R1461" i="4"/>
  <c r="R1728" i="4"/>
  <c r="R1183" i="4"/>
  <c r="R1456" i="4"/>
  <c r="R2164" i="4"/>
  <c r="R1532" i="4"/>
  <c r="R1337" i="4"/>
  <c r="R1630" i="4"/>
  <c r="R1118" i="4"/>
  <c r="R1658" i="4"/>
  <c r="R1146" i="4"/>
  <c r="R792" i="4"/>
  <c r="R1808" i="4"/>
  <c r="R2806" i="4"/>
  <c r="R1205" i="4"/>
  <c r="R2981" i="4"/>
  <c r="R2451" i="4"/>
  <c r="R2166" i="4"/>
  <c r="R2298" i="4"/>
  <c r="R1823" i="4"/>
  <c r="R2149" i="4"/>
  <c r="R2087" i="4"/>
  <c r="R2342" i="4"/>
  <c r="R1029" i="4"/>
  <c r="R1568" i="4"/>
  <c r="R1653" i="4"/>
  <c r="R1072" i="4"/>
  <c r="R1381" i="4"/>
  <c r="R1648" i="4"/>
  <c r="R1724" i="4"/>
  <c r="R1457" i="4"/>
  <c r="R938" i="4"/>
  <c r="R1750" i="4"/>
  <c r="R1238" i="4"/>
  <c r="R942" i="4"/>
  <c r="R1778" i="4"/>
  <c r="R1266" i="4"/>
  <c r="R912" i="4"/>
  <c r="R3143" i="4"/>
  <c r="R2631" i="4"/>
  <c r="R3118" i="4"/>
  <c r="R2606" i="4"/>
  <c r="R3293" i="4"/>
  <c r="R2781" i="4"/>
  <c r="R2485" i="4"/>
  <c r="R1851" i="4"/>
  <c r="R2151" i="4"/>
  <c r="R2337" i="4"/>
  <c r="R983" i="4"/>
  <c r="R1935" i="4"/>
  <c r="R1869" i="4"/>
  <c r="R2206" i="4"/>
  <c r="R2051" i="4"/>
  <c r="R1351" i="4"/>
  <c r="R2104" i="4"/>
  <c r="R1436" i="4"/>
  <c r="R1703" i="4"/>
  <c r="R1151" i="4"/>
  <c r="R1431" i="4"/>
  <c r="R2148" i="4"/>
  <c r="R1507" i="4"/>
  <c r="R1321" i="4"/>
  <c r="R1614" i="4"/>
  <c r="R1102" i="4"/>
  <c r="R1642" i="4"/>
  <c r="R1130" i="4"/>
  <c r="R776" i="4"/>
  <c r="R2881" i="4"/>
  <c r="R3393" i="4"/>
  <c r="R2708" i="4"/>
  <c r="R3220" i="4"/>
  <c r="R3299" i="4"/>
  <c r="R2650" i="4"/>
  <c r="R3330" i="4"/>
  <c r="R2666" i="4"/>
  <c r="R3318" i="4"/>
  <c r="R2592" i="4"/>
  <c r="R3135" i="4"/>
  <c r="R2623" i="4"/>
  <c r="R3110" i="4"/>
  <c r="R2598" i="4"/>
  <c r="R3285" i="4"/>
  <c r="R2773" i="4"/>
  <c r="R2477" i="4"/>
  <c r="R1833" i="4"/>
  <c r="R2141" i="4"/>
  <c r="R2329" i="4"/>
  <c r="R903" i="4"/>
  <c r="R1922" i="4"/>
  <c r="R1854" i="4"/>
  <c r="R2198" i="4"/>
  <c r="R2043" i="4"/>
  <c r="R1339" i="4"/>
  <c r="R2096" i="4"/>
  <c r="R1423" i="4"/>
  <c r="R1691" i="4"/>
  <c r="R1135" i="4"/>
  <c r="R1419" i="4"/>
  <c r="R2140" i="4"/>
  <c r="R1493" i="4"/>
  <c r="R1825" i="4"/>
  <c r="R1313" i="4"/>
  <c r="R1606" i="4"/>
  <c r="R1094" i="4"/>
  <c r="R1634" i="4"/>
  <c r="R1122" i="4"/>
  <c r="R2483" i="4"/>
  <c r="R2974" i="4"/>
  <c r="R2431" i="4"/>
  <c r="R3149" i="4"/>
  <c r="R2637" i="4"/>
  <c r="R2341" i="4"/>
  <c r="R1015" i="4"/>
  <c r="R1926" i="4"/>
  <c r="R2193" i="4"/>
  <c r="R2392" i="4"/>
  <c r="R1387" i="4"/>
  <c r="R1095" i="4"/>
  <c r="R1997" i="4"/>
  <c r="R1907" i="4"/>
  <c r="R1096" i="4"/>
  <c r="R1960" i="4"/>
  <c r="R1203" i="4"/>
  <c r="R1472" i="4"/>
  <c r="R1752" i="4"/>
  <c r="R819" i="4"/>
  <c r="R1197" i="4"/>
  <c r="R2004" i="4"/>
  <c r="R1276" i="4"/>
  <c r="R1689" i="4"/>
  <c r="R1177" i="4"/>
  <c r="R1470" i="4"/>
  <c r="R955" i="4"/>
  <c r="R1180" i="4"/>
  <c r="R1498" i="4"/>
  <c r="R986" i="4"/>
  <c r="R815" i="4"/>
  <c r="R3158" i="4"/>
  <c r="R2646" i="4"/>
  <c r="R3333" i="4"/>
  <c r="R2821" i="4"/>
  <c r="R1605" i="4"/>
  <c r="R1918" i="4"/>
  <c r="R2202" i="4"/>
  <c r="R2377" i="4"/>
  <c r="R1285" i="4"/>
  <c r="R1999" i="4"/>
  <c r="R1934" i="4"/>
  <c r="R2246" i="4"/>
  <c r="R2091" i="4"/>
  <c r="R1415" i="4"/>
  <c r="R2144" i="4"/>
  <c r="R1500" i="4"/>
  <c r="R8" i="4"/>
  <c r="R846" i="4"/>
  <c r="R1228" i="4"/>
  <c r="R1495" i="4"/>
  <c r="R2188" i="4"/>
  <c r="R1571" i="4"/>
  <c r="R1361" i="4"/>
  <c r="R797" i="4"/>
  <c r="R1654" i="4"/>
  <c r="R1142" i="4"/>
  <c r="R802" i="4"/>
  <c r="R1682" i="4"/>
  <c r="R1170" i="4"/>
  <c r="R2983" i="4"/>
  <c r="R2455" i="4"/>
  <c r="R2958" i="4"/>
  <c r="R2388" i="4"/>
  <c r="R3133" i="4"/>
  <c r="R2621" i="4"/>
  <c r="R2325" i="4"/>
  <c r="R858" i="4"/>
  <c r="R1901" i="4"/>
  <c r="R2171" i="4"/>
  <c r="R2376" i="4"/>
  <c r="R1284" i="4"/>
  <c r="R966" i="4"/>
  <c r="R1970" i="4"/>
  <c r="R1891" i="4"/>
  <c r="R1064" i="4"/>
  <c r="R1944" i="4"/>
  <c r="R1171" i="4"/>
  <c r="R1447" i="4"/>
  <c r="R1727" i="4"/>
  <c r="R1165" i="4"/>
  <c r="R1988" i="4"/>
  <c r="R1251" i="4"/>
  <c r="R1673" i="4"/>
  <c r="R1161" i="4"/>
  <c r="R1454" i="4"/>
  <c r="R934" i="4"/>
  <c r="R1164" i="4"/>
  <c r="R1482" i="4"/>
  <c r="R970" i="4"/>
  <c r="R799" i="4"/>
  <c r="R956" i="4"/>
  <c r="R11" i="4"/>
  <c r="R2719" i="4"/>
  <c r="R3206" i="4"/>
  <c r="R2694" i="4"/>
  <c r="R3381" i="4"/>
  <c r="R2869" i="4"/>
  <c r="R2069" i="4"/>
  <c r="R1994" i="4"/>
  <c r="R2250" i="4"/>
  <c r="R2425" i="4"/>
  <c r="R1592" i="4"/>
  <c r="R2077" i="4"/>
  <c r="R2010" i="4"/>
  <c r="R2294" i="4"/>
  <c r="R1492" i="4"/>
  <c r="R2192" i="4"/>
  <c r="R1576" i="4"/>
  <c r="R976" i="4"/>
  <c r="R1304" i="4"/>
  <c r="R1572" i="4"/>
  <c r="R1647" i="4"/>
  <c r="R1409" i="4"/>
  <c r="R874" i="4"/>
  <c r="R1702" i="4"/>
  <c r="R1190" i="4"/>
  <c r="R878" i="4"/>
  <c r="R1730" i="4"/>
  <c r="R1218" i="4"/>
  <c r="R864" i="4"/>
  <c r="R2583" i="4"/>
  <c r="R3070" i="4"/>
  <c r="R2558" i="4"/>
  <c r="R3245" i="4"/>
  <c r="R2733" i="4"/>
  <c r="R2437" i="4"/>
  <c r="R1669" i="4"/>
  <c r="R2079" i="4"/>
  <c r="R2289" i="4"/>
  <c r="R1855" i="4"/>
  <c r="R1733" i="4"/>
  <c r="R2146" i="4"/>
  <c r="R2003" i="4"/>
  <c r="R1275" i="4"/>
  <c r="R2056" i="4"/>
  <c r="R1359" i="4"/>
  <c r="R1627" i="4"/>
  <c r="R1055" i="4"/>
  <c r="R1355" i="4"/>
  <c r="R2100" i="4"/>
  <c r="R1429" i="4"/>
  <c r="R1785" i="4"/>
  <c r="R1273" i="4"/>
  <c r="R1566" i="4"/>
  <c r="R1054" i="4"/>
  <c r="R1594" i="4"/>
  <c r="R1082" i="4"/>
  <c r="R3254" i="4"/>
  <c r="R2742" i="4"/>
  <c r="R3429" i="4"/>
  <c r="R2917" i="4"/>
  <c r="R2279" i="4"/>
  <c r="R2071" i="4"/>
  <c r="R2234" i="4"/>
  <c r="R2409" i="4"/>
  <c r="R1491" i="4"/>
  <c r="R2050" i="4"/>
  <c r="R1985" i="4"/>
  <c r="R2278" i="4"/>
  <c r="R2123" i="4"/>
  <c r="R1467" i="4"/>
  <c r="R2176" i="4"/>
  <c r="R1551" i="4"/>
  <c r="R937" i="4"/>
  <c r="R1279" i="4"/>
  <c r="R1547" i="4"/>
  <c r="R1621" i="4"/>
  <c r="R1393" i="4"/>
  <c r="R849" i="4"/>
  <c r="R1686" i="4"/>
  <c r="R1174" i="4"/>
  <c r="R853" i="4"/>
  <c r="R1714" i="4"/>
  <c r="R1202" i="4"/>
  <c r="R848" i="4"/>
  <c r="R3079" i="4"/>
  <c r="R2567" i="4"/>
  <c r="R3054" i="4"/>
  <c r="R2542" i="4"/>
  <c r="R3229" i="4"/>
  <c r="R2717" i="4"/>
  <c r="R2421" i="4"/>
  <c r="R1567" i="4"/>
  <c r="R2054" i="4"/>
  <c r="R2273" i="4"/>
  <c r="R2472" i="4"/>
  <c r="R1821" i="4"/>
  <c r="R1631" i="4"/>
  <c r="R2125" i="4"/>
  <c r="R1987" i="4"/>
  <c r="R1248" i="4"/>
  <c r="R2040" i="4"/>
  <c r="R1333" i="4"/>
  <c r="R1600" i="4"/>
  <c r="R1023" i="4"/>
  <c r="R1328" i="4"/>
  <c r="R2084" i="4"/>
  <c r="R1404" i="4"/>
  <c r="R1769" i="4"/>
  <c r="R1257" i="4"/>
  <c r="R1550" i="4"/>
  <c r="R1038" i="4"/>
  <c r="R1578" i="4"/>
  <c r="R1066" i="4"/>
  <c r="R16" i="4"/>
  <c r="R3458" i="4"/>
  <c r="R2922" i="4"/>
  <c r="R3450" i="4"/>
  <c r="R2528" i="4"/>
  <c r="R3071" i="4"/>
  <c r="R2559" i="4"/>
  <c r="R3046" i="4"/>
  <c r="R2534" i="4"/>
  <c r="R3221" i="4"/>
  <c r="R2709" i="4"/>
  <c r="R2413" i="4"/>
  <c r="R1516" i="4"/>
  <c r="R2041" i="4"/>
  <c r="R2265" i="4"/>
  <c r="R2464" i="4"/>
  <c r="R1803" i="4"/>
  <c r="R1580" i="4"/>
  <c r="R2111" i="4"/>
  <c r="R1979" i="4"/>
  <c r="R1236" i="4"/>
  <c r="R2032" i="4"/>
  <c r="R1320" i="4"/>
  <c r="R1588" i="4"/>
  <c r="R1007" i="4"/>
  <c r="R1316" i="4"/>
  <c r="R2076" i="4"/>
  <c r="R1391" i="4"/>
  <c r="R1761" i="4"/>
  <c r="R1249" i="4"/>
  <c r="R1542" i="4"/>
  <c r="R1030" i="4"/>
  <c r="R1570" i="4"/>
  <c r="R1058" i="4"/>
  <c r="R7" i="4"/>
  <c r="R2327" i="4"/>
  <c r="R2910" i="4"/>
  <c r="R2260" i="4"/>
  <c r="R3085" i="4"/>
  <c r="R2573" i="4"/>
  <c r="R2277" i="4"/>
  <c r="R2466" i="4"/>
  <c r="R1805" i="4"/>
  <c r="R2103" i="4"/>
  <c r="R2328" i="4"/>
  <c r="R901" i="4"/>
  <c r="R1894" i="4"/>
  <c r="R1836" i="4"/>
  <c r="R967" i="4"/>
  <c r="R1896" i="4"/>
  <c r="R1075" i="4"/>
  <c r="R1371" i="4"/>
  <c r="R1651" i="4"/>
  <c r="R1069" i="4"/>
  <c r="R1940" i="4"/>
  <c r="R1163" i="4"/>
  <c r="R1625" i="4"/>
  <c r="R1113" i="4"/>
  <c r="R1406" i="4"/>
  <c r="R869" i="4"/>
  <c r="R1116" i="4"/>
  <c r="R1434" i="4"/>
  <c r="R907" i="4"/>
  <c r="R908" i="4"/>
  <c r="R3094" i="4"/>
  <c r="R2582" i="4"/>
  <c r="R3269" i="4"/>
  <c r="R2757" i="4"/>
  <c r="R2461" i="4"/>
  <c r="R1792" i="4"/>
  <c r="R2118" i="4"/>
  <c r="R2313" i="4"/>
  <c r="R1897" i="4"/>
  <c r="R1819" i="4"/>
  <c r="R2178" i="4"/>
  <c r="R2027" i="4"/>
  <c r="R1312" i="4"/>
  <c r="R2080" i="4"/>
  <c r="R1397" i="4"/>
  <c r="R1664" i="4"/>
  <c r="R1103" i="4"/>
  <c r="R1392" i="4"/>
  <c r="R2124" i="4"/>
  <c r="R1468" i="4"/>
  <c r="R1809" i="4"/>
  <c r="R1297" i="4"/>
  <c r="I19" i="3" s="1"/>
  <c r="R1590" i="4"/>
  <c r="R1078" i="4"/>
  <c r="R1618" i="4"/>
  <c r="R1106" i="4"/>
  <c r="R2919" i="4"/>
  <c r="R2284" i="4"/>
  <c r="R2894" i="4"/>
  <c r="R2204" i="4"/>
  <c r="R3069" i="4"/>
  <c r="R2557" i="4"/>
  <c r="R2261" i="4"/>
  <c r="R2450" i="4"/>
  <c r="R1757" i="4"/>
  <c r="R2078" i="4"/>
  <c r="R2312" i="4"/>
  <c r="R2494" i="4"/>
  <c r="R1868" i="4"/>
  <c r="R1812" i="4"/>
  <c r="R926" i="4"/>
  <c r="R1880" i="4"/>
  <c r="R1043" i="4"/>
  <c r="R1344" i="4"/>
  <c r="R1624" i="4"/>
  <c r="R1037" i="4"/>
  <c r="R1924" i="4"/>
  <c r="R1131" i="4"/>
  <c r="R1609" i="4"/>
  <c r="R1097" i="4"/>
  <c r="R1390" i="4"/>
  <c r="R843" i="4"/>
  <c r="R1100" i="4"/>
  <c r="R1418" i="4"/>
  <c r="R886" i="4"/>
  <c r="R892" i="4"/>
  <c r="R2655" i="4"/>
  <c r="R3142" i="4"/>
  <c r="R2630" i="4"/>
  <c r="R3317" i="4"/>
  <c r="R2805" i="4"/>
  <c r="R1191" i="4"/>
  <c r="R1893" i="4"/>
  <c r="R2183" i="4"/>
  <c r="R2361" i="4"/>
  <c r="R1175" i="4"/>
  <c r="R1974" i="4"/>
  <c r="R1909" i="4"/>
  <c r="R2230" i="4"/>
  <c r="R2075" i="4"/>
  <c r="R1389" i="4"/>
  <c r="R2128" i="4"/>
  <c r="R1475" i="4"/>
  <c r="R1741" i="4"/>
  <c r="R795" i="4"/>
  <c r="R1199" i="4"/>
  <c r="R1469" i="4"/>
  <c r="R2172" i="4"/>
  <c r="R1544" i="4"/>
  <c r="R1345" i="4"/>
  <c r="R1638" i="4"/>
  <c r="R1126" i="4"/>
  <c r="R777" i="4"/>
  <c r="R1666" i="4"/>
  <c r="R1154" i="4"/>
  <c r="R800" i="4"/>
  <c r="R2519" i="4"/>
  <c r="R3006" i="4"/>
  <c r="R2492" i="4"/>
  <c r="R3181" i="4"/>
  <c r="R2669" i="4"/>
  <c r="R2373" i="4"/>
  <c r="R1260" i="4"/>
  <c r="R1977" i="4"/>
  <c r="R2225" i="4"/>
  <c r="R2424" i="4"/>
  <c r="R1591" i="4"/>
  <c r="R1324" i="4"/>
  <c r="R2047" i="4"/>
  <c r="R1939" i="4"/>
  <c r="R1160" i="4"/>
  <c r="R1992" i="4"/>
  <c r="R1256" i="4"/>
  <c r="R1524" i="4"/>
  <c r="R914" i="4"/>
  <c r="R1252" i="4"/>
  <c r="R2036" i="4"/>
  <c r="R1327" i="4"/>
  <c r="R1721" i="4"/>
  <c r="R1209" i="4"/>
  <c r="R1502" i="4"/>
  <c r="R990" i="4"/>
  <c r="R1212" i="4"/>
  <c r="R1530" i="4"/>
  <c r="R1018" i="4"/>
  <c r="R847" i="4"/>
  <c r="R3190" i="4"/>
  <c r="R2678" i="4"/>
  <c r="R3365" i="4"/>
  <c r="R2853" i="4"/>
  <c r="R1966" i="4"/>
  <c r="R1969" i="4"/>
  <c r="R2162" i="4"/>
  <c r="R2345" i="4"/>
  <c r="R1047" i="4"/>
  <c r="R1949" i="4"/>
  <c r="R1882" i="4"/>
  <c r="R2214" i="4"/>
  <c r="R2059" i="4"/>
  <c r="R1364" i="4"/>
  <c r="R2112" i="4"/>
  <c r="R1448" i="4"/>
  <c r="R1716" i="4"/>
  <c r="R1167" i="4"/>
  <c r="R1444" i="4"/>
  <c r="R2156" i="4"/>
  <c r="R1519" i="4"/>
  <c r="R1329" i="4"/>
  <c r="R1622" i="4"/>
  <c r="R1110" i="4"/>
  <c r="R1650" i="4"/>
  <c r="R1138" i="4"/>
  <c r="R784" i="4"/>
  <c r="R3015" i="4"/>
  <c r="R2503" i="4"/>
  <c r="R2990" i="4"/>
  <c r="R2468" i="4"/>
  <c r="R3165" i="4"/>
  <c r="R2653" i="4"/>
  <c r="R2357" i="4"/>
  <c r="R1143" i="4"/>
  <c r="R1951" i="4"/>
  <c r="R2209" i="4"/>
  <c r="R2408" i="4"/>
  <c r="R1488" i="4"/>
  <c r="R1221" i="4"/>
  <c r="R2022" i="4"/>
  <c r="R1923" i="4"/>
  <c r="R1128" i="4"/>
  <c r="R1976" i="4"/>
  <c r="R1231" i="4"/>
  <c r="R1499" i="4"/>
  <c r="R1779" i="4"/>
  <c r="R870" i="4"/>
  <c r="R1227" i="4"/>
  <c r="R2020" i="4"/>
  <c r="R1301" i="4"/>
  <c r="R1705" i="4"/>
  <c r="R1193" i="4"/>
  <c r="R1486" i="4"/>
  <c r="R974" i="4"/>
  <c r="R1196" i="4"/>
  <c r="R1514" i="4"/>
  <c r="R1002" i="4"/>
  <c r="R831" i="4"/>
  <c r="R6" i="4"/>
  <c r="R2436" i="4"/>
  <c r="R3007" i="4"/>
  <c r="R2493" i="4"/>
  <c r="R2982" i="4"/>
  <c r="R2452" i="4"/>
  <c r="R3157" i="4"/>
  <c r="R2645" i="4"/>
  <c r="R2349" i="4"/>
  <c r="R1079" i="4"/>
  <c r="R1938" i="4"/>
  <c r="R2201" i="4"/>
  <c r="R2400" i="4"/>
  <c r="R1437" i="4"/>
  <c r="R1159" i="4"/>
  <c r="R2009" i="4"/>
  <c r="R1915" i="4"/>
  <c r="R1112" i="4"/>
  <c r="R1968" i="4"/>
  <c r="R1219" i="4"/>
  <c r="R1485" i="4"/>
  <c r="R1765" i="4"/>
  <c r="R845" i="4"/>
  <c r="R1213" i="4"/>
  <c r="R2012" i="4"/>
  <c r="R1288" i="4"/>
  <c r="R1697" i="4"/>
  <c r="R1185" i="4"/>
  <c r="R1478" i="4"/>
  <c r="R965" i="4"/>
  <c r="R1188" i="4"/>
  <c r="R1506" i="4"/>
  <c r="R994" i="4"/>
  <c r="R823" i="4"/>
  <c r="R2081" i="4"/>
  <c r="R2846" i="4"/>
  <c r="R1917" i="4"/>
  <c r="R3021" i="4"/>
  <c r="R2509" i="4"/>
  <c r="R2213" i="4"/>
  <c r="R2402" i="4"/>
  <c r="R1451" i="4"/>
  <c r="R2001" i="4"/>
  <c r="R2264" i="4"/>
  <c r="R2223" i="4"/>
  <c r="R2446" i="4"/>
  <c r="R1732" i="4"/>
  <c r="R1735" i="4"/>
  <c r="R782" i="4"/>
  <c r="R1820" i="4"/>
  <c r="R941" i="4"/>
  <c r="R1268" i="4"/>
  <c r="R1548" i="4"/>
  <c r="R933" i="4"/>
  <c r="R1876" i="4"/>
  <c r="R1035" i="4"/>
  <c r="R1561" i="4"/>
  <c r="R1049" i="4"/>
  <c r="R14" i="4"/>
  <c r="R1342" i="4"/>
  <c r="R1052" i="4"/>
  <c r="R22" i="4"/>
  <c r="R1370" i="4"/>
  <c r="R811" i="4"/>
  <c r="R844" i="4"/>
  <c r="R2543" i="4"/>
  <c r="R3030" i="4"/>
  <c r="R2518" i="4"/>
  <c r="R3205" i="4"/>
  <c r="R2693" i="4"/>
  <c r="R2397" i="4"/>
  <c r="R1413" i="4"/>
  <c r="R2015" i="4"/>
  <c r="R2249" i="4"/>
  <c r="R2448" i="4"/>
  <c r="R1744" i="4"/>
  <c r="R1477" i="4"/>
  <c r="R2086" i="4"/>
  <c r="R1963" i="4"/>
  <c r="R1208" i="4"/>
  <c r="R2016" i="4"/>
  <c r="R1295" i="4"/>
  <c r="R1563" i="4"/>
  <c r="R975" i="4"/>
  <c r="R1291" i="4"/>
  <c r="R2060" i="4"/>
  <c r="R1365" i="4"/>
  <c r="R1745" i="4"/>
  <c r="R1233" i="4"/>
  <c r="R1526" i="4"/>
  <c r="R1014" i="4"/>
  <c r="R1554" i="4"/>
  <c r="R1042" i="4"/>
  <c r="R871" i="4"/>
  <c r="R9" i="4"/>
  <c r="R2855" i="4"/>
  <c r="R1978" i="4"/>
  <c r="R2830" i="4"/>
  <c r="R1791" i="4"/>
  <c r="R3005" i="4"/>
  <c r="R2491" i="4"/>
  <c r="R2197" i="4"/>
  <c r="R2386" i="4"/>
  <c r="R1348" i="4"/>
  <c r="R1975" i="4"/>
  <c r="R2248" i="4"/>
  <c r="R2207" i="4"/>
  <c r="R2430" i="4"/>
  <c r="R1629" i="4"/>
  <c r="R1709" i="4"/>
  <c r="R1795" i="4"/>
  <c r="R898" i="4"/>
  <c r="R1243" i="4"/>
  <c r="R1523" i="4"/>
  <c r="R890" i="4"/>
  <c r="R1857" i="4"/>
  <c r="R1003" i="4"/>
  <c r="R1545" i="4"/>
  <c r="R1033" i="4"/>
  <c r="R1838" i="4"/>
  <c r="R1326" i="4"/>
  <c r="R1036" i="4"/>
  <c r="R1866" i="4"/>
  <c r="R1354" i="4"/>
  <c r="R786" i="4"/>
  <c r="R828" i="4"/>
  <c r="R2591" i="4"/>
  <c r="R3078" i="4"/>
  <c r="R2566" i="4"/>
  <c r="R3253" i="4"/>
  <c r="R2741" i="4"/>
  <c r="R2445" i="4"/>
  <c r="R1720" i="4"/>
  <c r="R2093" i="4"/>
  <c r="R2297" i="4"/>
  <c r="R1870" i="4"/>
  <c r="R1776" i="4"/>
  <c r="R2157" i="4"/>
  <c r="R2011" i="4"/>
  <c r="R1287" i="4"/>
  <c r="R2064" i="4"/>
  <c r="R1372" i="4"/>
  <c r="R1639" i="4"/>
  <c r="R1071" i="4"/>
  <c r="R1367" i="4"/>
  <c r="R2108" i="4"/>
  <c r="R1443" i="4"/>
  <c r="R1793" i="4"/>
  <c r="R1281" i="4"/>
  <c r="R1574" i="4"/>
  <c r="R1062" i="4"/>
  <c r="R1602" i="4"/>
  <c r="R1090" i="4"/>
  <c r="R2412" i="4"/>
  <c r="R2942" i="4"/>
  <c r="R2347" i="4"/>
  <c r="R3117" i="4"/>
  <c r="R2605" i="4"/>
  <c r="R2309" i="4"/>
  <c r="R1873" i="4"/>
  <c r="R2150" i="4"/>
  <c r="R2360" i="4"/>
  <c r="R1173" i="4"/>
  <c r="R781" i="4"/>
  <c r="R1945" i="4"/>
  <c r="R1875" i="4"/>
  <c r="R1032" i="4"/>
  <c r="R1928" i="4"/>
  <c r="R1139" i="4"/>
  <c r="R1421" i="4"/>
  <c r="R1701" i="4"/>
  <c r="R1133" i="4"/>
  <c r="R1972" i="4"/>
  <c r="R1224" i="4"/>
  <c r="R1657" i="4"/>
  <c r="R1145" i="4"/>
  <c r="R1438" i="4"/>
  <c r="R913" i="4"/>
  <c r="R1148" i="4"/>
  <c r="R1466" i="4"/>
  <c r="R950" i="4"/>
  <c r="R783" i="4"/>
  <c r="R940" i="4"/>
  <c r="R5" i="4"/>
  <c r="R3126" i="4"/>
  <c r="R2614" i="4"/>
  <c r="R3301" i="4"/>
  <c r="R2789" i="4"/>
  <c r="R1864" i="4"/>
  <c r="R2066" i="4"/>
  <c r="R2281" i="4"/>
  <c r="R2480" i="4"/>
  <c r="R1840" i="4"/>
  <c r="R1683" i="4"/>
  <c r="R2135" i="4"/>
  <c r="R1995" i="4"/>
  <c r="R1261" i="4"/>
  <c r="R2048" i="4"/>
  <c r="R1347" i="4"/>
  <c r="R1613" i="4"/>
  <c r="R1039" i="4"/>
  <c r="R1341" i="4"/>
  <c r="R2092" i="4"/>
  <c r="R1416" i="4"/>
  <c r="R1777" i="4"/>
  <c r="R1265" i="4"/>
  <c r="R1558" i="4"/>
  <c r="R1046" i="4"/>
  <c r="R4" i="4"/>
  <c r="R1586" i="4"/>
  <c r="R1074" i="4"/>
  <c r="R15" i="4"/>
  <c r="R2951" i="4"/>
  <c r="R2371" i="4"/>
  <c r="R2926" i="4"/>
  <c r="R2303" i="4"/>
  <c r="R3101" i="4"/>
  <c r="R2589" i="4"/>
  <c r="R2293" i="4"/>
  <c r="R1844" i="4"/>
  <c r="R2129" i="4"/>
  <c r="R2344" i="4"/>
  <c r="R1045" i="4"/>
  <c r="R1919" i="4"/>
  <c r="R1856" i="4"/>
  <c r="R1000" i="4"/>
  <c r="R1912" i="4"/>
  <c r="R1107" i="4"/>
  <c r="R1396" i="4"/>
  <c r="R1676" i="4"/>
  <c r="R1101" i="4"/>
  <c r="R1956" i="4"/>
  <c r="R1195" i="4"/>
  <c r="R1641" i="4"/>
  <c r="R1129" i="4"/>
  <c r="R1422" i="4"/>
  <c r="R891" i="4"/>
  <c r="R1132" i="4"/>
  <c r="R1450" i="4"/>
  <c r="R929" i="4"/>
  <c r="R924" i="4"/>
  <c r="H8" i="3" a="1"/>
  <c r="H8" i="3" s="1"/>
  <c r="I25" i="3"/>
  <c r="I24" i="3"/>
  <c r="I26" i="3"/>
  <c r="I27" i="3"/>
  <c r="I29" i="3"/>
  <c r="I31" i="3"/>
  <c r="I33" i="3"/>
  <c r="I18" i="3"/>
  <c r="I21" i="3"/>
  <c r="I22" i="3"/>
  <c r="I23" i="3"/>
  <c r="I12" i="3"/>
  <c r="I14" i="3"/>
  <c r="I32" i="3"/>
  <c r="I42" i="3"/>
  <c r="I35" i="3"/>
  <c r="I43" i="3"/>
  <c r="I36" i="3"/>
  <c r="I44" i="3"/>
  <c r="I38" i="3"/>
  <c r="I46" i="3"/>
  <c r="I37" i="3"/>
  <c r="I45" i="3"/>
  <c r="S2550" i="4" l="1"/>
  <c r="T2549" i="4"/>
  <c r="U2549" i="4" s="1"/>
  <c r="S778" i="4"/>
  <c r="T777" i="4"/>
  <c r="U777" i="4" s="1"/>
  <c r="S28" i="4"/>
  <c r="T27" i="4"/>
  <c r="U27" i="4" s="1"/>
  <c r="R636" i="4"/>
  <c r="S1300" i="4"/>
  <c r="T1299" i="4"/>
  <c r="U1299" i="4" s="1"/>
  <c r="Q681" i="4"/>
  <c r="R681" i="4" s="1"/>
  <c r="Q680" i="4"/>
  <c r="R680" i="4" s="1"/>
  <c r="Q679" i="4"/>
  <c r="R679" i="4" s="1"/>
  <c r="S1476" i="4"/>
  <c r="T1475" i="4"/>
  <c r="U1475" i="4" s="1"/>
  <c r="S3350" i="4"/>
  <c r="T3349" i="4"/>
  <c r="U3349" i="4" s="1"/>
  <c r="S1405" i="4"/>
  <c r="T1404" i="4"/>
  <c r="U1404" i="4" s="1"/>
  <c r="H9" i="3" a="1"/>
  <c r="H9" i="3" s="1"/>
  <c r="Q384" i="4" s="1"/>
  <c r="R637" i="4" s="1"/>
  <c r="C12" i="1"/>
  <c r="C34" i="1"/>
  <c r="C76" i="1"/>
  <c r="C98" i="1"/>
  <c r="C140" i="1"/>
  <c r="C162" i="1"/>
  <c r="C204" i="1"/>
  <c r="C226" i="1"/>
  <c r="C268" i="1"/>
  <c r="C306" i="1"/>
  <c r="C370" i="1"/>
  <c r="C434" i="1"/>
  <c r="C498" i="1"/>
  <c r="C56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2" i="1"/>
  <c r="C2" i="1" s="1"/>
  <c r="R635" i="4" l="1"/>
  <c r="I7" i="3" s="1"/>
  <c r="S29" i="4"/>
  <c r="T28" i="4"/>
  <c r="U28" i="4" s="1"/>
  <c r="S779" i="4"/>
  <c r="T778" i="4"/>
  <c r="U778" i="4" s="1"/>
  <c r="S2551" i="4"/>
  <c r="T2550" i="4"/>
  <c r="U2550" i="4" s="1"/>
  <c r="S3351" i="4"/>
  <c r="T3350" i="4"/>
  <c r="U3350" i="4" s="1"/>
  <c r="S1406" i="4"/>
  <c r="T1405" i="4"/>
  <c r="U1405" i="4" s="1"/>
  <c r="S1477" i="4"/>
  <c r="T1476" i="4"/>
  <c r="U1476" i="4" s="1"/>
  <c r="R384" i="4"/>
  <c r="R209" i="4"/>
  <c r="R360" i="4"/>
  <c r="R568" i="4"/>
  <c r="R676" i="4"/>
  <c r="R538" i="4"/>
  <c r="R141" i="4"/>
  <c r="R517" i="4"/>
  <c r="R573" i="4"/>
  <c r="R72" i="4"/>
  <c r="R633" i="4"/>
  <c r="R91" i="4"/>
  <c r="R701" i="4"/>
  <c r="R177" i="4"/>
  <c r="R498" i="4"/>
  <c r="R77" i="4"/>
  <c r="R761" i="4"/>
  <c r="R389" i="4"/>
  <c r="R509" i="4"/>
  <c r="R560" i="4"/>
  <c r="R644" i="4"/>
  <c r="R288" i="4"/>
  <c r="R343" i="4"/>
  <c r="R716" i="4"/>
  <c r="R566" i="4"/>
  <c r="R616" i="4"/>
  <c r="R325" i="4"/>
  <c r="R445" i="4"/>
  <c r="R487" i="4"/>
  <c r="R712" i="4"/>
  <c r="R689" i="4"/>
  <c r="R257" i="4"/>
  <c r="R710" i="4"/>
  <c r="R550" i="4"/>
  <c r="R597" i="4"/>
  <c r="R688" i="4"/>
  <c r="R432" i="4"/>
  <c r="R496" i="4"/>
  <c r="R352" i="4"/>
  <c r="R68" i="4"/>
  <c r="R104" i="4"/>
  <c r="R404" i="4"/>
  <c r="R543" i="4"/>
  <c r="R60" i="4"/>
  <c r="R641" i="4"/>
  <c r="R388" i="4"/>
  <c r="R198" i="4"/>
  <c r="R649" i="4"/>
  <c r="R770" i="4"/>
  <c r="R558" i="4"/>
  <c r="R733" i="4"/>
  <c r="R250" i="4"/>
  <c r="R245" i="4"/>
  <c r="R146" i="4"/>
  <c r="R722" i="4"/>
  <c r="R576" i="4"/>
  <c r="R749" i="4"/>
  <c r="R339" i="4"/>
  <c r="R323" i="4"/>
  <c r="R428" i="4"/>
  <c r="R110" i="4"/>
  <c r="R133" i="4"/>
  <c r="R439" i="4"/>
  <c r="R253" i="4"/>
  <c r="R267" i="4"/>
  <c r="R41" i="4"/>
  <c r="R173" i="4"/>
  <c r="R549" i="4"/>
  <c r="R157" i="4"/>
  <c r="R405" i="4"/>
  <c r="R206" i="4"/>
  <c r="R116" i="4"/>
  <c r="R212" i="4"/>
  <c r="R276" i="4"/>
  <c r="R591" i="4"/>
  <c r="R398" i="4"/>
  <c r="R38" i="4"/>
  <c r="R659" i="4"/>
  <c r="R93" i="4"/>
  <c r="R721" i="4"/>
  <c r="R341" i="4"/>
  <c r="R43" i="4"/>
  <c r="R608" i="4"/>
  <c r="R139" i="4"/>
  <c r="R203" i="4"/>
  <c r="R703" i="4"/>
  <c r="R87" i="4"/>
  <c r="R78" i="4"/>
  <c r="R283" i="4"/>
  <c r="R455" i="4"/>
  <c r="R336" i="4"/>
  <c r="R590" i="4"/>
  <c r="R491" i="4"/>
  <c r="R178" i="4"/>
  <c r="R764" i="4"/>
  <c r="R475" i="4"/>
  <c r="R96" i="4"/>
  <c r="R705" i="4"/>
  <c r="R61" i="4"/>
  <c r="R48" i="4"/>
  <c r="R265" i="4"/>
  <c r="R393" i="4"/>
  <c r="R63" i="4"/>
  <c r="R364" i="4"/>
  <c r="R440" i="4"/>
  <c r="R320" i="4"/>
  <c r="R611" i="4"/>
  <c r="R603" i="4"/>
  <c r="R571" i="4"/>
  <c r="R308" i="4"/>
  <c r="R765" i="4"/>
  <c r="R362" i="4"/>
  <c r="R310" i="4"/>
  <c r="R40" i="4"/>
  <c r="R174" i="4"/>
  <c r="R752" i="4"/>
  <c r="R259" i="4"/>
  <c r="R583" i="4"/>
  <c r="R131" i="4"/>
  <c r="R598" i="4"/>
  <c r="R513" i="4"/>
  <c r="R694" i="4"/>
  <c r="R247" i="4"/>
  <c r="R729" i="4"/>
  <c r="R235" i="4"/>
  <c r="R630" i="4"/>
  <c r="R510" i="4"/>
  <c r="R691" i="4"/>
  <c r="R159" i="4"/>
  <c r="R85" i="4"/>
  <c r="R461" i="4"/>
  <c r="R500" i="4"/>
  <c r="R180" i="4"/>
  <c r="R610" i="4"/>
  <c r="R244" i="4"/>
  <c r="R166" i="4"/>
  <c r="R225" i="4"/>
  <c r="R153" i="4"/>
  <c r="R249" i="4"/>
  <c r="R386" i="4"/>
  <c r="R49" i="4"/>
  <c r="R481" i="4"/>
  <c r="R567" i="4"/>
  <c r="R230" i="4"/>
  <c r="R724" i="4"/>
  <c r="R287" i="4"/>
  <c r="R713" i="4"/>
  <c r="R143" i="4"/>
  <c r="R572" i="4"/>
  <c r="R284" i="4"/>
  <c r="R706" i="4"/>
  <c r="R282" i="4"/>
  <c r="R667" i="4"/>
  <c r="R195" i="4"/>
  <c r="R614" i="4"/>
  <c r="R200" i="4"/>
  <c r="R232" i="4"/>
  <c r="R403" i="4"/>
  <c r="R555" i="4"/>
  <c r="R155" i="4"/>
  <c r="R748" i="4"/>
  <c r="R37" i="4"/>
  <c r="R182" i="4"/>
  <c r="R726" i="4"/>
  <c r="R321" i="4"/>
  <c r="R269" i="4"/>
  <c r="R645" i="4"/>
  <c r="R102" i="4"/>
  <c r="R25" i="4"/>
  <c r="R425" i="4"/>
  <c r="R324" i="4"/>
  <c r="R516" i="4"/>
  <c r="R132" i="4"/>
  <c r="R205" i="4"/>
  <c r="R581" i="4"/>
  <c r="R125" i="4"/>
  <c r="R291" i="4"/>
  <c r="R454" i="4"/>
  <c r="R508" i="4"/>
  <c r="R626" i="4"/>
  <c r="R274" i="4"/>
  <c r="R466" i="4"/>
  <c r="R175" i="4"/>
  <c r="R375" i="4"/>
  <c r="R108" i="4"/>
  <c r="R438" i="4"/>
  <c r="R67" i="4"/>
  <c r="R501" i="4"/>
  <c r="R435" i="4"/>
  <c r="R470" i="4"/>
  <c r="R156" i="4"/>
  <c r="R511" i="4"/>
  <c r="R369" i="4"/>
  <c r="R266" i="4"/>
  <c r="R270" i="4"/>
  <c r="R725" i="4"/>
  <c r="R437" i="4"/>
  <c r="R551" i="4"/>
  <c r="R44" i="4"/>
  <c r="R207" i="4"/>
  <c r="R344" i="4"/>
  <c r="R524" i="4"/>
  <c r="R150" i="4"/>
  <c r="R744" i="4"/>
  <c r="R86" i="4"/>
  <c r="R236" i="4"/>
  <c r="R577" i="4"/>
  <c r="R373" i="4"/>
  <c r="R488" i="4"/>
  <c r="R172" i="4"/>
  <c r="R760" i="4"/>
  <c r="R530" i="4"/>
  <c r="R652" i="4"/>
  <c r="R228" i="4"/>
  <c r="R623" i="4"/>
  <c r="R458" i="4"/>
  <c r="R261" i="4"/>
  <c r="R742" i="4"/>
  <c r="R381" i="4"/>
  <c r="R414" i="4"/>
  <c r="R401" i="4"/>
  <c r="R301" i="4"/>
  <c r="R677" i="4"/>
  <c r="R90" i="4"/>
  <c r="R617" i="4"/>
  <c r="R135" i="4"/>
  <c r="R504" i="4"/>
  <c r="R670" i="4"/>
  <c r="R622" i="4"/>
  <c r="R326" i="4"/>
  <c r="R218" i="4"/>
  <c r="R746" i="4"/>
  <c r="R529" i="4"/>
  <c r="R201" i="4"/>
  <c r="R704" i="4"/>
  <c r="R534" i="4"/>
  <c r="R331" i="4"/>
  <c r="R385" i="4"/>
  <c r="R751" i="4"/>
  <c r="R124" i="4"/>
  <c r="R769" i="4"/>
  <c r="R552" i="4"/>
  <c r="R474" i="4"/>
  <c r="R460" i="4"/>
  <c r="R643" i="4"/>
  <c r="R64" i="4"/>
  <c r="R181" i="4"/>
  <c r="R358" i="4"/>
  <c r="R424" i="4"/>
  <c r="R202" i="4"/>
  <c r="R686" i="4"/>
  <c r="R671" i="4"/>
  <c r="R127" i="4"/>
  <c r="R154" i="4"/>
  <c r="R771" i="4"/>
  <c r="R330" i="4"/>
  <c r="R69" i="4"/>
  <c r="R275" i="4"/>
  <c r="R189" i="4"/>
  <c r="R194" i="4"/>
  <c r="R588" i="4"/>
  <c r="R76" i="4"/>
  <c r="R268" i="4"/>
  <c r="R296" i="4"/>
  <c r="R374" i="4"/>
  <c r="R632" i="4"/>
  <c r="R214" i="4"/>
  <c r="R233" i="4"/>
  <c r="R695" i="4"/>
  <c r="R732" i="4"/>
  <c r="R353" i="4"/>
  <c r="R490" i="4"/>
  <c r="R585" i="4"/>
  <c r="R128" i="4"/>
  <c r="R638" i="4"/>
  <c r="R370" i="4"/>
  <c r="R136" i="4"/>
  <c r="R58" i="4"/>
  <c r="R351" i="4"/>
  <c r="R684" i="4"/>
  <c r="R46" i="4"/>
  <c r="R624" i="4"/>
  <c r="R427" i="4"/>
  <c r="R280" i="4"/>
  <c r="R417" i="4"/>
  <c r="R736" i="4"/>
  <c r="R539" i="4"/>
  <c r="R238" i="4"/>
  <c r="R586" i="4"/>
  <c r="R531" i="4"/>
  <c r="R299" i="4"/>
  <c r="R395" i="4"/>
  <c r="R532" i="4"/>
  <c r="R264" i="4"/>
  <c r="R698" i="4"/>
  <c r="R433" i="4"/>
  <c r="R442" i="4"/>
  <c r="R191" i="4"/>
  <c r="R120" i="4"/>
  <c r="R520" i="4"/>
  <c r="R489" i="4"/>
  <c r="R467" i="4"/>
  <c r="R289" i="4"/>
  <c r="R122" i="4"/>
  <c r="R714" i="4"/>
  <c r="R604" i="4"/>
  <c r="R142" i="4"/>
  <c r="R553" i="4"/>
  <c r="R484" i="4"/>
  <c r="R278" i="4"/>
  <c r="R416" i="4"/>
  <c r="R599" i="4"/>
  <c r="R422" i="4"/>
  <c r="R162" i="4"/>
  <c r="R379" i="4"/>
  <c r="R165" i="4"/>
  <c r="R519" i="4"/>
  <c r="R285" i="4"/>
  <c r="R84" i="4"/>
  <c r="R514" i="4"/>
  <c r="R763" i="4"/>
  <c r="R170" i="4"/>
  <c r="R544" i="4"/>
  <c r="R234" i="4"/>
  <c r="R80" i="4"/>
  <c r="R176" i="4"/>
  <c r="R313" i="4"/>
  <c r="R408" i="4"/>
  <c r="R410" i="4"/>
  <c r="R113" i="4"/>
  <c r="R717" i="4"/>
  <c r="R574" i="4"/>
  <c r="R169" i="4"/>
  <c r="R685" i="4"/>
  <c r="R193" i="4"/>
  <c r="R592" i="4"/>
  <c r="R400" i="4"/>
  <c r="R164" i="4"/>
  <c r="R570" i="4"/>
  <c r="R457" i="4"/>
  <c r="R82" i="4"/>
  <c r="R741" i="4"/>
  <c r="R302" i="4"/>
  <c r="R629" i="4"/>
  <c r="R582" i="4"/>
  <c r="R219" i="4"/>
  <c r="R766" i="4"/>
  <c r="R382" i="4"/>
  <c r="R564" i="4"/>
  <c r="R47" i="4"/>
  <c r="R512" i="4"/>
  <c r="R473" i="4"/>
  <c r="R294" i="4"/>
  <c r="R593" i="4"/>
  <c r="R184" i="4"/>
  <c r="R767" i="4"/>
  <c r="R53" i="4"/>
  <c r="R628" i="4"/>
  <c r="R453" i="4"/>
  <c r="R554" i="4"/>
  <c r="R81" i="4"/>
  <c r="R112" i="4"/>
  <c r="R542" i="4"/>
  <c r="R366" i="4"/>
  <c r="R94" i="4"/>
  <c r="R663" i="4"/>
  <c r="R188" i="4"/>
  <c r="R27" i="4"/>
  <c r="R618" i="4"/>
  <c r="R394" i="4"/>
  <c r="R430" i="4"/>
  <c r="R612" i="4"/>
  <c r="R59" i="4"/>
  <c r="R39" i="4"/>
  <c r="R468" i="4"/>
  <c r="R187" i="4"/>
  <c r="R606" i="4"/>
  <c r="R431" i="4"/>
  <c r="R115" i="4"/>
  <c r="R545" i="4"/>
  <c r="R700" i="4"/>
  <c r="R332" i="4"/>
  <c r="R647" i="4"/>
  <c r="R666" i="4"/>
  <c r="R515" i="4"/>
  <c r="R709" i="4"/>
  <c r="R429" i="4"/>
  <c r="R346" i="4"/>
  <c r="R144" i="4"/>
  <c r="R756" i="4"/>
  <c r="R281" i="4"/>
  <c r="R42" i="4"/>
  <c r="R472" i="4"/>
  <c r="R547" i="4"/>
  <c r="R215" i="4"/>
  <c r="R354" i="4"/>
  <c r="R418" i="4"/>
  <c r="R723" i="4"/>
  <c r="R478" i="4"/>
  <c r="R697" i="4"/>
  <c r="R134" i="4"/>
  <c r="R699" i="4"/>
  <c r="R271" i="4"/>
  <c r="R739" i="4"/>
  <c r="R32" i="4"/>
  <c r="R656" i="4"/>
  <c r="R420" i="4"/>
  <c r="R309" i="4"/>
  <c r="R129" i="4"/>
  <c r="R619" i="4"/>
  <c r="R535" i="4"/>
  <c r="R140" i="4"/>
  <c r="R402" i="4"/>
  <c r="R355" i="4"/>
  <c r="R533" i="4"/>
  <c r="R376" i="4"/>
  <c r="R263" i="4"/>
  <c r="R359" i="4"/>
  <c r="R423" i="4"/>
  <c r="R168" i="4"/>
  <c r="R730" i="4"/>
  <c r="R227" i="4"/>
  <c r="R237" i="4"/>
  <c r="R613" i="4"/>
  <c r="R300" i="4"/>
  <c r="R62" i="4"/>
  <c r="R347" i="4"/>
  <c r="R596" i="4"/>
  <c r="R329" i="4"/>
  <c r="R306" i="4"/>
  <c r="R252" i="4"/>
  <c r="R28" i="4"/>
  <c r="R682" i="4"/>
  <c r="R372" i="4"/>
  <c r="R83" i="4"/>
  <c r="R396" i="4"/>
  <c r="R436" i="4"/>
  <c r="R119" i="4"/>
  <c r="R655" i="4"/>
  <c r="R147" i="4"/>
  <c r="R548" i="4"/>
  <c r="R479" i="4"/>
  <c r="R662" i="4"/>
  <c r="R471" i="4"/>
  <c r="R356" i="4"/>
  <c r="R123" i="4"/>
  <c r="R363" i="4"/>
  <c r="R740" i="4"/>
  <c r="R546" i="4"/>
  <c r="R117" i="4"/>
  <c r="R407" i="4"/>
  <c r="R759" i="4"/>
  <c r="R426" i="4"/>
  <c r="R73" i="4"/>
  <c r="R563" i="4"/>
  <c r="R246" i="4"/>
  <c r="R728" i="4"/>
  <c r="R251" i="4"/>
  <c r="R434" i="4"/>
  <c r="R448" i="4"/>
  <c r="R248" i="4"/>
  <c r="R707" i="4"/>
  <c r="R640" i="4"/>
  <c r="R673" i="4"/>
  <c r="R565" i="4"/>
  <c r="R241" i="4"/>
  <c r="R557" i="4"/>
  <c r="R494" i="4"/>
  <c r="R290" i="4"/>
  <c r="R541" i="4"/>
  <c r="R377" i="4"/>
  <c r="R483" i="4"/>
  <c r="R33" i="4"/>
  <c r="R463" i="4"/>
  <c r="R600" i="4"/>
  <c r="R105" i="4"/>
  <c r="R493" i="4"/>
  <c r="R151" i="4"/>
  <c r="R657" i="4"/>
  <c r="R217" i="4"/>
  <c r="R486" i="4"/>
  <c r="R348" i="4"/>
  <c r="R304" i="4"/>
  <c r="R328" i="4"/>
  <c r="R727" i="4"/>
  <c r="R390" i="4"/>
  <c r="R527" i="4"/>
  <c r="R575" i="4"/>
  <c r="R383" i="4"/>
  <c r="R293" i="4"/>
  <c r="R413" i="4"/>
  <c r="R231" i="4"/>
  <c r="R138" i="4"/>
  <c r="R660" i="4"/>
  <c r="R584" i="4"/>
  <c r="R316" i="4"/>
  <c r="R380" i="4"/>
  <c r="R196" i="4"/>
  <c r="R693" i="4"/>
  <c r="R226" i="4"/>
  <c r="R322" i="4"/>
  <c r="R459" i="4"/>
  <c r="R74" i="4"/>
  <c r="R627" i="4"/>
  <c r="R56" i="4"/>
  <c r="R718" i="4"/>
  <c r="R345" i="4"/>
  <c r="R183" i="4"/>
  <c r="R392" i="4"/>
  <c r="R314" i="4"/>
  <c r="R411" i="4"/>
  <c r="R594" i="4"/>
  <c r="R715" i="4"/>
  <c r="R634" i="4"/>
  <c r="R397" i="4"/>
  <c r="R160" i="4"/>
  <c r="R107" i="4"/>
  <c r="R292" i="4"/>
  <c r="R762" i="4"/>
  <c r="R171" i="4"/>
  <c r="R731" i="4"/>
  <c r="R152" i="4"/>
  <c r="R708" i="4"/>
  <c r="R273" i="4"/>
  <c r="R101" i="4"/>
  <c r="R361" i="4"/>
  <c r="R221" i="4"/>
  <c r="R441" i="4"/>
  <c r="R620" i="4"/>
  <c r="R97" i="4"/>
  <c r="R211" i="4"/>
  <c r="R161" i="4"/>
  <c r="R696" i="4"/>
  <c r="R561" i="4"/>
  <c r="R70" i="4"/>
  <c r="R499" i="4"/>
  <c r="R100" i="4"/>
  <c r="R51" i="4"/>
  <c r="R335" i="4"/>
  <c r="R239" i="4"/>
  <c r="R754" i="4"/>
  <c r="R625" i="4"/>
  <c r="R419" i="4"/>
  <c r="R54" i="4"/>
  <c r="R185" i="4"/>
  <c r="R615" i="4"/>
  <c r="R522" i="4"/>
  <c r="R743" i="4"/>
  <c r="R114" i="4"/>
  <c r="R734" i="4"/>
  <c r="R262" i="4"/>
  <c r="R50" i="4"/>
  <c r="R690" i="4"/>
  <c r="R702" i="4"/>
  <c r="R528" i="4"/>
  <c r="R223" i="4"/>
  <c r="R536" i="4"/>
  <c r="R492" i="4"/>
  <c r="R503" i="4"/>
  <c r="R451" i="4"/>
  <c r="R758" i="4"/>
  <c r="R45" i="4"/>
  <c r="R692" i="4"/>
  <c r="R421" i="4"/>
  <c r="R29" i="4"/>
  <c r="R415" i="4"/>
  <c r="R126" i="4"/>
  <c r="R222" i="4"/>
  <c r="R118" i="4"/>
  <c r="R651" i="4"/>
  <c r="R446" i="4"/>
  <c r="R711" i="4"/>
  <c r="R312" i="4"/>
  <c r="R406" i="4"/>
  <c r="R672" i="4"/>
  <c r="R537" i="4"/>
  <c r="R357" i="4"/>
  <c r="R477" i="4"/>
  <c r="R52" i="4"/>
  <c r="R753" i="4"/>
  <c r="R148" i="4"/>
  <c r="R578" i="4"/>
  <c r="R279" i="4"/>
  <c r="R642" i="4"/>
  <c r="R665" i="4"/>
  <c r="R303" i="4"/>
  <c r="R65" i="4"/>
  <c r="R367" i="4"/>
  <c r="R648" i="4"/>
  <c r="R255" i="4"/>
  <c r="R661" i="4"/>
  <c r="R75" i="4"/>
  <c r="R505" i="4"/>
  <c r="R92" i="4"/>
  <c r="R569" i="4"/>
  <c r="R507" i="4"/>
  <c r="R186" i="4"/>
  <c r="R556" i="4"/>
  <c r="R365" i="4"/>
  <c r="R71" i="4"/>
  <c r="R456" i="4"/>
  <c r="R208" i="4"/>
  <c r="R658" i="4"/>
  <c r="R735" i="4"/>
  <c r="R399" i="4"/>
  <c r="R391" i="4"/>
  <c r="R99" i="4"/>
  <c r="R683" i="4"/>
  <c r="R319" i="4"/>
  <c r="R631" i="4"/>
  <c r="R334" i="4"/>
  <c r="R55" i="4"/>
  <c r="R674" i="4"/>
  <c r="R495" i="4"/>
  <c r="R111" i="4"/>
  <c r="R639" i="4"/>
  <c r="R526" i="4"/>
  <c r="R297" i="4"/>
  <c r="R197" i="4"/>
  <c r="R409" i="4"/>
  <c r="R595" i="4"/>
  <c r="R317" i="4"/>
  <c r="R340" i="4"/>
  <c r="R668" i="4"/>
  <c r="R521" i="4"/>
  <c r="R378" i="4"/>
  <c r="R23" i="4"/>
  <c r="R242" i="4"/>
  <c r="R469" i="4"/>
  <c r="R540" i="4"/>
  <c r="R190" i="4"/>
  <c r="R286" i="4"/>
  <c r="R350" i="4"/>
  <c r="R145" i="4"/>
  <c r="R664" i="4"/>
  <c r="R258" i="4"/>
  <c r="R210" i="4"/>
  <c r="R687" i="4"/>
  <c r="R678" i="4"/>
  <c r="R240" i="4"/>
  <c r="R163" i="4"/>
  <c r="R523" i="4"/>
  <c r="R179" i="4"/>
  <c r="R609" i="4"/>
  <c r="R192" i="4"/>
  <c r="R738" i="4"/>
  <c r="R338" i="4"/>
  <c r="R621" i="4"/>
  <c r="R30" i="4"/>
  <c r="R167" i="4"/>
  <c r="R450" i="4"/>
  <c r="R106" i="4"/>
  <c r="R256" i="4"/>
  <c r="R121" i="4"/>
  <c r="R452" i="4"/>
  <c r="R750" i="4"/>
  <c r="R720" i="4"/>
  <c r="R224" i="4"/>
  <c r="R745" i="4"/>
  <c r="R562" i="4"/>
  <c r="R654" i="4"/>
  <c r="R277" i="4"/>
  <c r="R653" i="4"/>
  <c r="R66" i="4"/>
  <c r="R130" i="4"/>
  <c r="R444" i="4"/>
  <c r="R36" i="4"/>
  <c r="R443" i="4"/>
  <c r="R465" i="4"/>
  <c r="R737" i="4"/>
  <c r="R31" i="4"/>
  <c r="R579" i="4"/>
  <c r="R213" i="4"/>
  <c r="R589" i="4"/>
  <c r="R650" i="4"/>
  <c r="R327" i="4"/>
  <c r="R57" i="4"/>
  <c r="R371" i="4"/>
  <c r="R447" i="4"/>
  <c r="R607" i="4"/>
  <c r="R772" i="4"/>
  <c r="R342" i="4"/>
  <c r="R149" i="4"/>
  <c r="R525" i="4"/>
  <c r="R337" i="4"/>
  <c r="R254" i="4"/>
  <c r="R318" i="4"/>
  <c r="R506" i="4"/>
  <c r="R298" i="4"/>
  <c r="R482" i="4"/>
  <c r="R476" i="4"/>
  <c r="R204" i="4"/>
  <c r="R229" i="4"/>
  <c r="R675" i="4"/>
  <c r="R349" i="4"/>
  <c r="R158" i="4"/>
  <c r="R587" i="4"/>
  <c r="R137" i="4"/>
  <c r="R260" i="4"/>
  <c r="R243" i="4"/>
  <c r="R307" i="4"/>
  <c r="R216" i="4"/>
  <c r="R95" i="4"/>
  <c r="R646" i="4"/>
  <c r="R449" i="4"/>
  <c r="R26" i="4"/>
  <c r="R220" i="4"/>
  <c r="R387" i="4"/>
  <c r="R755" i="4"/>
  <c r="R757" i="4"/>
  <c r="R315" i="4"/>
  <c r="R559" i="4"/>
  <c r="R502" i="4"/>
  <c r="R35" i="4"/>
  <c r="R89" i="4"/>
  <c r="R768" i="4"/>
  <c r="R311" i="4"/>
  <c r="R497" i="4"/>
  <c r="R480" i="4"/>
  <c r="R333" i="4"/>
  <c r="R34" i="4"/>
  <c r="R462" i="4"/>
  <c r="R98" i="4"/>
  <c r="R580" i="4"/>
  <c r="R79" i="4"/>
  <c r="R103" i="4"/>
  <c r="R669" i="4"/>
  <c r="R272" i="4"/>
  <c r="R368" i="4"/>
  <c r="R464" i="4"/>
  <c r="R24" i="4"/>
  <c r="R747" i="4"/>
  <c r="R88" i="4"/>
  <c r="R601" i="4"/>
  <c r="R109" i="4"/>
  <c r="R485" i="4"/>
  <c r="R605" i="4"/>
  <c r="R199" i="4"/>
  <c r="R295" i="4"/>
  <c r="R305" i="4"/>
  <c r="R719" i="4"/>
  <c r="R412" i="4"/>
  <c r="R602" i="4"/>
  <c r="R518" i="4"/>
  <c r="S1301" i="4"/>
  <c r="T1300" i="4"/>
  <c r="U1300" i="4" s="1"/>
  <c r="I8" i="3"/>
  <c r="I9" i="3"/>
  <c r="I5" i="3"/>
  <c r="I6" i="3"/>
  <c r="S2552" i="4" l="1"/>
  <c r="T2551" i="4"/>
  <c r="U2551" i="4" s="1"/>
  <c r="S780" i="4"/>
  <c r="T779" i="4"/>
  <c r="U779" i="4" s="1"/>
  <c r="S30" i="4"/>
  <c r="T29" i="4"/>
  <c r="U29" i="4" s="1"/>
  <c r="S1478" i="4"/>
  <c r="T1477" i="4"/>
  <c r="U1477" i="4" s="1"/>
  <c r="S1302" i="4"/>
  <c r="T1301" i="4"/>
  <c r="U1301" i="4" s="1"/>
  <c r="S1407" i="4"/>
  <c r="T1406" i="4"/>
  <c r="U1406" i="4" s="1"/>
  <c r="S3352" i="4"/>
  <c r="T3351" i="4"/>
  <c r="U3351" i="4" s="1"/>
  <c r="S31" i="4" l="1"/>
  <c r="T30" i="4"/>
  <c r="U30" i="4" s="1"/>
  <c r="S781" i="4"/>
  <c r="T780" i="4"/>
  <c r="U780" i="4" s="1"/>
  <c r="S2553" i="4"/>
  <c r="T2552" i="4"/>
  <c r="U2552" i="4" s="1"/>
  <c r="S3353" i="4"/>
  <c r="T3352" i="4"/>
  <c r="U3352" i="4" s="1"/>
  <c r="S1408" i="4"/>
  <c r="T1407" i="4"/>
  <c r="U1407" i="4" s="1"/>
  <c r="S1303" i="4"/>
  <c r="T1302" i="4"/>
  <c r="U1302" i="4" s="1"/>
  <c r="S1479" i="4"/>
  <c r="T1478" i="4"/>
  <c r="U1478" i="4" s="1"/>
  <c r="T2553" i="4" l="1"/>
  <c r="U2553" i="4" s="1"/>
  <c r="S2554" i="4"/>
  <c r="S782" i="4"/>
  <c r="T781" i="4"/>
  <c r="U781" i="4" s="1"/>
  <c r="S32" i="4"/>
  <c r="T31" i="4"/>
  <c r="U31" i="4" s="1"/>
  <c r="S1480" i="4"/>
  <c r="T1479" i="4"/>
  <c r="U1479" i="4" s="1"/>
  <c r="T1408" i="4"/>
  <c r="U1408" i="4" s="1"/>
  <c r="S1409" i="4"/>
  <c r="S3354" i="4"/>
  <c r="T3353" i="4"/>
  <c r="U3353" i="4" s="1"/>
  <c r="S1304" i="4"/>
  <c r="T1303" i="4"/>
  <c r="U1303" i="4" s="1"/>
  <c r="S33" i="4" l="1"/>
  <c r="T32" i="4"/>
  <c r="U32" i="4" s="1"/>
  <c r="S783" i="4"/>
  <c r="T782" i="4"/>
  <c r="U782" i="4" s="1"/>
  <c r="S2555" i="4"/>
  <c r="T2554" i="4"/>
  <c r="U2554" i="4" s="1"/>
  <c r="S1305" i="4"/>
  <c r="T1304" i="4"/>
  <c r="U1304" i="4" s="1"/>
  <c r="S1481" i="4"/>
  <c r="T1480" i="4"/>
  <c r="U1480" i="4" s="1"/>
  <c r="S1410" i="4"/>
  <c r="T1409" i="4"/>
  <c r="U1409" i="4" s="1"/>
  <c r="S3355" i="4"/>
  <c r="T3354" i="4"/>
  <c r="U3354" i="4" s="1"/>
  <c r="S2556" i="4" l="1"/>
  <c r="T2555" i="4"/>
  <c r="U2555" i="4" s="1"/>
  <c r="S784" i="4"/>
  <c r="T783" i="4"/>
  <c r="U783" i="4" s="1"/>
  <c r="S34" i="4"/>
  <c r="T33" i="4"/>
  <c r="U33" i="4" s="1"/>
  <c r="S1411" i="4"/>
  <c r="T1410" i="4"/>
  <c r="U1410" i="4" s="1"/>
  <c r="S3356" i="4"/>
  <c r="T3355" i="4"/>
  <c r="U3355" i="4" s="1"/>
  <c r="S1482" i="4"/>
  <c r="T1481" i="4"/>
  <c r="U1481" i="4" s="1"/>
  <c r="S1306" i="4"/>
  <c r="T1305" i="4"/>
  <c r="U1305" i="4" s="1"/>
  <c r="S35" i="4" l="1"/>
  <c r="T34" i="4"/>
  <c r="U34" i="4" s="1"/>
  <c r="S785" i="4"/>
  <c r="T784" i="4"/>
  <c r="U784" i="4" s="1"/>
  <c r="S2557" i="4"/>
  <c r="T2556" i="4"/>
  <c r="U2556" i="4" s="1"/>
  <c r="S1307" i="4"/>
  <c r="T1306" i="4"/>
  <c r="U1306" i="4" s="1"/>
  <c r="S1483" i="4"/>
  <c r="T1482" i="4"/>
  <c r="U1482" i="4" s="1"/>
  <c r="S3357" i="4"/>
  <c r="T3356" i="4"/>
  <c r="U3356" i="4" s="1"/>
  <c r="S1412" i="4"/>
  <c r="T1411" i="4"/>
  <c r="U1411" i="4" s="1"/>
  <c r="T2557" i="4" l="1"/>
  <c r="U2557" i="4" s="1"/>
  <c r="S2558" i="4"/>
  <c r="S786" i="4"/>
  <c r="T785" i="4"/>
  <c r="U785" i="4" s="1"/>
  <c r="S36" i="4"/>
  <c r="T35" i="4"/>
  <c r="U35" i="4" s="1"/>
  <c r="S1484" i="4"/>
  <c r="T1483" i="4"/>
  <c r="U1483" i="4" s="1"/>
  <c r="S1413" i="4"/>
  <c r="T1412" i="4"/>
  <c r="U1412" i="4" s="1"/>
  <c r="S3358" i="4"/>
  <c r="T3357" i="4"/>
  <c r="U3357" i="4" s="1"/>
  <c r="S1308" i="4"/>
  <c r="T1307" i="4"/>
  <c r="U1307" i="4" s="1"/>
  <c r="S37" i="4" l="1"/>
  <c r="T36" i="4"/>
  <c r="U36" i="4" s="1"/>
  <c r="S787" i="4"/>
  <c r="T786" i="4"/>
  <c r="U786" i="4" s="1"/>
  <c r="S2559" i="4"/>
  <c r="T2558" i="4"/>
  <c r="U2558" i="4" s="1"/>
  <c r="S3359" i="4"/>
  <c r="T3358" i="4"/>
  <c r="U3358" i="4" s="1"/>
  <c r="S1309" i="4"/>
  <c r="T1308" i="4"/>
  <c r="U1308" i="4" s="1"/>
  <c r="S1414" i="4"/>
  <c r="T1413" i="4"/>
  <c r="U1413" i="4" s="1"/>
  <c r="S1485" i="4"/>
  <c r="T1484" i="4"/>
  <c r="U1484" i="4" s="1"/>
  <c r="T2559" i="4" l="1"/>
  <c r="U2559" i="4" s="1"/>
  <c r="S2560" i="4"/>
  <c r="S788" i="4"/>
  <c r="T787" i="4"/>
  <c r="U787" i="4" s="1"/>
  <c r="S38" i="4"/>
  <c r="T37" i="4"/>
  <c r="U37" i="4" s="1"/>
  <c r="S1486" i="4"/>
  <c r="T1485" i="4"/>
  <c r="U1485" i="4" s="1"/>
  <c r="S1415" i="4"/>
  <c r="T1414" i="4"/>
  <c r="U1414" i="4" s="1"/>
  <c r="S3360" i="4"/>
  <c r="T3359" i="4"/>
  <c r="U3359" i="4" s="1"/>
  <c r="S1310" i="4"/>
  <c r="T1309" i="4"/>
  <c r="U1309" i="4" s="1"/>
  <c r="S39" i="4" l="1"/>
  <c r="T38" i="4"/>
  <c r="U38" i="4" s="1"/>
  <c r="S789" i="4"/>
  <c r="T788" i="4"/>
  <c r="U788" i="4" s="1"/>
  <c r="S2561" i="4"/>
  <c r="T2560" i="4"/>
  <c r="U2560" i="4" s="1"/>
  <c r="S3361" i="4"/>
  <c r="T3360" i="4"/>
  <c r="U3360" i="4" s="1"/>
  <c r="S1311" i="4"/>
  <c r="T1310" i="4"/>
  <c r="U1310" i="4" s="1"/>
  <c r="S1487" i="4"/>
  <c r="T1486" i="4"/>
  <c r="U1486" i="4" s="1"/>
  <c r="S1416" i="4"/>
  <c r="T1415" i="4"/>
  <c r="U1415" i="4" s="1"/>
  <c r="S2562" i="4" l="1"/>
  <c r="T2561" i="4"/>
  <c r="U2561" i="4" s="1"/>
  <c r="S790" i="4"/>
  <c r="T789" i="4"/>
  <c r="U789" i="4" s="1"/>
  <c r="S40" i="4"/>
  <c r="T39" i="4"/>
  <c r="U39" i="4" s="1"/>
  <c r="S1488" i="4"/>
  <c r="T1487" i="4"/>
  <c r="U1487" i="4" s="1"/>
  <c r="S1312" i="4"/>
  <c r="T1311" i="4"/>
  <c r="U1311" i="4" s="1"/>
  <c r="T1416" i="4"/>
  <c r="U1416" i="4" s="1"/>
  <c r="S1417" i="4"/>
  <c r="S3362" i="4"/>
  <c r="T3361" i="4"/>
  <c r="U3361" i="4" s="1"/>
  <c r="S41" i="4" l="1"/>
  <c r="T40" i="4"/>
  <c r="U40" i="4" s="1"/>
  <c r="S791" i="4"/>
  <c r="T790" i="4"/>
  <c r="U790" i="4" s="1"/>
  <c r="S2563" i="4"/>
  <c r="T2562" i="4"/>
  <c r="U2562" i="4" s="1"/>
  <c r="T1312" i="4"/>
  <c r="U1312" i="4" s="1"/>
  <c r="S1313" i="4"/>
  <c r="S1418" i="4"/>
  <c r="T1417" i="4"/>
  <c r="U1417" i="4" s="1"/>
  <c r="S3363" i="4"/>
  <c r="T3362" i="4"/>
  <c r="U3362" i="4" s="1"/>
  <c r="T1488" i="4"/>
  <c r="U1488" i="4" s="1"/>
  <c r="S1489" i="4"/>
  <c r="S2564" i="4" l="1"/>
  <c r="T2563" i="4"/>
  <c r="U2563" i="4" s="1"/>
  <c r="S792" i="4"/>
  <c r="T791" i="4"/>
  <c r="U791" i="4" s="1"/>
  <c r="S42" i="4"/>
  <c r="T41" i="4"/>
  <c r="U41" i="4" s="1"/>
  <c r="S1490" i="4"/>
  <c r="T1489" i="4"/>
  <c r="U1489" i="4" s="1"/>
  <c r="S1419" i="4"/>
  <c r="T1418" i="4"/>
  <c r="U1418" i="4" s="1"/>
  <c r="S1314" i="4"/>
  <c r="T1313" i="4"/>
  <c r="U1313" i="4" s="1"/>
  <c r="S3364" i="4"/>
  <c r="T3363" i="4"/>
  <c r="U3363" i="4" s="1"/>
  <c r="S43" i="4" l="1"/>
  <c r="T42" i="4"/>
  <c r="U42" i="4" s="1"/>
  <c r="S793" i="4"/>
  <c r="T792" i="4"/>
  <c r="U792" i="4" s="1"/>
  <c r="S2565" i="4"/>
  <c r="T2564" i="4"/>
  <c r="U2564" i="4" s="1"/>
  <c r="S3365" i="4"/>
  <c r="T3364" i="4"/>
  <c r="U3364" i="4" s="1"/>
  <c r="S1420" i="4"/>
  <c r="T1419" i="4"/>
  <c r="U1419" i="4" s="1"/>
  <c r="S1315" i="4"/>
  <c r="T1314" i="4"/>
  <c r="U1314" i="4" s="1"/>
  <c r="S1491" i="4"/>
  <c r="T1490" i="4"/>
  <c r="U1490" i="4" s="1"/>
  <c r="S2566" i="4" l="1"/>
  <c r="T2565" i="4"/>
  <c r="U2565" i="4" s="1"/>
  <c r="S794" i="4"/>
  <c r="T793" i="4"/>
  <c r="U793" i="4" s="1"/>
  <c r="S44" i="4"/>
  <c r="T43" i="4"/>
  <c r="U43" i="4" s="1"/>
  <c r="S1421" i="4"/>
  <c r="T1420" i="4"/>
  <c r="U1420" i="4" s="1"/>
  <c r="S1316" i="4"/>
  <c r="T1315" i="4"/>
  <c r="U1315" i="4" s="1"/>
  <c r="S3366" i="4"/>
  <c r="T3365" i="4"/>
  <c r="U3365" i="4" s="1"/>
  <c r="S1492" i="4"/>
  <c r="T1491" i="4"/>
  <c r="U1491" i="4" s="1"/>
  <c r="S45" i="4" l="1"/>
  <c r="T44" i="4"/>
  <c r="U44" i="4" s="1"/>
  <c r="S795" i="4"/>
  <c r="T794" i="4"/>
  <c r="U794" i="4" s="1"/>
  <c r="S2567" i="4"/>
  <c r="T2566" i="4"/>
  <c r="U2566" i="4" s="1"/>
  <c r="S1317" i="4"/>
  <c r="T1316" i="4"/>
  <c r="U1316" i="4" s="1"/>
  <c r="S3367" i="4"/>
  <c r="T3366" i="4"/>
  <c r="U3366" i="4" s="1"/>
  <c r="S1493" i="4"/>
  <c r="T1492" i="4"/>
  <c r="U1492" i="4" s="1"/>
  <c r="S1422" i="4"/>
  <c r="T1421" i="4"/>
  <c r="U1421" i="4" s="1"/>
  <c r="S2568" i="4" l="1"/>
  <c r="T2567" i="4"/>
  <c r="U2567" i="4" s="1"/>
  <c r="S796" i="4"/>
  <c r="T795" i="4"/>
  <c r="U795" i="4" s="1"/>
  <c r="S46" i="4"/>
  <c r="T45" i="4"/>
  <c r="U45" i="4" s="1"/>
  <c r="S1494" i="4"/>
  <c r="T1493" i="4"/>
  <c r="U1493" i="4" s="1"/>
  <c r="S3368" i="4"/>
  <c r="T3367" i="4"/>
  <c r="U3367" i="4" s="1"/>
  <c r="S1423" i="4"/>
  <c r="T1422" i="4"/>
  <c r="U1422" i="4" s="1"/>
  <c r="S1318" i="4"/>
  <c r="T1317" i="4"/>
  <c r="U1317" i="4" s="1"/>
  <c r="S47" i="4" l="1"/>
  <c r="T46" i="4"/>
  <c r="U46" i="4" s="1"/>
  <c r="S797" i="4"/>
  <c r="T796" i="4"/>
  <c r="U796" i="4" s="1"/>
  <c r="S2569" i="4"/>
  <c r="T2568" i="4"/>
  <c r="U2568" i="4" s="1"/>
  <c r="S1424" i="4"/>
  <c r="T1423" i="4"/>
  <c r="U1423" i="4" s="1"/>
  <c r="S3369" i="4"/>
  <c r="T3368" i="4"/>
  <c r="U3368" i="4" s="1"/>
  <c r="S1319" i="4"/>
  <c r="T1318" i="4"/>
  <c r="U1318" i="4" s="1"/>
  <c r="S1495" i="4"/>
  <c r="T1494" i="4"/>
  <c r="U1494" i="4" s="1"/>
  <c r="S2570" i="4" l="1"/>
  <c r="T2569" i="4"/>
  <c r="U2569" i="4" s="1"/>
  <c r="S798" i="4"/>
  <c r="T797" i="4"/>
  <c r="U797" i="4" s="1"/>
  <c r="S48" i="4"/>
  <c r="T47" i="4"/>
  <c r="U47" i="4" s="1"/>
  <c r="S1496" i="4"/>
  <c r="T1495" i="4"/>
  <c r="U1495" i="4" s="1"/>
  <c r="S3370" i="4"/>
  <c r="T3369" i="4"/>
  <c r="U3369" i="4" s="1"/>
  <c r="S1320" i="4"/>
  <c r="T1319" i="4"/>
  <c r="U1319" i="4" s="1"/>
  <c r="S1425" i="4"/>
  <c r="T1424" i="4"/>
  <c r="U1424" i="4" s="1"/>
  <c r="S49" i="4" l="1"/>
  <c r="T48" i="4"/>
  <c r="U48" i="4" s="1"/>
  <c r="S799" i="4"/>
  <c r="T798" i="4"/>
  <c r="U798" i="4" s="1"/>
  <c r="S2571" i="4"/>
  <c r="T2570" i="4"/>
  <c r="U2570" i="4" s="1"/>
  <c r="S3371" i="4"/>
  <c r="T3370" i="4"/>
  <c r="U3370" i="4" s="1"/>
  <c r="S1426" i="4"/>
  <c r="T1425" i="4"/>
  <c r="U1425" i="4" s="1"/>
  <c r="T1320" i="4"/>
  <c r="U1320" i="4" s="1"/>
  <c r="S1321" i="4"/>
  <c r="S1497" i="4"/>
  <c r="T1496" i="4"/>
  <c r="U1496" i="4" s="1"/>
  <c r="S2572" i="4" l="1"/>
  <c r="T2571" i="4"/>
  <c r="U2571" i="4" s="1"/>
  <c r="S800" i="4"/>
  <c r="T799" i="4"/>
  <c r="U799" i="4" s="1"/>
  <c r="S50" i="4"/>
  <c r="T49" i="4"/>
  <c r="U49" i="4" s="1"/>
  <c r="S1427" i="4"/>
  <c r="T1426" i="4"/>
  <c r="U1426" i="4" s="1"/>
  <c r="S1498" i="4"/>
  <c r="T1497" i="4"/>
  <c r="U1497" i="4" s="1"/>
  <c r="S1322" i="4"/>
  <c r="T1321" i="4"/>
  <c r="U1321" i="4" s="1"/>
  <c r="S3372" i="4"/>
  <c r="T3371" i="4"/>
  <c r="U3371" i="4" s="1"/>
  <c r="S51" i="4" l="1"/>
  <c r="T50" i="4"/>
  <c r="U50" i="4" s="1"/>
  <c r="S801" i="4"/>
  <c r="T800" i="4"/>
  <c r="U800" i="4" s="1"/>
  <c r="S2573" i="4"/>
  <c r="T2572" i="4"/>
  <c r="U2572" i="4" s="1"/>
  <c r="S1499" i="4"/>
  <c r="T1498" i="4"/>
  <c r="U1498" i="4" s="1"/>
  <c r="S3373" i="4"/>
  <c r="T3372" i="4"/>
  <c r="U3372" i="4" s="1"/>
  <c r="S1428" i="4"/>
  <c r="T1427" i="4"/>
  <c r="U1427" i="4" s="1"/>
  <c r="S1323" i="4"/>
  <c r="T1322" i="4"/>
  <c r="U1322" i="4" s="1"/>
  <c r="T2573" i="4" l="1"/>
  <c r="U2573" i="4" s="1"/>
  <c r="S2574" i="4"/>
  <c r="S802" i="4"/>
  <c r="T801" i="4"/>
  <c r="U801" i="4" s="1"/>
  <c r="S52" i="4"/>
  <c r="T51" i="4"/>
  <c r="U51" i="4" s="1"/>
  <c r="S1324" i="4"/>
  <c r="T1323" i="4"/>
  <c r="U1323" i="4" s="1"/>
  <c r="S3374" i="4"/>
  <c r="T3373" i="4"/>
  <c r="U3373" i="4" s="1"/>
  <c r="S1429" i="4"/>
  <c r="T1428" i="4"/>
  <c r="U1428" i="4" s="1"/>
  <c r="S1500" i="4"/>
  <c r="T1499" i="4"/>
  <c r="U1499" i="4" s="1"/>
  <c r="S53" i="4" l="1"/>
  <c r="T52" i="4"/>
  <c r="U52" i="4" s="1"/>
  <c r="S803" i="4"/>
  <c r="T802" i="4"/>
  <c r="U802" i="4" s="1"/>
  <c r="T2574" i="4"/>
  <c r="U2574" i="4" s="1"/>
  <c r="S2575" i="4"/>
  <c r="S3375" i="4"/>
  <c r="T3374" i="4"/>
  <c r="U3374" i="4" s="1"/>
  <c r="S1501" i="4"/>
  <c r="T1500" i="4"/>
  <c r="U1500" i="4" s="1"/>
  <c r="S1430" i="4"/>
  <c r="T1429" i="4"/>
  <c r="U1429" i="4" s="1"/>
  <c r="S1325" i="4"/>
  <c r="T1324" i="4"/>
  <c r="U1324" i="4" s="1"/>
  <c r="S2576" i="4" l="1"/>
  <c r="T2575" i="4"/>
  <c r="U2575" i="4" s="1"/>
  <c r="S804" i="4"/>
  <c r="T803" i="4"/>
  <c r="U803" i="4" s="1"/>
  <c r="S54" i="4"/>
  <c r="T53" i="4"/>
  <c r="U53" i="4" s="1"/>
  <c r="S1431" i="4"/>
  <c r="T1430" i="4"/>
  <c r="U1430" i="4" s="1"/>
  <c r="S1502" i="4"/>
  <c r="T1501" i="4"/>
  <c r="U1501" i="4" s="1"/>
  <c r="S1326" i="4"/>
  <c r="T1325" i="4"/>
  <c r="U1325" i="4" s="1"/>
  <c r="S3376" i="4"/>
  <c r="T3375" i="4"/>
  <c r="U3375" i="4" s="1"/>
  <c r="S55" i="4" l="1"/>
  <c r="T54" i="4"/>
  <c r="U54" i="4" s="1"/>
  <c r="S805" i="4"/>
  <c r="T804" i="4"/>
  <c r="U804" i="4" s="1"/>
  <c r="S2577" i="4"/>
  <c r="T2576" i="4"/>
  <c r="U2576" i="4" s="1"/>
  <c r="S1503" i="4"/>
  <c r="T1502" i="4"/>
  <c r="U1502" i="4" s="1"/>
  <c r="S3377" i="4"/>
  <c r="T3376" i="4"/>
  <c r="U3376" i="4" s="1"/>
  <c r="S1327" i="4"/>
  <c r="T1326" i="4"/>
  <c r="U1326" i="4" s="1"/>
  <c r="S1432" i="4"/>
  <c r="T1431" i="4"/>
  <c r="U1431" i="4" s="1"/>
  <c r="S2578" i="4" l="1"/>
  <c r="T2577" i="4"/>
  <c r="U2577" i="4" s="1"/>
  <c r="S806" i="4"/>
  <c r="T805" i="4"/>
  <c r="U805" i="4" s="1"/>
  <c r="S56" i="4"/>
  <c r="T55" i="4"/>
  <c r="U55" i="4" s="1"/>
  <c r="T1432" i="4"/>
  <c r="U1432" i="4" s="1"/>
  <c r="S1433" i="4"/>
  <c r="S1328" i="4"/>
  <c r="T1327" i="4"/>
  <c r="U1327" i="4" s="1"/>
  <c r="S3378" i="4"/>
  <c r="T3377" i="4"/>
  <c r="U3377" i="4" s="1"/>
  <c r="S1504" i="4"/>
  <c r="T1503" i="4"/>
  <c r="U1503" i="4" s="1"/>
  <c r="S57" i="4" l="1"/>
  <c r="T56" i="4"/>
  <c r="U56" i="4" s="1"/>
  <c r="S807" i="4"/>
  <c r="T806" i="4"/>
  <c r="U806" i="4" s="1"/>
  <c r="S2579" i="4"/>
  <c r="T2578" i="4"/>
  <c r="U2578" i="4" s="1"/>
  <c r="T1328" i="4"/>
  <c r="U1328" i="4" s="1"/>
  <c r="S1329" i="4"/>
  <c r="S3379" i="4"/>
  <c r="T3378" i="4"/>
  <c r="U3378" i="4" s="1"/>
  <c r="S1434" i="4"/>
  <c r="T1433" i="4"/>
  <c r="U1433" i="4" s="1"/>
  <c r="S1505" i="4"/>
  <c r="T1504" i="4"/>
  <c r="U1504" i="4" s="1"/>
  <c r="S2580" i="4" l="1"/>
  <c r="T2579" i="4"/>
  <c r="U2579" i="4" s="1"/>
  <c r="S808" i="4"/>
  <c r="T807" i="4"/>
  <c r="U807" i="4" s="1"/>
  <c r="S58" i="4"/>
  <c r="T57" i="4"/>
  <c r="U57" i="4" s="1"/>
  <c r="S3380" i="4"/>
  <c r="T3379" i="4"/>
  <c r="U3379" i="4" s="1"/>
  <c r="S1330" i="4"/>
  <c r="T1329" i="4"/>
  <c r="U1329" i="4" s="1"/>
  <c r="S1435" i="4"/>
  <c r="T1434" i="4"/>
  <c r="U1434" i="4" s="1"/>
  <c r="S1506" i="4"/>
  <c r="T1505" i="4"/>
  <c r="U1505" i="4" s="1"/>
  <c r="S59" i="4" l="1"/>
  <c r="T58" i="4"/>
  <c r="U58" i="4" s="1"/>
  <c r="S809" i="4"/>
  <c r="T808" i="4"/>
  <c r="U808" i="4" s="1"/>
  <c r="S2581" i="4"/>
  <c r="T2580" i="4"/>
  <c r="U2580" i="4" s="1"/>
  <c r="S1507" i="4"/>
  <c r="T1506" i="4"/>
  <c r="U1506" i="4" s="1"/>
  <c r="S1331" i="4"/>
  <c r="T1330" i="4"/>
  <c r="U1330" i="4" s="1"/>
  <c r="S1436" i="4"/>
  <c r="T1435" i="4"/>
  <c r="U1435" i="4" s="1"/>
  <c r="S3381" i="4"/>
  <c r="T3380" i="4"/>
  <c r="U3380" i="4" s="1"/>
  <c r="S2582" i="4" l="1"/>
  <c r="T2581" i="4"/>
  <c r="U2581" i="4" s="1"/>
  <c r="S810" i="4"/>
  <c r="T809" i="4"/>
  <c r="U809" i="4" s="1"/>
  <c r="S60" i="4"/>
  <c r="T59" i="4"/>
  <c r="U59" i="4" s="1"/>
  <c r="S1332" i="4"/>
  <c r="T1331" i="4"/>
  <c r="U1331" i="4" s="1"/>
  <c r="S3382" i="4"/>
  <c r="T3381" i="4"/>
  <c r="U3381" i="4" s="1"/>
  <c r="S1508" i="4"/>
  <c r="T1507" i="4"/>
  <c r="U1507" i="4" s="1"/>
  <c r="S1437" i="4"/>
  <c r="T1436" i="4"/>
  <c r="U1436" i="4" s="1"/>
  <c r="S61" i="4" l="1"/>
  <c r="T60" i="4"/>
  <c r="U60" i="4" s="1"/>
  <c r="S811" i="4"/>
  <c r="T810" i="4"/>
  <c r="U810" i="4" s="1"/>
  <c r="T2582" i="4"/>
  <c r="U2582" i="4" s="1"/>
  <c r="S2583" i="4"/>
  <c r="S3383" i="4"/>
  <c r="T3382" i="4"/>
  <c r="U3382" i="4" s="1"/>
  <c r="S1438" i="4"/>
  <c r="T1437" i="4"/>
  <c r="U1437" i="4" s="1"/>
  <c r="S1333" i="4"/>
  <c r="T1332" i="4"/>
  <c r="U1332" i="4" s="1"/>
  <c r="S1509" i="4"/>
  <c r="T1508" i="4"/>
  <c r="U1508" i="4" s="1"/>
  <c r="S2584" i="4" l="1"/>
  <c r="T2583" i="4"/>
  <c r="U2583" i="4" s="1"/>
  <c r="S812" i="4"/>
  <c r="T811" i="4"/>
  <c r="U811" i="4" s="1"/>
  <c r="S62" i="4"/>
  <c r="T61" i="4"/>
  <c r="U61" i="4" s="1"/>
  <c r="S1510" i="4"/>
  <c r="T1509" i="4"/>
  <c r="U1509" i="4" s="1"/>
  <c r="S1439" i="4"/>
  <c r="T1438" i="4"/>
  <c r="U1438" i="4" s="1"/>
  <c r="S1334" i="4"/>
  <c r="T1333" i="4"/>
  <c r="U1333" i="4" s="1"/>
  <c r="S3384" i="4"/>
  <c r="T3383" i="4"/>
  <c r="U3383" i="4" s="1"/>
  <c r="S63" i="4" l="1"/>
  <c r="T62" i="4"/>
  <c r="U62" i="4" s="1"/>
  <c r="S813" i="4"/>
  <c r="T812" i="4"/>
  <c r="U812" i="4" s="1"/>
  <c r="S2585" i="4"/>
  <c r="T2584" i="4"/>
  <c r="U2584" i="4" s="1"/>
  <c r="S3385" i="4"/>
  <c r="T3384" i="4"/>
  <c r="U3384" i="4" s="1"/>
  <c r="S1335" i="4"/>
  <c r="T1334" i="4"/>
  <c r="U1334" i="4" s="1"/>
  <c r="S1511" i="4"/>
  <c r="T1510" i="4"/>
  <c r="U1510" i="4" s="1"/>
  <c r="S1440" i="4"/>
  <c r="T1439" i="4"/>
  <c r="U1439" i="4" s="1"/>
  <c r="S2586" i="4" l="1"/>
  <c r="T2585" i="4"/>
  <c r="U2585" i="4" s="1"/>
  <c r="S814" i="4"/>
  <c r="T813" i="4"/>
  <c r="U813" i="4" s="1"/>
  <c r="S64" i="4"/>
  <c r="T63" i="4"/>
  <c r="U63" i="4" s="1"/>
  <c r="T1440" i="4"/>
  <c r="U1440" i="4" s="1"/>
  <c r="S1441" i="4"/>
  <c r="S3386" i="4"/>
  <c r="T3385" i="4"/>
  <c r="U3385" i="4" s="1"/>
  <c r="S1336" i="4"/>
  <c r="T1335" i="4"/>
  <c r="U1335" i="4" s="1"/>
  <c r="S1512" i="4"/>
  <c r="T1511" i="4"/>
  <c r="U1511" i="4" s="1"/>
  <c r="S65" i="4" l="1"/>
  <c r="T64" i="4"/>
  <c r="U64" i="4" s="1"/>
  <c r="S815" i="4"/>
  <c r="T814" i="4"/>
  <c r="U814" i="4" s="1"/>
  <c r="S2587" i="4"/>
  <c r="T2586" i="4"/>
  <c r="U2586" i="4" s="1"/>
  <c r="S1513" i="4"/>
  <c r="T1512" i="4"/>
  <c r="U1512" i="4" s="1"/>
  <c r="S3387" i="4"/>
  <c r="T3386" i="4"/>
  <c r="U3386" i="4" s="1"/>
  <c r="S1442" i="4"/>
  <c r="T1441" i="4"/>
  <c r="U1441" i="4" s="1"/>
  <c r="T1336" i="4"/>
  <c r="U1336" i="4" s="1"/>
  <c r="S1337" i="4"/>
  <c r="T2587" i="4" l="1"/>
  <c r="U2587" i="4" s="1"/>
  <c r="S2588" i="4"/>
  <c r="S816" i="4"/>
  <c r="T815" i="4"/>
  <c r="U815" i="4" s="1"/>
  <c r="S66" i="4"/>
  <c r="T65" i="4"/>
  <c r="U65" i="4" s="1"/>
  <c r="S1443" i="4"/>
  <c r="T1442" i="4"/>
  <c r="U1442" i="4" s="1"/>
  <c r="S3388" i="4"/>
  <c r="T3387" i="4"/>
  <c r="U3387" i="4" s="1"/>
  <c r="S1338" i="4"/>
  <c r="T1337" i="4"/>
  <c r="U1337" i="4" s="1"/>
  <c r="S1514" i="4"/>
  <c r="T1513" i="4"/>
  <c r="U1513" i="4" s="1"/>
  <c r="S67" i="4" l="1"/>
  <c r="T66" i="4"/>
  <c r="U66" i="4" s="1"/>
  <c r="S817" i="4"/>
  <c r="T816" i="4"/>
  <c r="U816" i="4" s="1"/>
  <c r="S2589" i="4"/>
  <c r="T2588" i="4"/>
  <c r="U2588" i="4" s="1"/>
  <c r="S1339" i="4"/>
  <c r="T1338" i="4"/>
  <c r="U1338" i="4" s="1"/>
  <c r="S3389" i="4"/>
  <c r="T3388" i="4"/>
  <c r="U3388" i="4" s="1"/>
  <c r="S1515" i="4"/>
  <c r="T1514" i="4"/>
  <c r="U1514" i="4" s="1"/>
  <c r="S1444" i="4"/>
  <c r="T1443" i="4"/>
  <c r="U1443" i="4" s="1"/>
  <c r="S2590" i="4" l="1"/>
  <c r="T2589" i="4"/>
  <c r="U2589" i="4" s="1"/>
  <c r="S818" i="4"/>
  <c r="T817" i="4"/>
  <c r="U817" i="4" s="1"/>
  <c r="S68" i="4"/>
  <c r="T67" i="4"/>
  <c r="U67" i="4" s="1"/>
  <c r="S1516" i="4"/>
  <c r="T1515" i="4"/>
  <c r="U1515" i="4" s="1"/>
  <c r="S1445" i="4"/>
  <c r="T1444" i="4"/>
  <c r="U1444" i="4" s="1"/>
  <c r="S1340" i="4"/>
  <c r="T1339" i="4"/>
  <c r="U1339" i="4" s="1"/>
  <c r="S3390" i="4"/>
  <c r="T3389" i="4"/>
  <c r="U3389" i="4" s="1"/>
  <c r="S69" i="4" l="1"/>
  <c r="T68" i="4"/>
  <c r="U68" i="4" s="1"/>
  <c r="S819" i="4"/>
  <c r="T818" i="4"/>
  <c r="U818" i="4" s="1"/>
  <c r="T2590" i="4"/>
  <c r="U2590" i="4" s="1"/>
  <c r="S2591" i="4"/>
  <c r="S1446" i="4"/>
  <c r="T1445" i="4"/>
  <c r="U1445" i="4" s="1"/>
  <c r="S3391" i="4"/>
  <c r="T3390" i="4"/>
  <c r="U3390" i="4" s="1"/>
  <c r="S1341" i="4"/>
  <c r="T1340" i="4"/>
  <c r="U1340" i="4" s="1"/>
  <c r="S1517" i="4"/>
  <c r="T1516" i="4"/>
  <c r="U1516" i="4" s="1"/>
  <c r="S2592" i="4" l="1"/>
  <c r="T2591" i="4"/>
  <c r="U2591" i="4" s="1"/>
  <c r="S820" i="4"/>
  <c r="T819" i="4"/>
  <c r="U819" i="4" s="1"/>
  <c r="S70" i="4"/>
  <c r="T69" i="4"/>
  <c r="U69" i="4" s="1"/>
  <c r="S1342" i="4"/>
  <c r="T1341" i="4"/>
  <c r="U1341" i="4" s="1"/>
  <c r="S1518" i="4"/>
  <c r="T1517" i="4"/>
  <c r="U1517" i="4" s="1"/>
  <c r="S3392" i="4"/>
  <c r="T3391" i="4"/>
  <c r="U3391" i="4" s="1"/>
  <c r="S1447" i="4"/>
  <c r="T1446" i="4"/>
  <c r="U1446" i="4" s="1"/>
  <c r="S71" i="4" l="1"/>
  <c r="T70" i="4"/>
  <c r="U70" i="4" s="1"/>
  <c r="S821" i="4"/>
  <c r="T820" i="4"/>
  <c r="U820" i="4" s="1"/>
  <c r="S2593" i="4"/>
  <c r="T2592" i="4"/>
  <c r="U2592" i="4" s="1"/>
  <c r="S1519" i="4"/>
  <c r="T1518" i="4"/>
  <c r="U1518" i="4" s="1"/>
  <c r="S1448" i="4"/>
  <c r="T1447" i="4"/>
  <c r="U1447" i="4" s="1"/>
  <c r="S3393" i="4"/>
  <c r="T3392" i="4"/>
  <c r="U3392" i="4" s="1"/>
  <c r="S1343" i="4"/>
  <c r="T1342" i="4"/>
  <c r="U1342" i="4" s="1"/>
  <c r="S2594" i="4" l="1"/>
  <c r="T2593" i="4"/>
  <c r="U2593" i="4" s="1"/>
  <c r="S822" i="4"/>
  <c r="T821" i="4"/>
  <c r="U821" i="4" s="1"/>
  <c r="S72" i="4"/>
  <c r="T71" i="4"/>
  <c r="U71" i="4" s="1"/>
  <c r="S3394" i="4"/>
  <c r="T3393" i="4"/>
  <c r="U3393" i="4" s="1"/>
  <c r="T1448" i="4"/>
  <c r="U1448" i="4" s="1"/>
  <c r="S1449" i="4"/>
  <c r="S1344" i="4"/>
  <c r="T1343" i="4"/>
  <c r="U1343" i="4" s="1"/>
  <c r="S1520" i="4"/>
  <c r="T1519" i="4"/>
  <c r="U1519" i="4" s="1"/>
  <c r="S73" i="4" l="1"/>
  <c r="T72" i="4"/>
  <c r="U72" i="4" s="1"/>
  <c r="S823" i="4"/>
  <c r="T822" i="4"/>
  <c r="U822" i="4" s="1"/>
  <c r="S2595" i="4"/>
  <c r="T2594" i="4"/>
  <c r="U2594" i="4" s="1"/>
  <c r="S1450" i="4"/>
  <c r="T1449" i="4"/>
  <c r="U1449" i="4" s="1"/>
  <c r="S1521" i="4"/>
  <c r="T1520" i="4"/>
  <c r="U1520" i="4" s="1"/>
  <c r="S3395" i="4"/>
  <c r="T3394" i="4"/>
  <c r="U3394" i="4" s="1"/>
  <c r="T1344" i="4"/>
  <c r="U1344" i="4" s="1"/>
  <c r="S1345" i="4"/>
  <c r="S2596" i="4" l="1"/>
  <c r="T2595" i="4"/>
  <c r="U2595" i="4" s="1"/>
  <c r="S824" i="4"/>
  <c r="T823" i="4"/>
  <c r="U823" i="4" s="1"/>
  <c r="S74" i="4"/>
  <c r="T73" i="4"/>
  <c r="U73" i="4" s="1"/>
  <c r="S1522" i="4"/>
  <c r="T1521" i="4"/>
  <c r="U1521" i="4" s="1"/>
  <c r="S1346" i="4"/>
  <c r="T1345" i="4"/>
  <c r="U1345" i="4" s="1"/>
  <c r="S3396" i="4"/>
  <c r="T3395" i="4"/>
  <c r="U3395" i="4" s="1"/>
  <c r="S1451" i="4"/>
  <c r="T1450" i="4"/>
  <c r="U1450" i="4" s="1"/>
  <c r="S75" i="4" l="1"/>
  <c r="T74" i="4"/>
  <c r="U74" i="4" s="1"/>
  <c r="S825" i="4"/>
  <c r="T824" i="4"/>
  <c r="U824" i="4" s="1"/>
  <c r="S2597" i="4"/>
  <c r="T2596" i="4"/>
  <c r="U2596" i="4" s="1"/>
  <c r="S1523" i="4"/>
  <c r="T1522" i="4"/>
  <c r="U1522" i="4" s="1"/>
  <c r="S1452" i="4"/>
  <c r="T1451" i="4"/>
  <c r="U1451" i="4" s="1"/>
  <c r="S3397" i="4"/>
  <c r="T3396" i="4"/>
  <c r="U3396" i="4" s="1"/>
  <c r="S1347" i="4"/>
  <c r="T1346" i="4"/>
  <c r="U1346" i="4" s="1"/>
  <c r="S2598" i="4" l="1"/>
  <c r="T2597" i="4"/>
  <c r="U2597" i="4" s="1"/>
  <c r="S826" i="4"/>
  <c r="T825" i="4"/>
  <c r="U825" i="4" s="1"/>
  <c r="T75" i="4"/>
  <c r="U75" i="4" s="1"/>
  <c r="S76" i="4"/>
  <c r="S3398" i="4"/>
  <c r="T3397" i="4"/>
  <c r="U3397" i="4" s="1"/>
  <c r="S1348" i="4"/>
  <c r="T1347" i="4"/>
  <c r="U1347" i="4" s="1"/>
  <c r="S1453" i="4"/>
  <c r="T1452" i="4"/>
  <c r="U1452" i="4" s="1"/>
  <c r="S1524" i="4"/>
  <c r="T1523" i="4"/>
  <c r="U1523" i="4" s="1"/>
  <c r="S77" i="4" l="1"/>
  <c r="T76" i="4"/>
  <c r="U76" i="4" s="1"/>
  <c r="S827" i="4"/>
  <c r="T826" i="4"/>
  <c r="U826" i="4" s="1"/>
  <c r="S2599" i="4"/>
  <c r="T2598" i="4"/>
  <c r="U2598" i="4" s="1"/>
  <c r="S1454" i="4"/>
  <c r="T1453" i="4"/>
  <c r="U1453" i="4" s="1"/>
  <c r="S1525" i="4"/>
  <c r="T1524" i="4"/>
  <c r="U1524" i="4" s="1"/>
  <c r="S3399" i="4"/>
  <c r="T3398" i="4"/>
  <c r="U3398" i="4" s="1"/>
  <c r="S1349" i="4"/>
  <c r="T1348" i="4"/>
  <c r="U1348" i="4" s="1"/>
  <c r="S2600" i="4" l="1"/>
  <c r="T2599" i="4"/>
  <c r="U2599" i="4" s="1"/>
  <c r="S828" i="4"/>
  <c r="T827" i="4"/>
  <c r="U827" i="4" s="1"/>
  <c r="S78" i="4"/>
  <c r="T77" i="4"/>
  <c r="U77" i="4" s="1"/>
  <c r="S3400" i="4"/>
  <c r="T3399" i="4"/>
  <c r="U3399" i="4" s="1"/>
  <c r="S1526" i="4"/>
  <c r="T1525" i="4"/>
  <c r="U1525" i="4" s="1"/>
  <c r="S1350" i="4"/>
  <c r="T1349" i="4"/>
  <c r="U1349" i="4" s="1"/>
  <c r="S1455" i="4"/>
  <c r="T1454" i="4"/>
  <c r="U1454" i="4" s="1"/>
  <c r="S79" i="4" l="1"/>
  <c r="T78" i="4"/>
  <c r="U78" i="4" s="1"/>
  <c r="S829" i="4"/>
  <c r="T828" i="4"/>
  <c r="U828" i="4" s="1"/>
  <c r="S2601" i="4"/>
  <c r="T2600" i="4"/>
  <c r="U2600" i="4" s="1"/>
  <c r="S1351" i="4"/>
  <c r="T1350" i="4"/>
  <c r="U1350" i="4" s="1"/>
  <c r="S1456" i="4"/>
  <c r="T1455" i="4"/>
  <c r="U1455" i="4" s="1"/>
  <c r="S1527" i="4"/>
  <c r="T1526" i="4"/>
  <c r="U1526" i="4" s="1"/>
  <c r="S3401" i="4"/>
  <c r="T3400" i="4"/>
  <c r="U3400" i="4" s="1"/>
  <c r="S2602" i="4" l="1"/>
  <c r="T2601" i="4"/>
  <c r="U2601" i="4" s="1"/>
  <c r="S830" i="4"/>
  <c r="T829" i="4"/>
  <c r="U829" i="4" s="1"/>
  <c r="S80" i="4"/>
  <c r="T79" i="4"/>
  <c r="U79" i="4" s="1"/>
  <c r="T1456" i="4"/>
  <c r="U1456" i="4" s="1"/>
  <c r="S1457" i="4"/>
  <c r="S3402" i="4"/>
  <c r="T3401" i="4"/>
  <c r="U3401" i="4" s="1"/>
  <c r="S1528" i="4"/>
  <c r="T1527" i="4"/>
  <c r="U1527" i="4" s="1"/>
  <c r="S1352" i="4"/>
  <c r="T1351" i="4"/>
  <c r="U1351" i="4" s="1"/>
  <c r="S81" i="4" l="1"/>
  <c r="T80" i="4"/>
  <c r="U80" i="4" s="1"/>
  <c r="T830" i="4"/>
  <c r="U830" i="4" s="1"/>
  <c r="S831" i="4"/>
  <c r="S2603" i="4"/>
  <c r="T2602" i="4"/>
  <c r="U2602" i="4" s="1"/>
  <c r="S1529" i="4"/>
  <c r="T1528" i="4"/>
  <c r="U1528" i="4" s="1"/>
  <c r="S3403" i="4"/>
  <c r="T3402" i="4"/>
  <c r="U3402" i="4" s="1"/>
  <c r="S1458" i="4"/>
  <c r="T1457" i="4"/>
  <c r="U1457" i="4" s="1"/>
  <c r="T1352" i="4"/>
  <c r="U1352" i="4" s="1"/>
  <c r="S1353" i="4"/>
  <c r="S2604" i="4" l="1"/>
  <c r="T2603" i="4"/>
  <c r="U2603" i="4" s="1"/>
  <c r="S832" i="4"/>
  <c r="T831" i="4"/>
  <c r="U831" i="4" s="1"/>
  <c r="S82" i="4"/>
  <c r="T81" i="4"/>
  <c r="U81" i="4" s="1"/>
  <c r="S3404" i="4"/>
  <c r="T3403" i="4"/>
  <c r="U3403" i="4" s="1"/>
  <c r="S1459" i="4"/>
  <c r="T1458" i="4"/>
  <c r="U1458" i="4" s="1"/>
  <c r="S1354" i="4"/>
  <c r="T1353" i="4"/>
  <c r="U1353" i="4" s="1"/>
  <c r="S1530" i="4"/>
  <c r="T1529" i="4"/>
  <c r="U1529" i="4" s="1"/>
  <c r="S83" i="4" l="1"/>
  <c r="T82" i="4"/>
  <c r="U82" i="4" s="1"/>
  <c r="S833" i="4"/>
  <c r="T832" i="4"/>
  <c r="U832" i="4" s="1"/>
  <c r="S2605" i="4"/>
  <c r="T2604" i="4"/>
  <c r="U2604" i="4" s="1"/>
  <c r="S1460" i="4"/>
  <c r="T1459" i="4"/>
  <c r="U1459" i="4" s="1"/>
  <c r="S1531" i="4"/>
  <c r="T1530" i="4"/>
  <c r="U1530" i="4" s="1"/>
  <c r="S1355" i="4"/>
  <c r="T1354" i="4"/>
  <c r="U1354" i="4" s="1"/>
  <c r="S3405" i="4"/>
  <c r="T3404" i="4"/>
  <c r="U3404" i="4" s="1"/>
  <c r="S2606" i="4" l="1"/>
  <c r="T2605" i="4"/>
  <c r="U2605" i="4" s="1"/>
  <c r="S834" i="4"/>
  <c r="T833" i="4"/>
  <c r="U833" i="4" s="1"/>
  <c r="S84" i="4"/>
  <c r="T83" i="4"/>
  <c r="U83" i="4" s="1"/>
  <c r="S1532" i="4"/>
  <c r="T1531" i="4"/>
  <c r="U1531" i="4" s="1"/>
  <c r="S1356" i="4"/>
  <c r="T1355" i="4"/>
  <c r="U1355" i="4" s="1"/>
  <c r="S3406" i="4"/>
  <c r="T3405" i="4"/>
  <c r="U3405" i="4" s="1"/>
  <c r="S1461" i="4"/>
  <c r="T1460" i="4"/>
  <c r="U1460" i="4" s="1"/>
  <c r="S85" i="4" l="1"/>
  <c r="T84" i="4"/>
  <c r="U84" i="4" s="1"/>
  <c r="S835" i="4"/>
  <c r="T834" i="4"/>
  <c r="U834" i="4" s="1"/>
  <c r="S2607" i="4"/>
  <c r="T2606" i="4"/>
  <c r="U2606" i="4" s="1"/>
  <c r="S3407" i="4"/>
  <c r="T3406" i="4"/>
  <c r="U3406" i="4" s="1"/>
  <c r="S1533" i="4"/>
  <c r="T1532" i="4"/>
  <c r="U1532" i="4" s="1"/>
  <c r="S1462" i="4"/>
  <c r="T1461" i="4"/>
  <c r="U1461" i="4" s="1"/>
  <c r="S1357" i="4"/>
  <c r="T1356" i="4"/>
  <c r="U1356" i="4" s="1"/>
  <c r="T2607" i="4" l="1"/>
  <c r="U2607" i="4" s="1"/>
  <c r="S2608" i="4"/>
  <c r="S836" i="4"/>
  <c r="T835" i="4"/>
  <c r="U835" i="4" s="1"/>
  <c r="T85" i="4"/>
  <c r="U85" i="4" s="1"/>
  <c r="S86" i="4"/>
  <c r="S1358" i="4"/>
  <c r="T1357" i="4"/>
  <c r="U1357" i="4" s="1"/>
  <c r="S1463" i="4"/>
  <c r="T1462" i="4"/>
  <c r="U1462" i="4" s="1"/>
  <c r="S1534" i="4"/>
  <c r="T1533" i="4"/>
  <c r="U1533" i="4" s="1"/>
  <c r="S3408" i="4"/>
  <c r="T3407" i="4"/>
  <c r="U3407" i="4" s="1"/>
  <c r="S87" i="4" l="1"/>
  <c r="T86" i="4"/>
  <c r="U86" i="4" s="1"/>
  <c r="S837" i="4"/>
  <c r="T836" i="4"/>
  <c r="U836" i="4" s="1"/>
  <c r="S2609" i="4"/>
  <c r="T2608" i="4"/>
  <c r="U2608" i="4" s="1"/>
  <c r="S3409" i="4"/>
  <c r="T3408" i="4"/>
  <c r="U3408" i="4" s="1"/>
  <c r="S1464" i="4"/>
  <c r="T1463" i="4"/>
  <c r="U1463" i="4" s="1"/>
  <c r="S1535" i="4"/>
  <c r="T1534" i="4"/>
  <c r="U1534" i="4" s="1"/>
  <c r="S1359" i="4"/>
  <c r="T1358" i="4"/>
  <c r="U1358" i="4" s="1"/>
  <c r="S2610" i="4" l="1"/>
  <c r="T2609" i="4"/>
  <c r="U2609" i="4" s="1"/>
  <c r="S838" i="4"/>
  <c r="T837" i="4"/>
  <c r="U837" i="4" s="1"/>
  <c r="S88" i="4"/>
  <c r="T87" i="4"/>
  <c r="U87" i="4" s="1"/>
  <c r="S3410" i="4"/>
  <c r="T3409" i="4"/>
  <c r="U3409" i="4" s="1"/>
  <c r="S1360" i="4"/>
  <c r="T1359" i="4"/>
  <c r="U1359" i="4" s="1"/>
  <c r="S1536" i="4"/>
  <c r="T1535" i="4"/>
  <c r="U1535" i="4" s="1"/>
  <c r="T1464" i="4"/>
  <c r="U1464" i="4" s="1"/>
  <c r="S1465" i="4"/>
  <c r="S89" i="4" l="1"/>
  <c r="T88" i="4"/>
  <c r="U88" i="4" s="1"/>
  <c r="S839" i="4"/>
  <c r="T838" i="4"/>
  <c r="U838" i="4" s="1"/>
  <c r="S2611" i="4"/>
  <c r="T2610" i="4"/>
  <c r="U2610" i="4" s="1"/>
  <c r="S1537" i="4"/>
  <c r="T1536" i="4"/>
  <c r="U1536" i="4" s="1"/>
  <c r="T1360" i="4"/>
  <c r="U1360" i="4" s="1"/>
  <c r="S1361" i="4"/>
  <c r="S1466" i="4"/>
  <c r="T1465" i="4"/>
  <c r="U1465" i="4" s="1"/>
  <c r="S3411" i="4"/>
  <c r="T3410" i="4"/>
  <c r="U3410" i="4" s="1"/>
  <c r="S2612" i="4" l="1"/>
  <c r="T2611" i="4"/>
  <c r="U2611" i="4" s="1"/>
  <c r="T839" i="4"/>
  <c r="U839" i="4" s="1"/>
  <c r="S840" i="4"/>
  <c r="S90" i="4"/>
  <c r="T89" i="4"/>
  <c r="U89" i="4" s="1"/>
  <c r="S1362" i="4"/>
  <c r="T1361" i="4"/>
  <c r="U1361" i="4" s="1"/>
  <c r="S3412" i="4"/>
  <c r="T3411" i="4"/>
  <c r="U3411" i="4" s="1"/>
  <c r="S1538" i="4"/>
  <c r="T1537" i="4"/>
  <c r="U1537" i="4" s="1"/>
  <c r="S1467" i="4"/>
  <c r="T1466" i="4"/>
  <c r="U1466" i="4" s="1"/>
  <c r="S91" i="4" l="1"/>
  <c r="T90" i="4"/>
  <c r="U90" i="4" s="1"/>
  <c r="S841" i="4"/>
  <c r="T840" i="4"/>
  <c r="U840" i="4" s="1"/>
  <c r="S2613" i="4"/>
  <c r="T2612" i="4"/>
  <c r="U2612" i="4" s="1"/>
  <c r="S1468" i="4"/>
  <c r="T1467" i="4"/>
  <c r="U1467" i="4" s="1"/>
  <c r="S3413" i="4"/>
  <c r="T3412" i="4"/>
  <c r="U3412" i="4" s="1"/>
  <c r="S1539" i="4"/>
  <c r="T1538" i="4"/>
  <c r="U1538" i="4" s="1"/>
  <c r="S1363" i="4"/>
  <c r="T1362" i="4"/>
  <c r="U1362" i="4" s="1"/>
  <c r="S2614" i="4" l="1"/>
  <c r="T2613" i="4"/>
  <c r="U2613" i="4" s="1"/>
  <c r="S842" i="4"/>
  <c r="T841" i="4"/>
  <c r="U841" i="4" s="1"/>
  <c r="S92" i="4"/>
  <c r="T91" i="4"/>
  <c r="U91" i="4" s="1"/>
  <c r="S1540" i="4"/>
  <c r="T1539" i="4"/>
  <c r="U1539" i="4" s="1"/>
  <c r="S1364" i="4"/>
  <c r="T1363" i="4"/>
  <c r="U1363" i="4" s="1"/>
  <c r="S3414" i="4"/>
  <c r="T3413" i="4"/>
  <c r="U3413" i="4" s="1"/>
  <c r="S1469" i="4"/>
  <c r="T1468" i="4"/>
  <c r="U1468" i="4" s="1"/>
  <c r="S93" i="4" l="1"/>
  <c r="T92" i="4"/>
  <c r="U92" i="4" s="1"/>
  <c r="S843" i="4"/>
  <c r="T842" i="4"/>
  <c r="U842" i="4" s="1"/>
  <c r="T2614" i="4"/>
  <c r="U2614" i="4" s="1"/>
  <c r="S2615" i="4"/>
  <c r="S1365" i="4"/>
  <c r="T1364" i="4"/>
  <c r="U1364" i="4" s="1"/>
  <c r="S1470" i="4"/>
  <c r="T1470" i="4" s="1"/>
  <c r="U1470" i="4" s="1"/>
  <c r="T1469" i="4"/>
  <c r="U1469" i="4" s="1"/>
  <c r="S1541" i="4"/>
  <c r="T1540" i="4"/>
  <c r="U1540" i="4" s="1"/>
  <c r="S3415" i="4"/>
  <c r="T3414" i="4"/>
  <c r="U3414" i="4" s="1"/>
  <c r="S2616" i="4" l="1"/>
  <c r="T2615" i="4"/>
  <c r="U2615" i="4" s="1"/>
  <c r="T843" i="4"/>
  <c r="U843" i="4" s="1"/>
  <c r="S844" i="4"/>
  <c r="S94" i="4"/>
  <c r="T93" i="4"/>
  <c r="U93" i="4" s="1"/>
  <c r="S1542" i="4"/>
  <c r="T1541" i="4"/>
  <c r="U1541" i="4" s="1"/>
  <c r="S3416" i="4"/>
  <c r="T3415" i="4"/>
  <c r="U3415" i="4" s="1"/>
  <c r="S1366" i="4"/>
  <c r="T1365" i="4"/>
  <c r="U1365" i="4" s="1"/>
  <c r="S95" i="4" l="1"/>
  <c r="T94" i="4"/>
  <c r="U94" i="4" s="1"/>
  <c r="S845" i="4"/>
  <c r="T844" i="4"/>
  <c r="U844" i="4" s="1"/>
  <c r="S2617" i="4"/>
  <c r="T2616" i="4"/>
  <c r="U2616" i="4" s="1"/>
  <c r="S1367" i="4"/>
  <c r="T1366" i="4"/>
  <c r="U1366" i="4" s="1"/>
  <c r="S3417" i="4"/>
  <c r="T3416" i="4"/>
  <c r="U3416" i="4" s="1"/>
  <c r="S1543" i="4"/>
  <c r="T1542" i="4"/>
  <c r="U1542" i="4" s="1"/>
  <c r="S2618" i="4" l="1"/>
  <c r="T2617" i="4"/>
  <c r="U2617" i="4" s="1"/>
  <c r="S846" i="4"/>
  <c r="T845" i="4"/>
  <c r="U845" i="4" s="1"/>
  <c r="S96" i="4"/>
  <c r="T95" i="4"/>
  <c r="U95" i="4" s="1"/>
  <c r="S3418" i="4"/>
  <c r="T3417" i="4"/>
  <c r="U3417" i="4" s="1"/>
  <c r="S1544" i="4"/>
  <c r="T1543" i="4"/>
  <c r="U1543" i="4" s="1"/>
  <c r="S1368" i="4"/>
  <c r="T1367" i="4"/>
  <c r="U1367" i="4" s="1"/>
  <c r="S97" i="4" l="1"/>
  <c r="T96" i="4"/>
  <c r="U96" i="4" s="1"/>
  <c r="S847" i="4"/>
  <c r="T846" i="4"/>
  <c r="U846" i="4" s="1"/>
  <c r="S2619" i="4"/>
  <c r="T2618" i="4"/>
  <c r="U2618" i="4" s="1"/>
  <c r="S1545" i="4"/>
  <c r="T1544" i="4"/>
  <c r="U1544" i="4" s="1"/>
  <c r="S1369" i="4"/>
  <c r="T1368" i="4"/>
  <c r="U1368" i="4" s="1"/>
  <c r="S3419" i="4"/>
  <c r="T3418" i="4"/>
  <c r="U3418" i="4" s="1"/>
  <c r="S2620" i="4" l="1"/>
  <c r="T2619" i="4"/>
  <c r="U2619" i="4" s="1"/>
  <c r="S848" i="4"/>
  <c r="T847" i="4"/>
  <c r="U847" i="4" s="1"/>
  <c r="S98" i="4"/>
  <c r="T97" i="4"/>
  <c r="U97" i="4" s="1"/>
  <c r="S1370" i="4"/>
  <c r="T1369" i="4"/>
  <c r="U1369" i="4" s="1"/>
  <c r="S3420" i="4"/>
  <c r="T3419" i="4"/>
  <c r="U3419" i="4" s="1"/>
  <c r="S1546" i="4"/>
  <c r="T1545" i="4"/>
  <c r="U1545" i="4" s="1"/>
  <c r="S99" i="4" l="1"/>
  <c r="T98" i="4"/>
  <c r="U98" i="4" s="1"/>
  <c r="S849" i="4"/>
  <c r="T848" i="4"/>
  <c r="U848" i="4" s="1"/>
  <c r="S2621" i="4"/>
  <c r="T2620" i="4"/>
  <c r="U2620" i="4" s="1"/>
  <c r="S1547" i="4"/>
  <c r="T1546" i="4"/>
  <c r="U1546" i="4" s="1"/>
  <c r="S3421" i="4"/>
  <c r="T3420" i="4"/>
  <c r="U3420" i="4" s="1"/>
  <c r="S1371" i="4"/>
  <c r="T1370" i="4"/>
  <c r="U1370" i="4" s="1"/>
  <c r="S2622" i="4" l="1"/>
  <c r="T2621" i="4"/>
  <c r="U2621" i="4" s="1"/>
  <c r="S850" i="4"/>
  <c r="T849" i="4"/>
  <c r="U849" i="4" s="1"/>
  <c r="S100" i="4"/>
  <c r="T99" i="4"/>
  <c r="U99" i="4" s="1"/>
  <c r="S1372" i="4"/>
  <c r="T1371" i="4"/>
  <c r="U1371" i="4" s="1"/>
  <c r="S3422" i="4"/>
  <c r="T3421" i="4"/>
  <c r="U3421" i="4" s="1"/>
  <c r="S1548" i="4"/>
  <c r="T1547" i="4"/>
  <c r="U1547" i="4" s="1"/>
  <c r="S101" i="4" l="1"/>
  <c r="T100" i="4"/>
  <c r="U100" i="4" s="1"/>
  <c r="S851" i="4"/>
  <c r="T850" i="4"/>
  <c r="U850" i="4" s="1"/>
  <c r="S2623" i="4"/>
  <c r="T2622" i="4"/>
  <c r="U2622" i="4" s="1"/>
  <c r="S3423" i="4"/>
  <c r="T3422" i="4"/>
  <c r="U3422" i="4" s="1"/>
  <c r="S1549" i="4"/>
  <c r="T1548" i="4"/>
  <c r="U1548" i="4" s="1"/>
  <c r="S1373" i="4"/>
  <c r="T1372" i="4"/>
  <c r="U1372" i="4" s="1"/>
  <c r="S2624" i="4" l="1"/>
  <c r="T2623" i="4"/>
  <c r="U2623" i="4" s="1"/>
  <c r="S852" i="4"/>
  <c r="T851" i="4"/>
  <c r="U851" i="4" s="1"/>
  <c r="T101" i="4"/>
  <c r="U101" i="4" s="1"/>
  <c r="S102" i="4"/>
  <c r="S1550" i="4"/>
  <c r="T1549" i="4"/>
  <c r="U1549" i="4" s="1"/>
  <c r="S1374" i="4"/>
  <c r="T1373" i="4"/>
  <c r="U1373" i="4" s="1"/>
  <c r="S3424" i="4"/>
  <c r="T3423" i="4"/>
  <c r="U3423" i="4" s="1"/>
  <c r="T102" i="4" l="1"/>
  <c r="U102" i="4" s="1"/>
  <c r="S103" i="4"/>
  <c r="T852" i="4"/>
  <c r="U852" i="4" s="1"/>
  <c r="S853" i="4"/>
  <c r="S2625" i="4"/>
  <c r="T2624" i="4"/>
  <c r="U2624" i="4" s="1"/>
  <c r="S1375" i="4"/>
  <c r="T1374" i="4"/>
  <c r="U1374" i="4" s="1"/>
  <c r="S3425" i="4"/>
  <c r="T3424" i="4"/>
  <c r="U3424" i="4" s="1"/>
  <c r="S1551" i="4"/>
  <c r="T1550" i="4"/>
  <c r="U1550" i="4" s="1"/>
  <c r="S2626" i="4" l="1"/>
  <c r="T2625" i="4"/>
  <c r="U2625" i="4" s="1"/>
  <c r="T853" i="4"/>
  <c r="U853" i="4" s="1"/>
  <c r="S854" i="4"/>
  <c r="T103" i="4"/>
  <c r="U103" i="4" s="1"/>
  <c r="S104" i="4"/>
  <c r="S1552" i="4"/>
  <c r="T1551" i="4"/>
  <c r="U1551" i="4" s="1"/>
  <c r="S3426" i="4"/>
  <c r="T3425" i="4"/>
  <c r="U3425" i="4" s="1"/>
  <c r="S1376" i="4"/>
  <c r="T1375" i="4"/>
  <c r="U1375" i="4" s="1"/>
  <c r="S105" i="4" l="1"/>
  <c r="T104" i="4"/>
  <c r="U104" i="4" s="1"/>
  <c r="S855" i="4"/>
  <c r="T854" i="4"/>
  <c r="U854" i="4" s="1"/>
  <c r="T2626" i="4"/>
  <c r="U2626" i="4" s="1"/>
  <c r="S2627" i="4"/>
  <c r="T1376" i="4"/>
  <c r="U1376" i="4" s="1"/>
  <c r="S1377" i="4"/>
  <c r="S3427" i="4"/>
  <c r="T3426" i="4"/>
  <c r="U3426" i="4" s="1"/>
  <c r="S1553" i="4"/>
  <c r="T1552" i="4"/>
  <c r="U1552" i="4" s="1"/>
  <c r="T2627" i="4" l="1"/>
  <c r="U2627" i="4" s="1"/>
  <c r="S2628" i="4"/>
  <c r="S856" i="4"/>
  <c r="T855" i="4"/>
  <c r="U855" i="4" s="1"/>
  <c r="S106" i="4"/>
  <c r="T105" i="4"/>
  <c r="U105" i="4" s="1"/>
  <c r="S1378" i="4"/>
  <c r="T1377" i="4"/>
  <c r="U1377" i="4" s="1"/>
  <c r="S3428" i="4"/>
  <c r="T3427" i="4"/>
  <c r="U3427" i="4" s="1"/>
  <c r="S1554" i="4"/>
  <c r="T1553" i="4"/>
  <c r="U1553" i="4" s="1"/>
  <c r="T106" i="4" l="1"/>
  <c r="U106" i="4" s="1"/>
  <c r="S107" i="4"/>
  <c r="T856" i="4"/>
  <c r="U856" i="4" s="1"/>
  <c r="S857" i="4"/>
  <c r="T2628" i="4"/>
  <c r="U2628" i="4" s="1"/>
  <c r="S2629" i="4"/>
  <c r="S1555" i="4"/>
  <c r="T1554" i="4"/>
  <c r="U1554" i="4" s="1"/>
  <c r="S1379" i="4"/>
  <c r="T1378" i="4"/>
  <c r="U1378" i="4" s="1"/>
  <c r="S3429" i="4"/>
  <c r="T3428" i="4"/>
  <c r="U3428" i="4" s="1"/>
  <c r="T2629" i="4" l="1"/>
  <c r="U2629" i="4" s="1"/>
  <c r="S2630" i="4"/>
  <c r="S858" i="4"/>
  <c r="T857" i="4"/>
  <c r="U857" i="4" s="1"/>
  <c r="S108" i="4"/>
  <c r="T107" i="4"/>
  <c r="U107" i="4" s="1"/>
  <c r="S3430" i="4"/>
  <c r="T3429" i="4"/>
  <c r="U3429" i="4" s="1"/>
  <c r="S1380" i="4"/>
  <c r="T1379" i="4"/>
  <c r="U1379" i="4" s="1"/>
  <c r="S1556" i="4"/>
  <c r="T1555" i="4"/>
  <c r="U1555" i="4" s="1"/>
  <c r="S109" i="4" l="1"/>
  <c r="T108" i="4"/>
  <c r="U108" i="4" s="1"/>
  <c r="S859" i="4"/>
  <c r="T858" i="4"/>
  <c r="U858" i="4" s="1"/>
  <c r="S2631" i="4"/>
  <c r="T2630" i="4"/>
  <c r="U2630" i="4" s="1"/>
  <c r="S1557" i="4"/>
  <c r="T1556" i="4"/>
  <c r="U1556" i="4" s="1"/>
  <c r="S1381" i="4"/>
  <c r="T1380" i="4"/>
  <c r="U1380" i="4" s="1"/>
  <c r="S3431" i="4"/>
  <c r="T3430" i="4"/>
  <c r="U3430" i="4" s="1"/>
  <c r="T2631" i="4" l="1"/>
  <c r="U2631" i="4" s="1"/>
  <c r="S2632" i="4"/>
  <c r="T859" i="4"/>
  <c r="U859" i="4" s="1"/>
  <c r="S860" i="4"/>
  <c r="S110" i="4"/>
  <c r="T109" i="4"/>
  <c r="U109" i="4" s="1"/>
  <c r="S3432" i="4"/>
  <c r="T3431" i="4"/>
  <c r="U3431" i="4" s="1"/>
  <c r="S1382" i="4"/>
  <c r="T1381" i="4"/>
  <c r="U1381" i="4" s="1"/>
  <c r="S1558" i="4"/>
  <c r="T1557" i="4"/>
  <c r="U1557" i="4" s="1"/>
  <c r="T110" i="4" l="1"/>
  <c r="U110" i="4" s="1"/>
  <c r="S111" i="4"/>
  <c r="S861" i="4"/>
  <c r="T860" i="4"/>
  <c r="U860" i="4" s="1"/>
  <c r="S2633" i="4"/>
  <c r="T2632" i="4"/>
  <c r="U2632" i="4" s="1"/>
  <c r="S1383" i="4"/>
  <c r="T1382" i="4"/>
  <c r="U1382" i="4" s="1"/>
  <c r="S1559" i="4"/>
  <c r="T1558" i="4"/>
  <c r="U1558" i="4" s="1"/>
  <c r="S3433" i="4"/>
  <c r="T3432" i="4"/>
  <c r="U3432" i="4" s="1"/>
  <c r="T2633" i="4" l="1"/>
  <c r="U2633" i="4" s="1"/>
  <c r="S2634" i="4"/>
  <c r="S862" i="4"/>
  <c r="T861" i="4"/>
  <c r="U861" i="4" s="1"/>
  <c r="S112" i="4"/>
  <c r="T111" i="4"/>
  <c r="U111" i="4" s="1"/>
  <c r="S1560" i="4"/>
  <c r="T1559" i="4"/>
  <c r="U1559" i="4" s="1"/>
  <c r="S3434" i="4"/>
  <c r="T3433" i="4"/>
  <c r="U3433" i="4" s="1"/>
  <c r="S1384" i="4"/>
  <c r="T1383" i="4"/>
  <c r="U1383" i="4" s="1"/>
  <c r="T112" i="4" l="1"/>
  <c r="U112" i="4" s="1"/>
  <c r="S113" i="4"/>
  <c r="S863" i="4"/>
  <c r="T862" i="4"/>
  <c r="U862" i="4" s="1"/>
  <c r="S2635" i="4"/>
  <c r="T2634" i="4"/>
  <c r="U2634" i="4" s="1"/>
  <c r="S3435" i="4"/>
  <c r="T3434" i="4"/>
  <c r="U3434" i="4" s="1"/>
  <c r="T1384" i="4"/>
  <c r="U1384" i="4" s="1"/>
  <c r="S1385" i="4"/>
  <c r="S1561" i="4"/>
  <c r="T1560" i="4"/>
  <c r="U1560" i="4" s="1"/>
  <c r="T2635" i="4" l="1"/>
  <c r="U2635" i="4" s="1"/>
  <c r="S2636" i="4"/>
  <c r="S864" i="4"/>
  <c r="T863" i="4"/>
  <c r="U863" i="4" s="1"/>
  <c r="S114" i="4"/>
  <c r="T113" i="4"/>
  <c r="U113" i="4" s="1"/>
  <c r="S1386" i="4"/>
  <c r="T1385" i="4"/>
  <c r="U1385" i="4" s="1"/>
  <c r="S1562" i="4"/>
  <c r="T1561" i="4"/>
  <c r="U1561" i="4" s="1"/>
  <c r="S3436" i="4"/>
  <c r="T3435" i="4"/>
  <c r="U3435" i="4" s="1"/>
  <c r="S115" i="4" l="1"/>
  <c r="T114" i="4"/>
  <c r="U114" i="4" s="1"/>
  <c r="T864" i="4"/>
  <c r="U864" i="4" s="1"/>
  <c r="S865" i="4"/>
  <c r="T2636" i="4"/>
  <c r="U2636" i="4" s="1"/>
  <c r="S2637" i="4"/>
  <c r="S1563" i="4"/>
  <c r="T1562" i="4"/>
  <c r="U1562" i="4" s="1"/>
  <c r="S3437" i="4"/>
  <c r="T3436" i="4"/>
  <c r="U3436" i="4" s="1"/>
  <c r="S1387" i="4"/>
  <c r="T1386" i="4"/>
  <c r="U1386" i="4" s="1"/>
  <c r="S866" i="4" l="1"/>
  <c r="T865" i="4"/>
  <c r="U865" i="4" s="1"/>
  <c r="T2637" i="4"/>
  <c r="U2637" i="4" s="1"/>
  <c r="S2638" i="4"/>
  <c r="S116" i="4"/>
  <c r="T115" i="4"/>
  <c r="U115" i="4" s="1"/>
  <c r="S3438" i="4"/>
  <c r="T3437" i="4"/>
  <c r="U3437" i="4" s="1"/>
  <c r="S1388" i="4"/>
  <c r="T1387" i="4"/>
  <c r="U1387" i="4" s="1"/>
  <c r="S1564" i="4"/>
  <c r="T1563" i="4"/>
  <c r="U1563" i="4" s="1"/>
  <c r="S117" i="4" l="1"/>
  <c r="T116" i="4"/>
  <c r="U116" i="4" s="1"/>
  <c r="T2638" i="4"/>
  <c r="U2638" i="4" s="1"/>
  <c r="S2639" i="4"/>
  <c r="T866" i="4"/>
  <c r="U866" i="4" s="1"/>
  <c r="S867" i="4"/>
  <c r="S1565" i="4"/>
  <c r="T1564" i="4"/>
  <c r="U1564" i="4" s="1"/>
  <c r="S1389" i="4"/>
  <c r="T1388" i="4"/>
  <c r="U1388" i="4" s="1"/>
  <c r="S3439" i="4"/>
  <c r="T3438" i="4"/>
  <c r="U3438" i="4" s="1"/>
  <c r="S2640" i="4" l="1"/>
  <c r="T2639" i="4"/>
  <c r="U2639" i="4" s="1"/>
  <c r="S868" i="4"/>
  <c r="T867" i="4"/>
  <c r="U867" i="4" s="1"/>
  <c r="S118" i="4"/>
  <c r="T117" i="4"/>
  <c r="U117" i="4" s="1"/>
  <c r="S3440" i="4"/>
  <c r="T3439" i="4"/>
  <c r="U3439" i="4" s="1"/>
  <c r="S1390" i="4"/>
  <c r="T1389" i="4"/>
  <c r="U1389" i="4" s="1"/>
  <c r="S1566" i="4"/>
  <c r="T1565" i="4"/>
  <c r="U1565" i="4" s="1"/>
  <c r="S119" i="4" l="1"/>
  <c r="T118" i="4"/>
  <c r="U118" i="4" s="1"/>
  <c r="S869" i="4"/>
  <c r="T868" i="4"/>
  <c r="U868" i="4" s="1"/>
  <c r="T2640" i="4"/>
  <c r="U2640" i="4" s="1"/>
  <c r="S2641" i="4"/>
  <c r="S1567" i="4"/>
  <c r="T1566" i="4"/>
  <c r="U1566" i="4" s="1"/>
  <c r="S1391" i="4"/>
  <c r="T1390" i="4"/>
  <c r="U1390" i="4" s="1"/>
  <c r="S3441" i="4"/>
  <c r="T3440" i="4"/>
  <c r="U3440" i="4" s="1"/>
  <c r="T869" i="4" l="1"/>
  <c r="U869" i="4" s="1"/>
  <c r="S870" i="4"/>
  <c r="T2641" i="4"/>
  <c r="U2641" i="4" s="1"/>
  <c r="S2642" i="4"/>
  <c r="S120" i="4"/>
  <c r="T119" i="4"/>
  <c r="U119" i="4" s="1"/>
  <c r="S1392" i="4"/>
  <c r="T1391" i="4"/>
  <c r="U1391" i="4" s="1"/>
  <c r="T3441" i="4"/>
  <c r="U3441" i="4" s="1"/>
  <c r="S3442" i="4"/>
  <c r="S1568" i="4"/>
  <c r="T1567" i="4"/>
  <c r="U1567" i="4" s="1"/>
  <c r="S121" i="4" l="1"/>
  <c r="T120" i="4"/>
  <c r="U120" i="4" s="1"/>
  <c r="T2642" i="4"/>
  <c r="U2642" i="4" s="1"/>
  <c r="S2643" i="4"/>
  <c r="S871" i="4"/>
  <c r="T870" i="4"/>
  <c r="U870" i="4" s="1"/>
  <c r="S3443" i="4"/>
  <c r="T3442" i="4"/>
  <c r="U3442" i="4" s="1"/>
  <c r="S1569" i="4"/>
  <c r="T1568" i="4"/>
  <c r="U1568" i="4" s="1"/>
  <c r="T1392" i="4"/>
  <c r="U1392" i="4" s="1"/>
  <c r="S1393" i="4"/>
  <c r="T1393" i="4" s="1"/>
  <c r="U1393" i="4" s="1"/>
  <c r="S872" i="4" l="1"/>
  <c r="T871" i="4"/>
  <c r="U871" i="4" s="1"/>
  <c r="S2644" i="4"/>
  <c r="T2643" i="4"/>
  <c r="U2643" i="4" s="1"/>
  <c r="S122" i="4"/>
  <c r="T121" i="4"/>
  <c r="U121" i="4" s="1"/>
  <c r="S1570" i="4"/>
  <c r="T1569" i="4"/>
  <c r="U1569" i="4" s="1"/>
  <c r="S3444" i="4"/>
  <c r="T3443" i="4"/>
  <c r="U3443" i="4" s="1"/>
  <c r="T2644" i="4" l="1"/>
  <c r="U2644" i="4" s="1"/>
  <c r="S2645" i="4"/>
  <c r="S123" i="4"/>
  <c r="T122" i="4"/>
  <c r="U122" i="4" s="1"/>
  <c r="S873" i="4"/>
  <c r="T872" i="4"/>
  <c r="U872" i="4" s="1"/>
  <c r="S3445" i="4"/>
  <c r="T3444" i="4"/>
  <c r="U3444" i="4" s="1"/>
  <c r="S1571" i="4"/>
  <c r="T1570" i="4"/>
  <c r="U1570" i="4" s="1"/>
  <c r="T123" i="4" l="1"/>
  <c r="U123" i="4" s="1"/>
  <c r="S124" i="4"/>
  <c r="S874" i="4"/>
  <c r="T873" i="4"/>
  <c r="U873" i="4" s="1"/>
  <c r="S2646" i="4"/>
  <c r="T2645" i="4"/>
  <c r="U2645" i="4" s="1"/>
  <c r="S3446" i="4"/>
  <c r="T3445" i="4"/>
  <c r="U3445" i="4" s="1"/>
  <c r="S1572" i="4"/>
  <c r="T1571" i="4"/>
  <c r="U1571" i="4" s="1"/>
  <c r="T874" i="4" l="1"/>
  <c r="U874" i="4" s="1"/>
  <c r="S875" i="4"/>
  <c r="T2646" i="4"/>
  <c r="U2646" i="4" s="1"/>
  <c r="S2647" i="4"/>
  <c r="S125" i="4"/>
  <c r="T124" i="4"/>
  <c r="U124" i="4" s="1"/>
  <c r="S1573" i="4"/>
  <c r="T1572" i="4"/>
  <c r="U1572" i="4" s="1"/>
  <c r="S3447" i="4"/>
  <c r="T3446" i="4"/>
  <c r="U3446" i="4" s="1"/>
  <c r="S126" i="4" l="1"/>
  <c r="T125" i="4"/>
  <c r="U125" i="4" s="1"/>
  <c r="T2647" i="4"/>
  <c r="U2647" i="4" s="1"/>
  <c r="S2648" i="4"/>
  <c r="S876" i="4"/>
  <c r="T875" i="4"/>
  <c r="U875" i="4" s="1"/>
  <c r="S3448" i="4"/>
  <c r="T3447" i="4"/>
  <c r="U3447" i="4" s="1"/>
  <c r="S1574" i="4"/>
  <c r="T1573" i="4"/>
  <c r="U1573" i="4" s="1"/>
  <c r="T2648" i="4" l="1"/>
  <c r="U2648" i="4" s="1"/>
  <c r="S2649" i="4"/>
  <c r="T876" i="4"/>
  <c r="U876" i="4" s="1"/>
  <c r="S877" i="4"/>
  <c r="S127" i="4"/>
  <c r="T126" i="4"/>
  <c r="U126" i="4" s="1"/>
  <c r="S3449" i="4"/>
  <c r="T3448" i="4"/>
  <c r="U3448" i="4" s="1"/>
  <c r="S1575" i="4"/>
  <c r="T1574" i="4"/>
  <c r="U1574" i="4" s="1"/>
  <c r="S128" i="4" l="1"/>
  <c r="T127" i="4"/>
  <c r="U127" i="4" s="1"/>
  <c r="S878" i="4"/>
  <c r="T877" i="4"/>
  <c r="U877" i="4" s="1"/>
  <c r="T2649" i="4"/>
  <c r="U2649" i="4" s="1"/>
  <c r="S2650" i="4"/>
  <c r="S1576" i="4"/>
  <c r="T1575" i="4"/>
  <c r="U1575" i="4" s="1"/>
  <c r="S3450" i="4"/>
  <c r="T3449" i="4"/>
  <c r="U3449" i="4" s="1"/>
  <c r="T2650" i="4" l="1"/>
  <c r="U2650" i="4" s="1"/>
  <c r="S2651" i="4"/>
  <c r="S879" i="4"/>
  <c r="T878" i="4"/>
  <c r="U878" i="4" s="1"/>
  <c r="S129" i="4"/>
  <c r="T128" i="4"/>
  <c r="U128" i="4" s="1"/>
  <c r="S3451" i="4"/>
  <c r="T3450" i="4"/>
  <c r="U3450" i="4" s="1"/>
  <c r="S1577" i="4"/>
  <c r="T1576" i="4"/>
  <c r="U1576" i="4" s="1"/>
  <c r="T129" i="4" l="1"/>
  <c r="U129" i="4" s="1"/>
  <c r="S130" i="4"/>
  <c r="S880" i="4"/>
  <c r="T879" i="4"/>
  <c r="U879" i="4" s="1"/>
  <c r="T2651" i="4"/>
  <c r="U2651" i="4" s="1"/>
  <c r="S2652" i="4"/>
  <c r="S3452" i="4"/>
  <c r="T3451" i="4"/>
  <c r="U3451" i="4" s="1"/>
  <c r="S1578" i="4"/>
  <c r="T1577" i="4"/>
  <c r="U1577" i="4" s="1"/>
  <c r="S881" i="4" l="1"/>
  <c r="T880" i="4"/>
  <c r="U880" i="4" s="1"/>
  <c r="S131" i="4"/>
  <c r="T130" i="4"/>
  <c r="U130" i="4" s="1"/>
  <c r="S2653" i="4"/>
  <c r="T2652" i="4"/>
  <c r="U2652" i="4" s="1"/>
  <c r="S1579" i="4"/>
  <c r="T1578" i="4"/>
  <c r="U1578" i="4" s="1"/>
  <c r="S3453" i="4"/>
  <c r="T3452" i="4"/>
  <c r="U3452" i="4" s="1"/>
  <c r="S132" i="4" l="1"/>
  <c r="T131" i="4"/>
  <c r="U131" i="4" s="1"/>
  <c r="S2654" i="4"/>
  <c r="T2653" i="4"/>
  <c r="U2653" i="4" s="1"/>
  <c r="S882" i="4"/>
  <c r="T881" i="4"/>
  <c r="U881" i="4" s="1"/>
  <c r="S3454" i="4"/>
  <c r="T3453" i="4"/>
  <c r="U3453" i="4" s="1"/>
  <c r="S1580" i="4"/>
  <c r="T1579" i="4"/>
  <c r="U1579" i="4" s="1"/>
  <c r="S883" i="4" l="1"/>
  <c r="T882" i="4"/>
  <c r="U882" i="4" s="1"/>
  <c r="S2655" i="4"/>
  <c r="T2654" i="4"/>
  <c r="U2654" i="4" s="1"/>
  <c r="S133" i="4"/>
  <c r="T132" i="4"/>
  <c r="U132" i="4" s="1"/>
  <c r="S3455" i="4"/>
  <c r="T3454" i="4"/>
  <c r="U3454" i="4" s="1"/>
  <c r="S1581" i="4"/>
  <c r="T1580" i="4"/>
  <c r="U1580" i="4" s="1"/>
  <c r="S2656" i="4" l="1"/>
  <c r="T2655" i="4"/>
  <c r="U2655" i="4" s="1"/>
  <c r="S134" i="4"/>
  <c r="T133" i="4"/>
  <c r="U133" i="4" s="1"/>
  <c r="T883" i="4"/>
  <c r="U883" i="4" s="1"/>
  <c r="S884" i="4"/>
  <c r="S1582" i="4"/>
  <c r="T1581" i="4"/>
  <c r="U1581" i="4" s="1"/>
  <c r="S3456" i="4"/>
  <c r="T3455" i="4"/>
  <c r="U3455" i="4" s="1"/>
  <c r="S135" i="4" l="1"/>
  <c r="T134" i="4"/>
  <c r="U134" i="4" s="1"/>
  <c r="S885" i="4"/>
  <c r="T884" i="4"/>
  <c r="U884" i="4" s="1"/>
  <c r="T2656" i="4"/>
  <c r="U2656" i="4" s="1"/>
  <c r="S2657" i="4"/>
  <c r="S3457" i="4"/>
  <c r="T3456" i="4"/>
  <c r="U3456" i="4" s="1"/>
  <c r="S1583" i="4"/>
  <c r="T1582" i="4"/>
  <c r="U1582" i="4" s="1"/>
  <c r="S886" i="4" l="1"/>
  <c r="T885" i="4"/>
  <c r="U885" i="4" s="1"/>
  <c r="S2658" i="4"/>
  <c r="T2657" i="4"/>
  <c r="U2657" i="4" s="1"/>
  <c r="S136" i="4"/>
  <c r="T135" i="4"/>
  <c r="U135" i="4" s="1"/>
  <c r="S3458" i="4"/>
  <c r="T3457" i="4"/>
  <c r="U3457" i="4" s="1"/>
  <c r="S1584" i="4"/>
  <c r="T1583" i="4"/>
  <c r="U1583" i="4" s="1"/>
  <c r="S137" i="4" l="1"/>
  <c r="T136" i="4"/>
  <c r="U136" i="4" s="1"/>
  <c r="S2659" i="4"/>
  <c r="T2658" i="4"/>
  <c r="U2658" i="4" s="1"/>
  <c r="S887" i="4"/>
  <c r="T886" i="4"/>
  <c r="U886" i="4" s="1"/>
  <c r="S1585" i="4"/>
  <c r="T1584" i="4"/>
  <c r="U1584" i="4" s="1"/>
  <c r="S3459" i="4"/>
  <c r="T3458" i="4"/>
  <c r="U3458" i="4" s="1"/>
  <c r="S2660" i="4" l="1"/>
  <c r="T2659" i="4"/>
  <c r="U2659" i="4" s="1"/>
  <c r="S888" i="4"/>
  <c r="T887" i="4"/>
  <c r="U887" i="4" s="1"/>
  <c r="S138" i="4"/>
  <c r="T137" i="4"/>
  <c r="U137" i="4" s="1"/>
  <c r="S3460" i="4"/>
  <c r="T3459" i="4"/>
  <c r="U3459" i="4" s="1"/>
  <c r="S1586" i="4"/>
  <c r="T1585" i="4"/>
  <c r="U1585" i="4" s="1"/>
  <c r="S139" i="4" l="1"/>
  <c r="T138" i="4"/>
  <c r="U138" i="4" s="1"/>
  <c r="S889" i="4"/>
  <c r="T888" i="4"/>
  <c r="U888" i="4" s="1"/>
  <c r="T2660" i="4"/>
  <c r="U2660" i="4" s="1"/>
  <c r="S2661" i="4"/>
  <c r="S3461" i="4"/>
  <c r="T3460" i="4"/>
  <c r="U3460" i="4" s="1"/>
  <c r="S1587" i="4"/>
  <c r="T1586" i="4"/>
  <c r="U1586" i="4" s="1"/>
  <c r="S2662" i="4" l="1"/>
  <c r="T2661" i="4"/>
  <c r="U2661" i="4" s="1"/>
  <c r="T889" i="4"/>
  <c r="U889" i="4" s="1"/>
  <c r="S890" i="4"/>
  <c r="S140" i="4"/>
  <c r="T139" i="4"/>
  <c r="U139" i="4" s="1"/>
  <c r="S1588" i="4"/>
  <c r="T1587" i="4"/>
  <c r="U1587" i="4" s="1"/>
  <c r="S3462" i="4"/>
  <c r="T3461" i="4"/>
  <c r="U3461" i="4" s="1"/>
  <c r="S141" i="4" l="1"/>
  <c r="T140" i="4"/>
  <c r="U140" i="4" s="1"/>
  <c r="S891" i="4"/>
  <c r="T890" i="4"/>
  <c r="U890" i="4" s="1"/>
  <c r="S2663" i="4"/>
  <c r="T2662" i="4"/>
  <c r="U2662" i="4" s="1"/>
  <c r="S3463" i="4"/>
  <c r="T3462" i="4"/>
  <c r="U3462" i="4" s="1"/>
  <c r="S1589" i="4"/>
  <c r="T1588" i="4"/>
  <c r="U1588" i="4" s="1"/>
  <c r="S892" i="4" l="1"/>
  <c r="T891" i="4"/>
  <c r="U891" i="4" s="1"/>
  <c r="S2664" i="4"/>
  <c r="T2663" i="4"/>
  <c r="U2663" i="4" s="1"/>
  <c r="S142" i="4"/>
  <c r="T141" i="4"/>
  <c r="U141" i="4" s="1"/>
  <c r="S3464" i="4"/>
  <c r="T3463" i="4"/>
  <c r="U3463" i="4" s="1"/>
  <c r="S1590" i="4"/>
  <c r="T1589" i="4"/>
  <c r="U1589" i="4" s="1"/>
  <c r="S143" i="4" l="1"/>
  <c r="T142" i="4"/>
  <c r="U142" i="4" s="1"/>
  <c r="S2665" i="4"/>
  <c r="T2664" i="4"/>
  <c r="U2664" i="4" s="1"/>
  <c r="T892" i="4"/>
  <c r="U892" i="4" s="1"/>
  <c r="S893" i="4"/>
  <c r="S1591" i="4"/>
  <c r="T1590" i="4"/>
  <c r="U1590" i="4" s="1"/>
  <c r="S3465" i="4"/>
  <c r="T3464" i="4"/>
  <c r="U3464" i="4" s="1"/>
  <c r="S894" i="4" l="1"/>
  <c r="T893" i="4"/>
  <c r="U893" i="4" s="1"/>
  <c r="S2666" i="4"/>
  <c r="T2665" i="4"/>
  <c r="U2665" i="4" s="1"/>
  <c r="S144" i="4"/>
  <c r="T143" i="4"/>
  <c r="U143" i="4" s="1"/>
  <c r="S3466" i="4"/>
  <c r="T3465" i="4"/>
  <c r="U3465" i="4" s="1"/>
  <c r="S1592" i="4"/>
  <c r="T1591" i="4"/>
  <c r="U1591" i="4" s="1"/>
  <c r="S145" i="4" l="1"/>
  <c r="T144" i="4"/>
  <c r="U144" i="4" s="1"/>
  <c r="S2667" i="4"/>
  <c r="T2666" i="4"/>
  <c r="U2666" i="4" s="1"/>
  <c r="S895" i="4"/>
  <c r="T894" i="4"/>
  <c r="U894" i="4" s="1"/>
  <c r="S3467" i="4"/>
  <c r="T3466" i="4"/>
  <c r="U3466" i="4" s="1"/>
  <c r="S1593" i="4"/>
  <c r="T1592" i="4"/>
  <c r="U1592" i="4" s="1"/>
  <c r="S2668" i="4" l="1"/>
  <c r="T2667" i="4"/>
  <c r="U2667" i="4" s="1"/>
  <c r="S896" i="4"/>
  <c r="T895" i="4"/>
  <c r="U895" i="4" s="1"/>
  <c r="S146" i="4"/>
  <c r="T145" i="4"/>
  <c r="U145" i="4" s="1"/>
  <c r="S1594" i="4"/>
  <c r="T1593" i="4"/>
  <c r="U1593" i="4" s="1"/>
  <c r="S3468" i="4"/>
  <c r="T3467" i="4"/>
  <c r="U3467" i="4" s="1"/>
  <c r="S147" i="4" l="1"/>
  <c r="T146" i="4"/>
  <c r="U146" i="4" s="1"/>
  <c r="S897" i="4"/>
  <c r="T896" i="4"/>
  <c r="U896" i="4" s="1"/>
  <c r="S2669" i="4"/>
  <c r="T2668" i="4"/>
  <c r="U2668" i="4" s="1"/>
  <c r="S3469" i="4"/>
  <c r="T3469" i="4" s="1"/>
  <c r="U3469" i="4" s="1"/>
  <c r="T3468" i="4"/>
  <c r="U3468" i="4" s="1"/>
  <c r="S1595" i="4"/>
  <c r="T1594" i="4"/>
  <c r="U1594" i="4" s="1"/>
  <c r="S2670" i="4" l="1"/>
  <c r="T2669" i="4"/>
  <c r="U2669" i="4" s="1"/>
  <c r="S898" i="4"/>
  <c r="T897" i="4"/>
  <c r="U897" i="4" s="1"/>
  <c r="S148" i="4"/>
  <c r="T147" i="4"/>
  <c r="U147" i="4" s="1"/>
  <c r="S1596" i="4"/>
  <c r="T1595" i="4"/>
  <c r="U1595" i="4" s="1"/>
  <c r="S899" i="4" l="1"/>
  <c r="T898" i="4"/>
  <c r="U898" i="4" s="1"/>
  <c r="S149" i="4"/>
  <c r="T148" i="4"/>
  <c r="U148" i="4" s="1"/>
  <c r="S2671" i="4"/>
  <c r="T2670" i="4"/>
  <c r="U2670" i="4" s="1"/>
  <c r="S1597" i="4"/>
  <c r="T1596" i="4"/>
  <c r="U1596" i="4" s="1"/>
  <c r="S150" i="4" l="1"/>
  <c r="T149" i="4"/>
  <c r="U149" i="4" s="1"/>
  <c r="S2672" i="4"/>
  <c r="T2671" i="4"/>
  <c r="U2671" i="4" s="1"/>
  <c r="S900" i="4"/>
  <c r="T899" i="4"/>
  <c r="U899" i="4" s="1"/>
  <c r="S1598" i="4"/>
  <c r="T1597" i="4"/>
  <c r="U1597" i="4" s="1"/>
  <c r="S901" i="4" l="1"/>
  <c r="T900" i="4"/>
  <c r="U900" i="4" s="1"/>
  <c r="S2673" i="4"/>
  <c r="T2672" i="4"/>
  <c r="U2672" i="4" s="1"/>
  <c r="S151" i="4"/>
  <c r="T150" i="4"/>
  <c r="U150" i="4" s="1"/>
  <c r="S1599" i="4"/>
  <c r="T1598" i="4"/>
  <c r="U1598" i="4" s="1"/>
  <c r="S2674" i="4" l="1"/>
  <c r="T2673" i="4"/>
  <c r="U2673" i="4" s="1"/>
  <c r="S152" i="4"/>
  <c r="T151" i="4"/>
  <c r="U151" i="4" s="1"/>
  <c r="S902" i="4"/>
  <c r="T901" i="4"/>
  <c r="U901" i="4" s="1"/>
  <c r="S1600" i="4"/>
  <c r="T1599" i="4"/>
  <c r="U1599" i="4" s="1"/>
  <c r="S903" i="4" l="1"/>
  <c r="T902" i="4"/>
  <c r="U902" i="4" s="1"/>
  <c r="S153" i="4"/>
  <c r="T152" i="4"/>
  <c r="U152" i="4" s="1"/>
  <c r="S2675" i="4"/>
  <c r="T2674" i="4"/>
  <c r="U2674" i="4" s="1"/>
  <c r="S1601" i="4"/>
  <c r="T1600" i="4"/>
  <c r="U1600" i="4" s="1"/>
  <c r="S154" i="4" l="1"/>
  <c r="T153" i="4"/>
  <c r="U153" i="4" s="1"/>
  <c r="S2676" i="4"/>
  <c r="T2675" i="4"/>
  <c r="U2675" i="4" s="1"/>
  <c r="S904" i="4"/>
  <c r="T903" i="4"/>
  <c r="U903" i="4" s="1"/>
  <c r="S1602" i="4"/>
  <c r="T1601" i="4"/>
  <c r="U1601" i="4" s="1"/>
  <c r="S2677" i="4" l="1"/>
  <c r="T2676" i="4"/>
  <c r="U2676" i="4" s="1"/>
  <c r="S905" i="4"/>
  <c r="T904" i="4"/>
  <c r="U904" i="4" s="1"/>
  <c r="S155" i="4"/>
  <c r="T154" i="4"/>
  <c r="U154" i="4" s="1"/>
  <c r="S1603" i="4"/>
  <c r="T1602" i="4"/>
  <c r="U1602" i="4" s="1"/>
  <c r="S906" i="4" l="1"/>
  <c r="T905" i="4"/>
  <c r="U905" i="4" s="1"/>
  <c r="S156" i="4"/>
  <c r="T155" i="4"/>
  <c r="U155" i="4" s="1"/>
  <c r="S2678" i="4"/>
  <c r="T2677" i="4"/>
  <c r="U2677" i="4" s="1"/>
  <c r="S1604" i="4"/>
  <c r="T1603" i="4"/>
  <c r="U1603" i="4" s="1"/>
  <c r="S157" i="4" l="1"/>
  <c r="T156" i="4"/>
  <c r="U156" i="4" s="1"/>
  <c r="S2679" i="4"/>
  <c r="T2678" i="4"/>
  <c r="U2678" i="4" s="1"/>
  <c r="S907" i="4"/>
  <c r="T906" i="4"/>
  <c r="U906" i="4" s="1"/>
  <c r="S1605" i="4"/>
  <c r="T1604" i="4"/>
  <c r="U1604" i="4" s="1"/>
  <c r="S2680" i="4" l="1"/>
  <c r="T2679" i="4"/>
  <c r="U2679" i="4" s="1"/>
  <c r="S908" i="4"/>
  <c r="T907" i="4"/>
  <c r="U907" i="4" s="1"/>
  <c r="S158" i="4"/>
  <c r="T157" i="4"/>
  <c r="U157" i="4" s="1"/>
  <c r="S1606" i="4"/>
  <c r="T1605" i="4"/>
  <c r="U1605" i="4" s="1"/>
  <c r="S159" i="4" l="1"/>
  <c r="T158" i="4"/>
  <c r="U158" i="4" s="1"/>
  <c r="S909" i="4"/>
  <c r="T908" i="4"/>
  <c r="U908" i="4" s="1"/>
  <c r="S2681" i="4"/>
  <c r="T2680" i="4"/>
  <c r="U2680" i="4" s="1"/>
  <c r="S1607" i="4"/>
  <c r="T1606" i="4"/>
  <c r="U1606" i="4" s="1"/>
  <c r="S910" i="4" l="1"/>
  <c r="T909" i="4"/>
  <c r="U909" i="4" s="1"/>
  <c r="S2682" i="4"/>
  <c r="T2681" i="4"/>
  <c r="U2681" i="4" s="1"/>
  <c r="S160" i="4"/>
  <c r="T159" i="4"/>
  <c r="U159" i="4" s="1"/>
  <c r="S1608" i="4"/>
  <c r="T1607" i="4"/>
  <c r="U1607" i="4" s="1"/>
  <c r="S2683" i="4" l="1"/>
  <c r="T2682" i="4"/>
  <c r="U2682" i="4" s="1"/>
  <c r="S161" i="4"/>
  <c r="T160" i="4"/>
  <c r="U160" i="4" s="1"/>
  <c r="S911" i="4"/>
  <c r="T910" i="4"/>
  <c r="U910" i="4" s="1"/>
  <c r="S1609" i="4"/>
  <c r="T1608" i="4"/>
  <c r="U1608" i="4" s="1"/>
  <c r="S162" i="4" l="1"/>
  <c r="T161" i="4"/>
  <c r="U161" i="4" s="1"/>
  <c r="S912" i="4"/>
  <c r="T911" i="4"/>
  <c r="U911" i="4" s="1"/>
  <c r="S2684" i="4"/>
  <c r="T2683" i="4"/>
  <c r="U2683" i="4" s="1"/>
  <c r="S1610" i="4"/>
  <c r="T1609" i="4"/>
  <c r="U1609" i="4" s="1"/>
  <c r="S913" i="4" l="1"/>
  <c r="T912" i="4"/>
  <c r="U912" i="4" s="1"/>
  <c r="S2685" i="4"/>
  <c r="T2684" i="4"/>
  <c r="U2684" i="4" s="1"/>
  <c r="S163" i="4"/>
  <c r="T162" i="4"/>
  <c r="U162" i="4" s="1"/>
  <c r="S1611" i="4"/>
  <c r="T1610" i="4"/>
  <c r="U1610" i="4" s="1"/>
  <c r="S2686" i="4" l="1"/>
  <c r="T2685" i="4"/>
  <c r="U2685" i="4" s="1"/>
  <c r="S164" i="4"/>
  <c r="T163" i="4"/>
  <c r="U163" i="4" s="1"/>
  <c r="S914" i="4"/>
  <c r="T913" i="4"/>
  <c r="U913" i="4" s="1"/>
  <c r="S1612" i="4"/>
  <c r="T1611" i="4"/>
  <c r="U1611" i="4" s="1"/>
  <c r="S915" i="4" l="1"/>
  <c r="T914" i="4"/>
  <c r="U914" i="4" s="1"/>
  <c r="S165" i="4"/>
  <c r="T164" i="4"/>
  <c r="U164" i="4" s="1"/>
  <c r="S2687" i="4"/>
  <c r="T2686" i="4"/>
  <c r="U2686" i="4" s="1"/>
  <c r="S1613" i="4"/>
  <c r="T1612" i="4"/>
  <c r="U1612" i="4" s="1"/>
  <c r="S166" i="4" l="1"/>
  <c r="T165" i="4"/>
  <c r="U165" i="4" s="1"/>
  <c r="S2688" i="4"/>
  <c r="T2687" i="4"/>
  <c r="U2687" i="4" s="1"/>
  <c r="S916" i="4"/>
  <c r="T915" i="4"/>
  <c r="U915" i="4" s="1"/>
  <c r="S1614" i="4"/>
  <c r="T1613" i="4"/>
  <c r="U1613" i="4" s="1"/>
  <c r="S917" i="4" l="1"/>
  <c r="T916" i="4"/>
  <c r="U916" i="4" s="1"/>
  <c r="S2689" i="4"/>
  <c r="T2688" i="4"/>
  <c r="U2688" i="4" s="1"/>
  <c r="S167" i="4"/>
  <c r="T166" i="4"/>
  <c r="U166" i="4" s="1"/>
  <c r="S1615" i="4"/>
  <c r="T1614" i="4"/>
  <c r="U1614" i="4" s="1"/>
  <c r="S168" i="4" l="1"/>
  <c r="T167" i="4"/>
  <c r="U167" i="4" s="1"/>
  <c r="S2690" i="4"/>
  <c r="T2689" i="4"/>
  <c r="U2689" i="4" s="1"/>
  <c r="S918" i="4"/>
  <c r="T917" i="4"/>
  <c r="U917" i="4" s="1"/>
  <c r="S1616" i="4"/>
  <c r="T1615" i="4"/>
  <c r="U1615" i="4" s="1"/>
  <c r="S2691" i="4" l="1"/>
  <c r="T2690" i="4"/>
  <c r="U2690" i="4" s="1"/>
  <c r="S919" i="4"/>
  <c r="T918" i="4"/>
  <c r="U918" i="4" s="1"/>
  <c r="S169" i="4"/>
  <c r="T168" i="4"/>
  <c r="U168" i="4" s="1"/>
  <c r="S1617" i="4"/>
  <c r="T1616" i="4"/>
  <c r="U1616" i="4" s="1"/>
  <c r="S920" i="4" l="1"/>
  <c r="T919" i="4"/>
  <c r="U919" i="4" s="1"/>
  <c r="S170" i="4"/>
  <c r="T169" i="4"/>
  <c r="U169" i="4" s="1"/>
  <c r="S2692" i="4"/>
  <c r="T2691" i="4"/>
  <c r="U2691" i="4" s="1"/>
  <c r="S1618" i="4"/>
  <c r="T1617" i="4"/>
  <c r="U1617" i="4" s="1"/>
  <c r="S171" i="4" l="1"/>
  <c r="T170" i="4"/>
  <c r="U170" i="4" s="1"/>
  <c r="S2693" i="4"/>
  <c r="T2692" i="4"/>
  <c r="U2692" i="4" s="1"/>
  <c r="S921" i="4"/>
  <c r="T920" i="4"/>
  <c r="U920" i="4" s="1"/>
  <c r="S1619" i="4"/>
  <c r="T1618" i="4"/>
  <c r="U1618" i="4" s="1"/>
  <c r="S2694" i="4" l="1"/>
  <c r="T2693" i="4"/>
  <c r="U2693" i="4" s="1"/>
  <c r="S922" i="4"/>
  <c r="T921" i="4"/>
  <c r="U921" i="4" s="1"/>
  <c r="S172" i="4"/>
  <c r="T171" i="4"/>
  <c r="U171" i="4" s="1"/>
  <c r="S1620" i="4"/>
  <c r="T1619" i="4"/>
  <c r="U1619" i="4" s="1"/>
  <c r="S173" i="4" l="1"/>
  <c r="T172" i="4"/>
  <c r="U172" i="4" s="1"/>
  <c r="S923" i="4"/>
  <c r="T922" i="4"/>
  <c r="U922" i="4" s="1"/>
  <c r="S2695" i="4"/>
  <c r="T2694" i="4"/>
  <c r="U2694" i="4" s="1"/>
  <c r="S1621" i="4"/>
  <c r="T1620" i="4"/>
  <c r="U1620" i="4" s="1"/>
  <c r="S924" i="4" l="1"/>
  <c r="T923" i="4"/>
  <c r="U923" i="4" s="1"/>
  <c r="S2696" i="4"/>
  <c r="T2695" i="4"/>
  <c r="U2695" i="4" s="1"/>
  <c r="S174" i="4"/>
  <c r="T173" i="4"/>
  <c r="U173" i="4" s="1"/>
  <c r="S1622" i="4"/>
  <c r="T1621" i="4"/>
  <c r="U1621" i="4" s="1"/>
  <c r="S2697" i="4" l="1"/>
  <c r="T2696" i="4"/>
  <c r="U2696" i="4" s="1"/>
  <c r="S175" i="4"/>
  <c r="T174" i="4"/>
  <c r="U174" i="4" s="1"/>
  <c r="S925" i="4"/>
  <c r="T924" i="4"/>
  <c r="U924" i="4" s="1"/>
  <c r="S1623" i="4"/>
  <c r="T1622" i="4"/>
  <c r="U1622" i="4" s="1"/>
  <c r="S176" i="4" l="1"/>
  <c r="T175" i="4"/>
  <c r="U175" i="4" s="1"/>
  <c r="S926" i="4"/>
  <c r="T925" i="4"/>
  <c r="U925" i="4" s="1"/>
  <c r="S2698" i="4"/>
  <c r="T2697" i="4"/>
  <c r="U2697" i="4" s="1"/>
  <c r="S1624" i="4"/>
  <c r="T1623" i="4"/>
  <c r="U1623" i="4" s="1"/>
  <c r="T926" i="4" l="1"/>
  <c r="U926" i="4" s="1"/>
  <c r="S927" i="4"/>
  <c r="S2699" i="4"/>
  <c r="T2698" i="4"/>
  <c r="U2698" i="4" s="1"/>
  <c r="S177" i="4"/>
  <c r="T176" i="4"/>
  <c r="U176" i="4" s="1"/>
  <c r="S1625" i="4"/>
  <c r="T1624" i="4"/>
  <c r="U1624" i="4" s="1"/>
  <c r="S2700" i="4" l="1"/>
  <c r="T2699" i="4"/>
  <c r="U2699" i="4" s="1"/>
  <c r="S178" i="4"/>
  <c r="T177" i="4"/>
  <c r="U177" i="4" s="1"/>
  <c r="S928" i="4"/>
  <c r="T927" i="4"/>
  <c r="U927" i="4" s="1"/>
  <c r="S1626" i="4"/>
  <c r="T1625" i="4"/>
  <c r="U1625" i="4" s="1"/>
  <c r="S179" i="4" l="1"/>
  <c r="T178" i="4"/>
  <c r="U178" i="4" s="1"/>
  <c r="S929" i="4"/>
  <c r="T928" i="4"/>
  <c r="U928" i="4" s="1"/>
  <c r="S2701" i="4"/>
  <c r="T2700" i="4"/>
  <c r="U2700" i="4" s="1"/>
  <c r="S1627" i="4"/>
  <c r="T1626" i="4"/>
  <c r="U1626" i="4" s="1"/>
  <c r="S930" i="4" l="1"/>
  <c r="T929" i="4"/>
  <c r="U929" i="4" s="1"/>
  <c r="S2702" i="4"/>
  <c r="T2701" i="4"/>
  <c r="U2701" i="4" s="1"/>
  <c r="S180" i="4"/>
  <c r="T179" i="4"/>
  <c r="U179" i="4" s="1"/>
  <c r="S1628" i="4"/>
  <c r="T1627" i="4"/>
  <c r="U1627" i="4" s="1"/>
  <c r="S2703" i="4" l="1"/>
  <c r="T2702" i="4"/>
  <c r="U2702" i="4" s="1"/>
  <c r="T180" i="4"/>
  <c r="U180" i="4" s="1"/>
  <c r="S181" i="4"/>
  <c r="S931" i="4"/>
  <c r="T930" i="4"/>
  <c r="U930" i="4" s="1"/>
  <c r="S1629" i="4"/>
  <c r="T1628" i="4"/>
  <c r="U1628" i="4" s="1"/>
  <c r="S932" i="4" l="1"/>
  <c r="T931" i="4"/>
  <c r="U931" i="4" s="1"/>
  <c r="S182" i="4"/>
  <c r="T181" i="4"/>
  <c r="U181" i="4" s="1"/>
  <c r="S2704" i="4"/>
  <c r="T2703" i="4"/>
  <c r="U2703" i="4" s="1"/>
  <c r="S1630" i="4"/>
  <c r="T1629" i="4"/>
  <c r="U1629" i="4" s="1"/>
  <c r="T182" i="4" l="1"/>
  <c r="U182" i="4" s="1"/>
  <c r="S183" i="4"/>
  <c r="S2705" i="4"/>
  <c r="T2704" i="4"/>
  <c r="U2704" i="4" s="1"/>
  <c r="S933" i="4"/>
  <c r="T932" i="4"/>
  <c r="U932" i="4" s="1"/>
  <c r="S1631" i="4"/>
  <c r="T1630" i="4"/>
  <c r="U1630" i="4" s="1"/>
  <c r="S2706" i="4" l="1"/>
  <c r="T2705" i="4"/>
  <c r="U2705" i="4" s="1"/>
  <c r="T933" i="4"/>
  <c r="U933" i="4" s="1"/>
  <c r="S934" i="4"/>
  <c r="S184" i="4"/>
  <c r="T183" i="4"/>
  <c r="U183" i="4" s="1"/>
  <c r="S1632" i="4"/>
  <c r="T1631" i="4"/>
  <c r="U1631" i="4" s="1"/>
  <c r="S185" i="4" l="1"/>
  <c r="T184" i="4"/>
  <c r="U184" i="4" s="1"/>
  <c r="S935" i="4"/>
  <c r="T934" i="4"/>
  <c r="U934" i="4" s="1"/>
  <c r="S2707" i="4"/>
  <c r="T2706" i="4"/>
  <c r="U2706" i="4" s="1"/>
  <c r="S1633" i="4"/>
  <c r="T1632" i="4"/>
  <c r="U1632" i="4" s="1"/>
  <c r="S936" i="4" l="1"/>
  <c r="T935" i="4"/>
  <c r="U935" i="4" s="1"/>
  <c r="S2708" i="4"/>
  <c r="T2707" i="4"/>
  <c r="U2707" i="4" s="1"/>
  <c r="S186" i="4"/>
  <c r="T185" i="4"/>
  <c r="U185" i="4" s="1"/>
  <c r="S1634" i="4"/>
  <c r="T1633" i="4"/>
  <c r="U1633" i="4" s="1"/>
  <c r="S187" i="4" l="1"/>
  <c r="T186" i="4"/>
  <c r="U186" i="4" s="1"/>
  <c r="S2709" i="4"/>
  <c r="T2708" i="4"/>
  <c r="U2708" i="4" s="1"/>
  <c r="T936" i="4"/>
  <c r="U936" i="4" s="1"/>
  <c r="S937" i="4"/>
  <c r="S1635" i="4"/>
  <c r="T1634" i="4"/>
  <c r="U1634" i="4" s="1"/>
  <c r="S2710" i="4" l="1"/>
  <c r="T2709" i="4"/>
  <c r="U2709" i="4" s="1"/>
  <c r="S938" i="4"/>
  <c r="T937" i="4"/>
  <c r="U937" i="4" s="1"/>
  <c r="S188" i="4"/>
  <c r="T187" i="4"/>
  <c r="U187" i="4" s="1"/>
  <c r="S1636" i="4"/>
  <c r="T1635" i="4"/>
  <c r="U1635" i="4" s="1"/>
  <c r="S189" i="4" l="1"/>
  <c r="T188" i="4"/>
  <c r="U188" i="4" s="1"/>
  <c r="T938" i="4"/>
  <c r="U938" i="4" s="1"/>
  <c r="S939" i="4"/>
  <c r="S2711" i="4"/>
  <c r="T2710" i="4"/>
  <c r="U2710" i="4" s="1"/>
  <c r="S1637" i="4"/>
  <c r="T1636" i="4"/>
  <c r="U1636" i="4" s="1"/>
  <c r="S940" i="4" l="1"/>
  <c r="T939" i="4"/>
  <c r="U939" i="4" s="1"/>
  <c r="S2712" i="4"/>
  <c r="T2711" i="4"/>
  <c r="U2711" i="4" s="1"/>
  <c r="S190" i="4"/>
  <c r="T189" i="4"/>
  <c r="U189" i="4" s="1"/>
  <c r="S1638" i="4"/>
  <c r="T1637" i="4"/>
  <c r="U1637" i="4" s="1"/>
  <c r="S2713" i="4" l="1"/>
  <c r="T2712" i="4"/>
  <c r="U2712" i="4" s="1"/>
  <c r="S191" i="4"/>
  <c r="T190" i="4"/>
  <c r="U190" i="4" s="1"/>
  <c r="S941" i="4"/>
  <c r="T940" i="4"/>
  <c r="U940" i="4" s="1"/>
  <c r="S1639" i="4"/>
  <c r="T1638" i="4"/>
  <c r="U1638" i="4" s="1"/>
  <c r="S192" i="4" l="1"/>
  <c r="T191" i="4"/>
  <c r="U191" i="4" s="1"/>
  <c r="S942" i="4"/>
  <c r="T941" i="4"/>
  <c r="U941" i="4" s="1"/>
  <c r="S2714" i="4"/>
  <c r="T2713" i="4"/>
  <c r="U2713" i="4" s="1"/>
  <c r="S1640" i="4"/>
  <c r="T1639" i="4"/>
  <c r="U1639" i="4" s="1"/>
  <c r="S943" i="4" l="1"/>
  <c r="T942" i="4"/>
  <c r="U942" i="4" s="1"/>
  <c r="S2715" i="4"/>
  <c r="T2714" i="4"/>
  <c r="U2714" i="4" s="1"/>
  <c r="S193" i="4"/>
  <c r="T192" i="4"/>
  <c r="U192" i="4" s="1"/>
  <c r="S1641" i="4"/>
  <c r="T1640" i="4"/>
  <c r="U1640" i="4" s="1"/>
  <c r="S2716" i="4" l="1"/>
  <c r="T2715" i="4"/>
  <c r="U2715" i="4" s="1"/>
  <c r="S194" i="4"/>
  <c r="T193" i="4"/>
  <c r="U193" i="4" s="1"/>
  <c r="S944" i="4"/>
  <c r="T943" i="4"/>
  <c r="U943" i="4" s="1"/>
  <c r="S1642" i="4"/>
  <c r="T1641" i="4"/>
  <c r="U1641" i="4" s="1"/>
  <c r="S195" i="4" l="1"/>
  <c r="T194" i="4"/>
  <c r="U194" i="4" s="1"/>
  <c r="T944" i="4"/>
  <c r="U944" i="4" s="1"/>
  <c r="S945" i="4"/>
  <c r="S2717" i="4"/>
  <c r="T2716" i="4"/>
  <c r="U2716" i="4" s="1"/>
  <c r="S1643" i="4"/>
  <c r="T1642" i="4"/>
  <c r="U1642" i="4" s="1"/>
  <c r="S2718" i="4" l="1"/>
  <c r="T2717" i="4"/>
  <c r="U2717" i="4" s="1"/>
  <c r="S946" i="4"/>
  <c r="T945" i="4"/>
  <c r="U945" i="4" s="1"/>
  <c r="S196" i="4"/>
  <c r="T195" i="4"/>
  <c r="U195" i="4" s="1"/>
  <c r="S1644" i="4"/>
  <c r="T1643" i="4"/>
  <c r="U1643" i="4" s="1"/>
  <c r="S197" i="4" l="1"/>
  <c r="T196" i="4"/>
  <c r="U196" i="4" s="1"/>
  <c r="S947" i="4"/>
  <c r="T946" i="4"/>
  <c r="U946" i="4" s="1"/>
  <c r="S2719" i="4"/>
  <c r="T2718" i="4"/>
  <c r="U2718" i="4" s="1"/>
  <c r="S1645" i="4"/>
  <c r="T1644" i="4"/>
  <c r="U1644" i="4" s="1"/>
  <c r="T947" i="4" l="1"/>
  <c r="U947" i="4" s="1"/>
  <c r="S948" i="4"/>
  <c r="T2719" i="4"/>
  <c r="U2719" i="4" s="1"/>
  <c r="S2720" i="4"/>
  <c r="S198" i="4"/>
  <c r="T197" i="4"/>
  <c r="U197" i="4" s="1"/>
  <c r="S1646" i="4"/>
  <c r="T1645" i="4"/>
  <c r="U1645" i="4" s="1"/>
  <c r="S199" i="4" l="1"/>
  <c r="T198" i="4"/>
  <c r="U198" i="4" s="1"/>
  <c r="S2721" i="4"/>
  <c r="T2720" i="4"/>
  <c r="U2720" i="4" s="1"/>
  <c r="S949" i="4"/>
  <c r="T948" i="4"/>
  <c r="U948" i="4" s="1"/>
  <c r="S1647" i="4"/>
  <c r="T1646" i="4"/>
  <c r="U1646" i="4" s="1"/>
  <c r="T2721" i="4" l="1"/>
  <c r="U2721" i="4" s="1"/>
  <c r="S2722" i="4"/>
  <c r="S950" i="4"/>
  <c r="T949" i="4"/>
  <c r="U949" i="4" s="1"/>
  <c r="S200" i="4"/>
  <c r="T199" i="4"/>
  <c r="U199" i="4" s="1"/>
  <c r="S1648" i="4"/>
  <c r="T1647" i="4"/>
  <c r="U1647" i="4" s="1"/>
  <c r="T200" i="4" l="1"/>
  <c r="U200" i="4" s="1"/>
  <c r="S201" i="4"/>
  <c r="T950" i="4"/>
  <c r="U950" i="4" s="1"/>
  <c r="S951" i="4"/>
  <c r="S2723" i="4"/>
  <c r="T2722" i="4"/>
  <c r="U2722" i="4" s="1"/>
  <c r="S1649" i="4"/>
  <c r="T1648" i="4"/>
  <c r="U1648" i="4" s="1"/>
  <c r="S952" i="4" l="1"/>
  <c r="T951" i="4"/>
  <c r="U951" i="4" s="1"/>
  <c r="T2723" i="4"/>
  <c r="U2723" i="4" s="1"/>
  <c r="S2724" i="4"/>
  <c r="T201" i="4"/>
  <c r="U201" i="4" s="1"/>
  <c r="S202" i="4"/>
  <c r="S1650" i="4"/>
  <c r="T1649" i="4"/>
  <c r="U1649" i="4" s="1"/>
  <c r="T202" i="4" l="1"/>
  <c r="U202" i="4" s="1"/>
  <c r="S203" i="4"/>
  <c r="S2725" i="4"/>
  <c r="T2724" i="4"/>
  <c r="U2724" i="4" s="1"/>
  <c r="S953" i="4"/>
  <c r="T952" i="4"/>
  <c r="U952" i="4" s="1"/>
  <c r="S1651" i="4"/>
  <c r="T1650" i="4"/>
  <c r="U1650" i="4" s="1"/>
  <c r="T2725" i="4" l="1"/>
  <c r="U2725" i="4" s="1"/>
  <c r="S2726" i="4"/>
  <c r="S954" i="4"/>
  <c r="T953" i="4"/>
  <c r="U953" i="4" s="1"/>
  <c r="S204" i="4"/>
  <c r="T203" i="4"/>
  <c r="U203" i="4" s="1"/>
  <c r="S1652" i="4"/>
  <c r="T1651" i="4"/>
  <c r="U1651" i="4" s="1"/>
  <c r="S955" i="4" l="1"/>
  <c r="T954" i="4"/>
  <c r="U954" i="4" s="1"/>
  <c r="S2727" i="4"/>
  <c r="T2726" i="4"/>
  <c r="U2726" i="4" s="1"/>
  <c r="S205" i="4"/>
  <c r="T204" i="4"/>
  <c r="U204" i="4" s="1"/>
  <c r="S1653" i="4"/>
  <c r="T1652" i="4"/>
  <c r="U1652" i="4" s="1"/>
  <c r="S2728" i="4" l="1"/>
  <c r="T2727" i="4"/>
  <c r="U2727" i="4" s="1"/>
  <c r="S206" i="4"/>
  <c r="T205" i="4"/>
  <c r="U205" i="4" s="1"/>
  <c r="S956" i="4"/>
  <c r="T955" i="4"/>
  <c r="U955" i="4" s="1"/>
  <c r="S1654" i="4"/>
  <c r="T1653" i="4"/>
  <c r="U1653" i="4" s="1"/>
  <c r="S957" i="4" l="1"/>
  <c r="T956" i="4"/>
  <c r="U956" i="4" s="1"/>
  <c r="T206" i="4"/>
  <c r="U206" i="4" s="1"/>
  <c r="S207" i="4"/>
  <c r="S2729" i="4"/>
  <c r="T2728" i="4"/>
  <c r="U2728" i="4" s="1"/>
  <c r="S1655" i="4"/>
  <c r="T1654" i="4"/>
  <c r="U1654" i="4" s="1"/>
  <c r="S208" i="4" l="1"/>
  <c r="T207" i="4"/>
  <c r="U207" i="4" s="1"/>
  <c r="S2730" i="4"/>
  <c r="T2729" i="4"/>
  <c r="U2729" i="4" s="1"/>
  <c r="S958" i="4"/>
  <c r="T957" i="4"/>
  <c r="U957" i="4" s="1"/>
  <c r="S1656" i="4"/>
  <c r="T1655" i="4"/>
  <c r="U1655" i="4" s="1"/>
  <c r="T2730" i="4" l="1"/>
  <c r="U2730" i="4" s="1"/>
  <c r="S2731" i="4"/>
  <c r="S959" i="4"/>
  <c r="T958" i="4"/>
  <c r="U958" i="4" s="1"/>
  <c r="S209" i="4"/>
  <c r="T208" i="4"/>
  <c r="U208" i="4" s="1"/>
  <c r="S1657" i="4"/>
  <c r="T1656" i="4"/>
  <c r="U1656" i="4" s="1"/>
  <c r="S960" i="4" l="1"/>
  <c r="T959" i="4"/>
  <c r="U959" i="4" s="1"/>
  <c r="S210" i="4"/>
  <c r="T209" i="4"/>
  <c r="U209" i="4" s="1"/>
  <c r="S2732" i="4"/>
  <c r="T2731" i="4"/>
  <c r="U2731" i="4" s="1"/>
  <c r="S1658" i="4"/>
  <c r="T1657" i="4"/>
  <c r="U1657" i="4" s="1"/>
  <c r="S211" i="4" l="1"/>
  <c r="T210" i="4"/>
  <c r="U210" i="4" s="1"/>
  <c r="S2733" i="4"/>
  <c r="T2732" i="4"/>
  <c r="U2732" i="4" s="1"/>
  <c r="S961" i="4"/>
  <c r="T960" i="4"/>
  <c r="U960" i="4" s="1"/>
  <c r="S1659" i="4"/>
  <c r="T1658" i="4"/>
  <c r="U1658" i="4" s="1"/>
  <c r="S2734" i="4" l="1"/>
  <c r="T2733" i="4"/>
  <c r="U2733" i="4" s="1"/>
  <c r="T961" i="4"/>
  <c r="U961" i="4" s="1"/>
  <c r="S962" i="4"/>
  <c r="S212" i="4"/>
  <c r="T211" i="4"/>
  <c r="U211" i="4" s="1"/>
  <c r="S1660" i="4"/>
  <c r="T1659" i="4"/>
  <c r="U1659" i="4" s="1"/>
  <c r="S213" i="4" l="1"/>
  <c r="T212" i="4"/>
  <c r="U212" i="4" s="1"/>
  <c r="S963" i="4"/>
  <c r="T962" i="4"/>
  <c r="U962" i="4" s="1"/>
  <c r="S2735" i="4"/>
  <c r="T2734" i="4"/>
  <c r="U2734" i="4" s="1"/>
  <c r="S1661" i="4"/>
  <c r="T1660" i="4"/>
  <c r="U1660" i="4" s="1"/>
  <c r="S964" i="4" l="1"/>
  <c r="T963" i="4"/>
  <c r="U963" i="4" s="1"/>
  <c r="T2735" i="4"/>
  <c r="U2735" i="4" s="1"/>
  <c r="S2736" i="4"/>
  <c r="S214" i="4"/>
  <c r="T213" i="4"/>
  <c r="U213" i="4" s="1"/>
  <c r="S1662" i="4"/>
  <c r="T1661" i="4"/>
  <c r="U1661" i="4" s="1"/>
  <c r="S215" i="4" l="1"/>
  <c r="T214" i="4"/>
  <c r="U214" i="4" s="1"/>
  <c r="T2736" i="4"/>
  <c r="U2736" i="4" s="1"/>
  <c r="S2737" i="4"/>
  <c r="S965" i="4"/>
  <c r="T964" i="4"/>
  <c r="U964" i="4" s="1"/>
  <c r="S1663" i="4"/>
  <c r="T1662" i="4"/>
  <c r="U1662" i="4" s="1"/>
  <c r="S2738" i="4" l="1"/>
  <c r="T2737" i="4"/>
  <c r="U2737" i="4" s="1"/>
  <c r="S966" i="4"/>
  <c r="T965" i="4"/>
  <c r="U965" i="4" s="1"/>
  <c r="S216" i="4"/>
  <c r="T215" i="4"/>
  <c r="U215" i="4" s="1"/>
  <c r="S1664" i="4"/>
  <c r="T1663" i="4"/>
  <c r="U1663" i="4" s="1"/>
  <c r="T966" i="4" l="1"/>
  <c r="U966" i="4" s="1"/>
  <c r="S967" i="4"/>
  <c r="T216" i="4"/>
  <c r="U216" i="4" s="1"/>
  <c r="S217" i="4"/>
  <c r="S2739" i="4"/>
  <c r="T2738" i="4"/>
  <c r="U2738" i="4" s="1"/>
  <c r="S1665" i="4"/>
  <c r="T1664" i="4"/>
  <c r="U1664" i="4" s="1"/>
  <c r="S2740" i="4" l="1"/>
  <c r="T2739" i="4"/>
  <c r="U2739" i="4" s="1"/>
  <c r="S218" i="4"/>
  <c r="T217" i="4"/>
  <c r="U217" i="4" s="1"/>
  <c r="S968" i="4"/>
  <c r="T967" i="4"/>
  <c r="U967" i="4" s="1"/>
  <c r="S1666" i="4"/>
  <c r="T1665" i="4"/>
  <c r="U1665" i="4" s="1"/>
  <c r="S969" i="4" l="1"/>
  <c r="T968" i="4"/>
  <c r="U968" i="4" s="1"/>
  <c r="T218" i="4"/>
  <c r="U218" i="4" s="1"/>
  <c r="S219" i="4"/>
  <c r="S2741" i="4"/>
  <c r="T2740" i="4"/>
  <c r="U2740" i="4" s="1"/>
  <c r="S1667" i="4"/>
  <c r="T1666" i="4"/>
  <c r="U1666" i="4" s="1"/>
  <c r="S2742" i="4" l="1"/>
  <c r="T2741" i="4"/>
  <c r="U2741" i="4" s="1"/>
  <c r="S220" i="4"/>
  <c r="T219" i="4"/>
  <c r="U219" i="4" s="1"/>
  <c r="S970" i="4"/>
  <c r="T969" i="4"/>
  <c r="U969" i="4" s="1"/>
  <c r="S1668" i="4"/>
  <c r="T1667" i="4"/>
  <c r="U1667" i="4" s="1"/>
  <c r="S971" i="4" l="1"/>
  <c r="T970" i="4"/>
  <c r="U970" i="4" s="1"/>
  <c r="T220" i="4"/>
  <c r="U220" i="4" s="1"/>
  <c r="S221" i="4"/>
  <c r="S2743" i="4"/>
  <c r="T2742" i="4"/>
  <c r="U2742" i="4" s="1"/>
  <c r="S1669" i="4"/>
  <c r="T1668" i="4"/>
  <c r="U1668" i="4" s="1"/>
  <c r="S222" i="4" l="1"/>
  <c r="T221" i="4"/>
  <c r="U221" i="4" s="1"/>
  <c r="S2744" i="4"/>
  <c r="T2743" i="4"/>
  <c r="U2743" i="4" s="1"/>
  <c r="S972" i="4"/>
  <c r="T971" i="4"/>
  <c r="U971" i="4" s="1"/>
  <c r="S1670" i="4"/>
  <c r="T1669" i="4"/>
  <c r="U1669" i="4" s="1"/>
  <c r="S2745" i="4" l="1"/>
  <c r="T2744" i="4"/>
  <c r="U2744" i="4" s="1"/>
  <c r="S973" i="4"/>
  <c r="T972" i="4"/>
  <c r="U972" i="4" s="1"/>
  <c r="T222" i="4"/>
  <c r="U222" i="4" s="1"/>
  <c r="S223" i="4"/>
  <c r="S1671" i="4"/>
  <c r="T1670" i="4"/>
  <c r="U1670" i="4" s="1"/>
  <c r="S224" i="4" l="1"/>
  <c r="T223" i="4"/>
  <c r="U223" i="4" s="1"/>
  <c r="S974" i="4"/>
  <c r="T973" i="4"/>
  <c r="U973" i="4" s="1"/>
  <c r="S2746" i="4"/>
  <c r="T2745" i="4"/>
  <c r="U2745" i="4" s="1"/>
  <c r="S1672" i="4"/>
  <c r="T1671" i="4"/>
  <c r="U1671" i="4" s="1"/>
  <c r="T2746" i="4" l="1"/>
  <c r="U2746" i="4" s="1"/>
  <c r="S2747" i="4"/>
  <c r="S975" i="4"/>
  <c r="T974" i="4"/>
  <c r="U974" i="4" s="1"/>
  <c r="T224" i="4"/>
  <c r="U224" i="4" s="1"/>
  <c r="S225" i="4"/>
  <c r="S1673" i="4"/>
  <c r="T1672" i="4"/>
  <c r="U1672" i="4" s="1"/>
  <c r="T975" i="4" l="1"/>
  <c r="U975" i="4" s="1"/>
  <c r="S976" i="4"/>
  <c r="S2748" i="4"/>
  <c r="T2747" i="4"/>
  <c r="U2747" i="4" s="1"/>
  <c r="S226" i="4"/>
  <c r="T225" i="4"/>
  <c r="U225" i="4" s="1"/>
  <c r="S1674" i="4"/>
  <c r="T1673" i="4"/>
  <c r="U1673" i="4" s="1"/>
  <c r="S227" i="4" l="1"/>
  <c r="T226" i="4"/>
  <c r="U226" i="4" s="1"/>
  <c r="T2748" i="4"/>
  <c r="U2748" i="4" s="1"/>
  <c r="S2749" i="4"/>
  <c r="S977" i="4"/>
  <c r="T976" i="4"/>
  <c r="U976" i="4" s="1"/>
  <c r="S1675" i="4"/>
  <c r="T1674" i="4"/>
  <c r="U1674" i="4" s="1"/>
  <c r="S2750" i="4" l="1"/>
  <c r="T2749" i="4"/>
  <c r="U2749" i="4" s="1"/>
  <c r="S978" i="4"/>
  <c r="T977" i="4"/>
  <c r="U977" i="4" s="1"/>
  <c r="S228" i="4"/>
  <c r="T227" i="4"/>
  <c r="U227" i="4" s="1"/>
  <c r="S1676" i="4"/>
  <c r="T1675" i="4"/>
  <c r="U1675" i="4" s="1"/>
  <c r="S979" i="4" l="1"/>
  <c r="T978" i="4"/>
  <c r="U978" i="4" s="1"/>
  <c r="T228" i="4"/>
  <c r="U228" i="4" s="1"/>
  <c r="S229" i="4"/>
  <c r="T2750" i="4"/>
  <c r="U2750" i="4" s="1"/>
  <c r="S2751" i="4"/>
  <c r="S1677" i="4"/>
  <c r="T1676" i="4"/>
  <c r="U1676" i="4" s="1"/>
  <c r="T2751" i="4" l="1"/>
  <c r="U2751" i="4" s="1"/>
  <c r="S2752" i="4"/>
  <c r="S230" i="4"/>
  <c r="T229" i="4"/>
  <c r="U229" i="4" s="1"/>
  <c r="S980" i="4"/>
  <c r="T979" i="4"/>
  <c r="U979" i="4" s="1"/>
  <c r="S1678" i="4"/>
  <c r="T1677" i="4"/>
  <c r="U1677" i="4" s="1"/>
  <c r="S981" i="4" l="1"/>
  <c r="T980" i="4"/>
  <c r="U980" i="4" s="1"/>
  <c r="T230" i="4"/>
  <c r="U230" i="4" s="1"/>
  <c r="S231" i="4"/>
  <c r="S2753" i="4"/>
  <c r="T2752" i="4"/>
  <c r="U2752" i="4" s="1"/>
  <c r="S1679" i="4"/>
  <c r="T1678" i="4"/>
  <c r="U1678" i="4" s="1"/>
  <c r="S2754" i="4" l="1"/>
  <c r="T2753" i="4"/>
  <c r="U2753" i="4" s="1"/>
  <c r="S232" i="4"/>
  <c r="T231" i="4"/>
  <c r="U231" i="4" s="1"/>
  <c r="S982" i="4"/>
  <c r="T981" i="4"/>
  <c r="U981" i="4" s="1"/>
  <c r="S1680" i="4"/>
  <c r="T1679" i="4"/>
  <c r="U1679" i="4" s="1"/>
  <c r="S233" i="4" l="1"/>
  <c r="T232" i="4"/>
  <c r="U232" i="4" s="1"/>
  <c r="S983" i="4"/>
  <c r="T982" i="4"/>
  <c r="U982" i="4" s="1"/>
  <c r="T2754" i="4"/>
  <c r="U2754" i="4" s="1"/>
  <c r="S2755" i="4"/>
  <c r="S1681" i="4"/>
  <c r="T1680" i="4"/>
  <c r="U1680" i="4" s="1"/>
  <c r="S2756" i="4" l="1"/>
  <c r="T2755" i="4"/>
  <c r="U2755" i="4" s="1"/>
  <c r="S984" i="4"/>
  <c r="T983" i="4"/>
  <c r="U983" i="4" s="1"/>
  <c r="S234" i="4"/>
  <c r="T233" i="4"/>
  <c r="U233" i="4" s="1"/>
  <c r="S1682" i="4"/>
  <c r="T1681" i="4"/>
  <c r="U1681" i="4" s="1"/>
  <c r="T234" i="4" l="1"/>
  <c r="U234" i="4" s="1"/>
  <c r="S235" i="4"/>
  <c r="T984" i="4"/>
  <c r="U984" i="4" s="1"/>
  <c r="S985" i="4"/>
  <c r="T2756" i="4"/>
  <c r="U2756" i="4" s="1"/>
  <c r="S2757" i="4"/>
  <c r="S1683" i="4"/>
  <c r="T1682" i="4"/>
  <c r="U1682" i="4" s="1"/>
  <c r="T2757" i="4" l="1"/>
  <c r="U2757" i="4" s="1"/>
  <c r="S2758" i="4"/>
  <c r="S986" i="4"/>
  <c r="T985" i="4"/>
  <c r="U985" i="4" s="1"/>
  <c r="S236" i="4"/>
  <c r="T235" i="4"/>
  <c r="U235" i="4" s="1"/>
  <c r="S1684" i="4"/>
  <c r="T1683" i="4"/>
  <c r="U1683" i="4" s="1"/>
  <c r="S987" i="4" l="1"/>
  <c r="T986" i="4"/>
  <c r="U986" i="4" s="1"/>
  <c r="S2759" i="4"/>
  <c r="T2758" i="4"/>
  <c r="U2758" i="4" s="1"/>
  <c r="S237" i="4"/>
  <c r="T236" i="4"/>
  <c r="U236" i="4" s="1"/>
  <c r="S1685" i="4"/>
  <c r="T1684" i="4"/>
  <c r="U1684" i="4" s="1"/>
  <c r="S2760" i="4" l="1"/>
  <c r="T2759" i="4"/>
  <c r="U2759" i="4" s="1"/>
  <c r="S238" i="4"/>
  <c r="T237" i="4"/>
  <c r="U237" i="4" s="1"/>
  <c r="S988" i="4"/>
  <c r="T987" i="4"/>
  <c r="U987" i="4" s="1"/>
  <c r="S1686" i="4"/>
  <c r="T1685" i="4"/>
  <c r="U1685" i="4" s="1"/>
  <c r="S239" i="4" l="1"/>
  <c r="T238" i="4"/>
  <c r="U238" i="4" s="1"/>
  <c r="T988" i="4"/>
  <c r="U988" i="4" s="1"/>
  <c r="S989" i="4"/>
  <c r="S2761" i="4"/>
  <c r="T2760" i="4"/>
  <c r="U2760" i="4" s="1"/>
  <c r="S1687" i="4"/>
  <c r="T1686" i="4"/>
  <c r="U1686" i="4" s="1"/>
  <c r="S2762" i="4" l="1"/>
  <c r="T2761" i="4"/>
  <c r="U2761" i="4" s="1"/>
  <c r="S990" i="4"/>
  <c r="T989" i="4"/>
  <c r="U989" i="4" s="1"/>
  <c r="S240" i="4"/>
  <c r="T239" i="4"/>
  <c r="U239" i="4" s="1"/>
  <c r="S1688" i="4"/>
  <c r="T1687" i="4"/>
  <c r="U1687" i="4" s="1"/>
  <c r="S241" i="4" l="1"/>
  <c r="T240" i="4"/>
  <c r="U240" i="4" s="1"/>
  <c r="S991" i="4"/>
  <c r="T990" i="4"/>
  <c r="U990" i="4" s="1"/>
  <c r="S2763" i="4"/>
  <c r="T2762" i="4"/>
  <c r="U2762" i="4" s="1"/>
  <c r="S1689" i="4"/>
  <c r="T1688" i="4"/>
  <c r="U1688" i="4" s="1"/>
  <c r="S992" i="4" l="1"/>
  <c r="T991" i="4"/>
  <c r="U991" i="4" s="1"/>
  <c r="S2764" i="4"/>
  <c r="T2763" i="4"/>
  <c r="U2763" i="4" s="1"/>
  <c r="S242" i="4"/>
  <c r="T241" i="4"/>
  <c r="U241" i="4" s="1"/>
  <c r="S1690" i="4"/>
  <c r="T1689" i="4"/>
  <c r="U1689" i="4" s="1"/>
  <c r="S243" i="4" l="1"/>
  <c r="T242" i="4"/>
  <c r="U242" i="4" s="1"/>
  <c r="S2765" i="4"/>
  <c r="T2764" i="4"/>
  <c r="U2764" i="4" s="1"/>
  <c r="S993" i="4"/>
  <c r="T992" i="4"/>
  <c r="U992" i="4" s="1"/>
  <c r="S1691" i="4"/>
  <c r="T1690" i="4"/>
  <c r="U1690" i="4" s="1"/>
  <c r="S2766" i="4" l="1"/>
  <c r="T2765" i="4"/>
  <c r="U2765" i="4" s="1"/>
  <c r="S994" i="4"/>
  <c r="T993" i="4"/>
  <c r="U993" i="4" s="1"/>
  <c r="S244" i="4"/>
  <c r="T243" i="4"/>
  <c r="U243" i="4" s="1"/>
  <c r="S1692" i="4"/>
  <c r="T1691" i="4"/>
  <c r="U1691" i="4" s="1"/>
  <c r="S245" i="4" l="1"/>
  <c r="T244" i="4"/>
  <c r="U244" i="4" s="1"/>
  <c r="S995" i="4"/>
  <c r="T994" i="4"/>
  <c r="U994" i="4" s="1"/>
  <c r="S2767" i="4"/>
  <c r="T2766" i="4"/>
  <c r="U2766" i="4" s="1"/>
  <c r="S1693" i="4"/>
  <c r="T1692" i="4"/>
  <c r="U1692" i="4" s="1"/>
  <c r="S996" i="4" l="1"/>
  <c r="T995" i="4"/>
  <c r="U995" i="4" s="1"/>
  <c r="S2768" i="4"/>
  <c r="T2767" i="4"/>
  <c r="U2767" i="4" s="1"/>
  <c r="T245" i="4"/>
  <c r="U245" i="4" s="1"/>
  <c r="S246" i="4"/>
  <c r="S1694" i="4"/>
  <c r="T1693" i="4"/>
  <c r="U1693" i="4" s="1"/>
  <c r="S2769" i="4" l="1"/>
  <c r="T2768" i="4"/>
  <c r="U2768" i="4" s="1"/>
  <c r="S247" i="4"/>
  <c r="T246" i="4"/>
  <c r="U246" i="4" s="1"/>
  <c r="S997" i="4"/>
  <c r="T996" i="4"/>
  <c r="U996" i="4" s="1"/>
  <c r="S1695" i="4"/>
  <c r="T1694" i="4"/>
  <c r="U1694" i="4" s="1"/>
  <c r="S998" i="4" l="1"/>
  <c r="T997" i="4"/>
  <c r="U997" i="4" s="1"/>
  <c r="S248" i="4"/>
  <c r="T247" i="4"/>
  <c r="U247" i="4" s="1"/>
  <c r="S2770" i="4"/>
  <c r="T2769" i="4"/>
  <c r="U2769" i="4" s="1"/>
  <c r="S1696" i="4"/>
  <c r="T1695" i="4"/>
  <c r="U1695" i="4" s="1"/>
  <c r="S2771" i="4" l="1"/>
  <c r="T2770" i="4"/>
  <c r="U2770" i="4" s="1"/>
  <c r="S249" i="4"/>
  <c r="T248" i="4"/>
  <c r="U248" i="4" s="1"/>
  <c r="S999" i="4"/>
  <c r="T998" i="4"/>
  <c r="U998" i="4" s="1"/>
  <c r="S1697" i="4"/>
  <c r="T1696" i="4"/>
  <c r="U1696" i="4" s="1"/>
  <c r="S250" i="4" l="1"/>
  <c r="T249" i="4"/>
  <c r="U249" i="4" s="1"/>
  <c r="S1000" i="4"/>
  <c r="T999" i="4"/>
  <c r="U999" i="4" s="1"/>
  <c r="T2771" i="4"/>
  <c r="U2771" i="4" s="1"/>
  <c r="S2772" i="4"/>
  <c r="S1698" i="4"/>
  <c r="T1697" i="4"/>
  <c r="U1697" i="4" s="1"/>
  <c r="S2773" i="4" l="1"/>
  <c r="T2772" i="4"/>
  <c r="U2772" i="4" s="1"/>
  <c r="S1001" i="4"/>
  <c r="T1000" i="4"/>
  <c r="U1000" i="4" s="1"/>
  <c r="S251" i="4"/>
  <c r="T250" i="4"/>
  <c r="U250" i="4" s="1"/>
  <c r="S1699" i="4"/>
  <c r="T1698" i="4"/>
  <c r="U1698" i="4" s="1"/>
  <c r="S1002" i="4" l="1"/>
  <c r="T1001" i="4"/>
  <c r="U1001" i="4" s="1"/>
  <c r="S252" i="4"/>
  <c r="T251" i="4"/>
  <c r="U251" i="4" s="1"/>
  <c r="S2774" i="4"/>
  <c r="T2773" i="4"/>
  <c r="U2773" i="4" s="1"/>
  <c r="S1700" i="4"/>
  <c r="T1699" i="4"/>
  <c r="U1699" i="4" s="1"/>
  <c r="T2774" i="4" l="1"/>
  <c r="U2774" i="4" s="1"/>
  <c r="S2775" i="4"/>
  <c r="S253" i="4"/>
  <c r="T252" i="4"/>
  <c r="U252" i="4" s="1"/>
  <c r="S1003" i="4"/>
  <c r="T1002" i="4"/>
  <c r="U1002" i="4" s="1"/>
  <c r="S1701" i="4"/>
  <c r="T1700" i="4"/>
  <c r="U1700" i="4" s="1"/>
  <c r="S1004" i="4" l="1"/>
  <c r="T1003" i="4"/>
  <c r="U1003" i="4" s="1"/>
  <c r="S254" i="4"/>
  <c r="T253" i="4"/>
  <c r="U253" i="4" s="1"/>
  <c r="T2775" i="4"/>
  <c r="U2775" i="4" s="1"/>
  <c r="S2776" i="4"/>
  <c r="S1702" i="4"/>
  <c r="T1701" i="4"/>
  <c r="U1701" i="4" s="1"/>
  <c r="T2776" i="4" l="1"/>
  <c r="U2776" i="4" s="1"/>
  <c r="S2777" i="4"/>
  <c r="S255" i="4"/>
  <c r="T254" i="4"/>
  <c r="U254" i="4" s="1"/>
  <c r="S1005" i="4"/>
  <c r="T1004" i="4"/>
  <c r="U1004" i="4" s="1"/>
  <c r="S1703" i="4"/>
  <c r="T1702" i="4"/>
  <c r="U1702" i="4" s="1"/>
  <c r="S1006" i="4" l="1"/>
  <c r="T1005" i="4"/>
  <c r="U1005" i="4" s="1"/>
  <c r="S256" i="4"/>
  <c r="T255" i="4"/>
  <c r="U255" i="4" s="1"/>
  <c r="T2777" i="4"/>
  <c r="U2777" i="4" s="1"/>
  <c r="S2778" i="4"/>
  <c r="S1704" i="4"/>
  <c r="T1703" i="4"/>
  <c r="U1703" i="4" s="1"/>
  <c r="S2779" i="4" l="1"/>
  <c r="T2778" i="4"/>
  <c r="U2778" i="4" s="1"/>
  <c r="S257" i="4"/>
  <c r="T256" i="4"/>
  <c r="U256" i="4" s="1"/>
  <c r="S1007" i="4"/>
  <c r="T1006" i="4"/>
  <c r="U1006" i="4" s="1"/>
  <c r="S1705" i="4"/>
  <c r="T1704" i="4"/>
  <c r="U1704" i="4" s="1"/>
  <c r="S1008" i="4" l="1"/>
  <c r="T1007" i="4"/>
  <c r="U1007" i="4" s="1"/>
  <c r="S258" i="4"/>
  <c r="T257" i="4"/>
  <c r="U257" i="4" s="1"/>
  <c r="S2780" i="4"/>
  <c r="T2779" i="4"/>
  <c r="U2779" i="4" s="1"/>
  <c r="S1706" i="4"/>
  <c r="T1705" i="4"/>
  <c r="U1705" i="4" s="1"/>
  <c r="S2781" i="4" l="1"/>
  <c r="T2780" i="4"/>
  <c r="U2780" i="4" s="1"/>
  <c r="S259" i="4"/>
  <c r="T258" i="4"/>
  <c r="U258" i="4" s="1"/>
  <c r="S1009" i="4"/>
  <c r="T1008" i="4"/>
  <c r="U1008" i="4" s="1"/>
  <c r="S1707" i="4"/>
  <c r="T1706" i="4"/>
  <c r="U1706" i="4" s="1"/>
  <c r="S260" i="4" l="1"/>
  <c r="T259" i="4"/>
  <c r="U259" i="4" s="1"/>
  <c r="T1009" i="4"/>
  <c r="U1009" i="4" s="1"/>
  <c r="S1010" i="4"/>
  <c r="T2781" i="4"/>
  <c r="U2781" i="4" s="1"/>
  <c r="S2782" i="4"/>
  <c r="S1708" i="4"/>
  <c r="T1707" i="4"/>
  <c r="U1707" i="4" s="1"/>
  <c r="S2783" i="4" l="1"/>
  <c r="T2782" i="4"/>
  <c r="U2782" i="4" s="1"/>
  <c r="S1011" i="4"/>
  <c r="T1010" i="4"/>
  <c r="U1010" i="4" s="1"/>
  <c r="S261" i="4"/>
  <c r="T260" i="4"/>
  <c r="U260" i="4" s="1"/>
  <c r="S1709" i="4"/>
  <c r="T1708" i="4"/>
  <c r="U1708" i="4" s="1"/>
  <c r="T1011" i="4" l="1"/>
  <c r="U1011" i="4" s="1"/>
  <c r="S1012" i="4"/>
  <c r="S262" i="4"/>
  <c r="T261" i="4"/>
  <c r="U261" i="4" s="1"/>
  <c r="S2784" i="4"/>
  <c r="T2783" i="4"/>
  <c r="U2783" i="4" s="1"/>
  <c r="S1710" i="4"/>
  <c r="T1709" i="4"/>
  <c r="U1709" i="4" s="1"/>
  <c r="S2785" i="4" l="1"/>
  <c r="T2784" i="4"/>
  <c r="U2784" i="4" s="1"/>
  <c r="S263" i="4"/>
  <c r="T262" i="4"/>
  <c r="U262" i="4" s="1"/>
  <c r="S1013" i="4"/>
  <c r="T1012" i="4"/>
  <c r="U1012" i="4" s="1"/>
  <c r="S1711" i="4"/>
  <c r="T1710" i="4"/>
  <c r="U1710" i="4" s="1"/>
  <c r="S264" i="4" l="1"/>
  <c r="T263" i="4"/>
  <c r="U263" i="4" s="1"/>
  <c r="S1014" i="4"/>
  <c r="T1013" i="4"/>
  <c r="U1013" i="4" s="1"/>
  <c r="T2785" i="4"/>
  <c r="U2785" i="4" s="1"/>
  <c r="S2786" i="4"/>
  <c r="S1712" i="4"/>
  <c r="T1711" i="4"/>
  <c r="U1711" i="4" s="1"/>
  <c r="S2787" i="4" l="1"/>
  <c r="T2786" i="4"/>
  <c r="U2786" i="4" s="1"/>
  <c r="S1015" i="4"/>
  <c r="T1014" i="4"/>
  <c r="U1014" i="4" s="1"/>
  <c r="S265" i="4"/>
  <c r="T264" i="4"/>
  <c r="U264" i="4" s="1"/>
  <c r="S1713" i="4"/>
  <c r="T1712" i="4"/>
  <c r="U1712" i="4" s="1"/>
  <c r="S266" i="4" l="1"/>
  <c r="T265" i="4"/>
  <c r="U265" i="4" s="1"/>
  <c r="S1016" i="4"/>
  <c r="T1015" i="4"/>
  <c r="U1015" i="4" s="1"/>
  <c r="T2787" i="4"/>
  <c r="U2787" i="4" s="1"/>
  <c r="S2788" i="4"/>
  <c r="S1714" i="4"/>
  <c r="T1713" i="4"/>
  <c r="U1713" i="4" s="1"/>
  <c r="S1017" i="4" l="1"/>
  <c r="T1016" i="4"/>
  <c r="U1016" i="4" s="1"/>
  <c r="S2789" i="4"/>
  <c r="T2788" i="4"/>
  <c r="U2788" i="4" s="1"/>
  <c r="S267" i="4"/>
  <c r="T266" i="4"/>
  <c r="U266" i="4" s="1"/>
  <c r="S1715" i="4"/>
  <c r="T1714" i="4"/>
  <c r="U1714" i="4" s="1"/>
  <c r="S268" i="4" l="1"/>
  <c r="T267" i="4"/>
  <c r="U267" i="4" s="1"/>
  <c r="S2790" i="4"/>
  <c r="T2789" i="4"/>
  <c r="U2789" i="4" s="1"/>
  <c r="S1018" i="4"/>
  <c r="T1017" i="4"/>
  <c r="U1017" i="4" s="1"/>
  <c r="S1716" i="4"/>
  <c r="T1715" i="4"/>
  <c r="U1715" i="4" s="1"/>
  <c r="S1019" i="4" l="1"/>
  <c r="T1018" i="4"/>
  <c r="U1018" i="4" s="1"/>
  <c r="S2791" i="4"/>
  <c r="T2790" i="4"/>
  <c r="U2790" i="4" s="1"/>
  <c r="S269" i="4"/>
  <c r="T268" i="4"/>
  <c r="U268" i="4" s="1"/>
  <c r="S1717" i="4"/>
  <c r="T1716" i="4"/>
  <c r="U1716" i="4" s="1"/>
  <c r="S2792" i="4" l="1"/>
  <c r="T2791" i="4"/>
  <c r="U2791" i="4" s="1"/>
  <c r="S270" i="4"/>
  <c r="T269" i="4"/>
  <c r="U269" i="4" s="1"/>
  <c r="T1019" i="4"/>
  <c r="U1019" i="4" s="1"/>
  <c r="S1020" i="4"/>
  <c r="S1718" i="4"/>
  <c r="T1717" i="4"/>
  <c r="U1717" i="4" s="1"/>
  <c r="S1021" i="4" l="1"/>
  <c r="T1020" i="4"/>
  <c r="U1020" i="4" s="1"/>
  <c r="S271" i="4"/>
  <c r="T270" i="4"/>
  <c r="U270" i="4" s="1"/>
  <c r="S2793" i="4"/>
  <c r="T2792" i="4"/>
  <c r="U2792" i="4" s="1"/>
  <c r="S1719" i="4"/>
  <c r="T1718" i="4"/>
  <c r="U1718" i="4" s="1"/>
  <c r="S272" i="4" l="1"/>
  <c r="T271" i="4"/>
  <c r="U271" i="4" s="1"/>
  <c r="T2793" i="4"/>
  <c r="U2793" i="4" s="1"/>
  <c r="S2794" i="4"/>
  <c r="T1021" i="4"/>
  <c r="U1021" i="4" s="1"/>
  <c r="S1022" i="4"/>
  <c r="S1720" i="4"/>
  <c r="T1719" i="4"/>
  <c r="U1719" i="4" s="1"/>
  <c r="S2795" i="4" l="1"/>
  <c r="T2794" i="4"/>
  <c r="U2794" i="4" s="1"/>
  <c r="S1023" i="4"/>
  <c r="T1022" i="4"/>
  <c r="U1022" i="4" s="1"/>
  <c r="S273" i="4"/>
  <c r="T272" i="4"/>
  <c r="U272" i="4" s="1"/>
  <c r="S1721" i="4"/>
  <c r="T1720" i="4"/>
  <c r="U1720" i="4" s="1"/>
  <c r="T1023" i="4" l="1"/>
  <c r="U1023" i="4" s="1"/>
  <c r="S1024" i="4"/>
  <c r="S274" i="4"/>
  <c r="T273" i="4"/>
  <c r="U273" i="4" s="1"/>
  <c r="S2796" i="4"/>
  <c r="T2795" i="4"/>
  <c r="U2795" i="4" s="1"/>
  <c r="S1722" i="4"/>
  <c r="T1721" i="4"/>
  <c r="U1721" i="4" s="1"/>
  <c r="S2797" i="4" l="1"/>
  <c r="T2796" i="4"/>
  <c r="U2796" i="4" s="1"/>
  <c r="S275" i="4"/>
  <c r="T274" i="4"/>
  <c r="U274" i="4" s="1"/>
  <c r="S1025" i="4"/>
  <c r="T1024" i="4"/>
  <c r="U1024" i="4" s="1"/>
  <c r="S1723" i="4"/>
  <c r="T1722" i="4"/>
  <c r="U1722" i="4" s="1"/>
  <c r="S276" i="4" l="1"/>
  <c r="T275" i="4"/>
  <c r="U275" i="4" s="1"/>
  <c r="T1025" i="4"/>
  <c r="U1025" i="4" s="1"/>
  <c r="S1026" i="4"/>
  <c r="S2798" i="4"/>
  <c r="T2797" i="4"/>
  <c r="U2797" i="4" s="1"/>
  <c r="S1724" i="4"/>
  <c r="T1723" i="4"/>
  <c r="U1723" i="4" s="1"/>
  <c r="S1027" i="4" l="1"/>
  <c r="T1026" i="4"/>
  <c r="U1026" i="4" s="1"/>
  <c r="S2799" i="4"/>
  <c r="T2798" i="4"/>
  <c r="U2798" i="4" s="1"/>
  <c r="S277" i="4"/>
  <c r="T276" i="4"/>
  <c r="U276" i="4" s="1"/>
  <c r="S1725" i="4"/>
  <c r="T1724" i="4"/>
  <c r="U1724" i="4" s="1"/>
  <c r="T2799" i="4" l="1"/>
  <c r="U2799" i="4" s="1"/>
  <c r="S2800" i="4"/>
  <c r="S278" i="4"/>
  <c r="T277" i="4"/>
  <c r="U277" i="4" s="1"/>
  <c r="S1028" i="4"/>
  <c r="T1027" i="4"/>
  <c r="U1027" i="4" s="1"/>
  <c r="S1726" i="4"/>
  <c r="T1725" i="4"/>
  <c r="U1725" i="4" s="1"/>
  <c r="S1029" i="4" l="1"/>
  <c r="T1028" i="4"/>
  <c r="U1028" i="4" s="1"/>
  <c r="S279" i="4"/>
  <c r="T278" i="4"/>
  <c r="U278" i="4" s="1"/>
  <c r="S2801" i="4"/>
  <c r="T2800" i="4"/>
  <c r="U2800" i="4" s="1"/>
  <c r="S1727" i="4"/>
  <c r="T1726" i="4"/>
  <c r="U1726" i="4" s="1"/>
  <c r="T279" i="4" l="1"/>
  <c r="U279" i="4" s="1"/>
  <c r="S280" i="4"/>
  <c r="T2801" i="4"/>
  <c r="U2801" i="4" s="1"/>
  <c r="S2802" i="4"/>
  <c r="T1029" i="4"/>
  <c r="U1029" i="4" s="1"/>
  <c r="S1030" i="4"/>
  <c r="S1728" i="4"/>
  <c r="T1727" i="4"/>
  <c r="U1727" i="4" s="1"/>
  <c r="T2802" i="4" l="1"/>
  <c r="U2802" i="4" s="1"/>
  <c r="S2803" i="4"/>
  <c r="S281" i="4"/>
  <c r="T280" i="4"/>
  <c r="U280" i="4" s="1"/>
  <c r="S1031" i="4"/>
  <c r="T1030" i="4"/>
  <c r="U1030" i="4" s="1"/>
  <c r="S1729" i="4"/>
  <c r="T1728" i="4"/>
  <c r="U1728" i="4" s="1"/>
  <c r="S282" i="4" l="1"/>
  <c r="T281" i="4"/>
  <c r="U281" i="4" s="1"/>
  <c r="S1032" i="4"/>
  <c r="T1031" i="4"/>
  <c r="U1031" i="4" s="1"/>
  <c r="T2803" i="4"/>
  <c r="U2803" i="4" s="1"/>
  <c r="S2804" i="4"/>
  <c r="S1730" i="4"/>
  <c r="T1729" i="4"/>
  <c r="U1729" i="4" s="1"/>
  <c r="S1033" i="4" l="1"/>
  <c r="T1032" i="4"/>
  <c r="U1032" i="4" s="1"/>
  <c r="S2805" i="4"/>
  <c r="T2804" i="4"/>
  <c r="U2804" i="4" s="1"/>
  <c r="S283" i="4"/>
  <c r="T282" i="4"/>
  <c r="U282" i="4" s="1"/>
  <c r="S1731" i="4"/>
  <c r="T1730" i="4"/>
  <c r="U1730" i="4" s="1"/>
  <c r="T2805" i="4" l="1"/>
  <c r="U2805" i="4" s="1"/>
  <c r="S2806" i="4"/>
  <c r="S284" i="4"/>
  <c r="T283" i="4"/>
  <c r="U283" i="4" s="1"/>
  <c r="T1033" i="4"/>
  <c r="U1033" i="4" s="1"/>
  <c r="S1034" i="4"/>
  <c r="S1732" i="4"/>
  <c r="T1731" i="4"/>
  <c r="U1731" i="4" s="1"/>
  <c r="T284" i="4" l="1"/>
  <c r="U284" i="4" s="1"/>
  <c r="S285" i="4"/>
  <c r="S2807" i="4"/>
  <c r="T2806" i="4"/>
  <c r="U2806" i="4" s="1"/>
  <c r="S1035" i="4"/>
  <c r="T1034" i="4"/>
  <c r="U1034" i="4" s="1"/>
  <c r="S1733" i="4"/>
  <c r="T1732" i="4"/>
  <c r="U1732" i="4" s="1"/>
  <c r="T1035" i="4" l="1"/>
  <c r="U1035" i="4" s="1"/>
  <c r="S1036" i="4"/>
  <c r="S2808" i="4"/>
  <c r="T2807" i="4"/>
  <c r="U2807" i="4" s="1"/>
  <c r="S286" i="4"/>
  <c r="T285" i="4"/>
  <c r="U285" i="4" s="1"/>
  <c r="S1734" i="4"/>
  <c r="T1733" i="4"/>
  <c r="U1733" i="4" s="1"/>
  <c r="T286" i="4" l="1"/>
  <c r="U286" i="4" s="1"/>
  <c r="S287" i="4"/>
  <c r="S2809" i="4"/>
  <c r="T2808" i="4"/>
  <c r="U2808" i="4" s="1"/>
  <c r="T1036" i="4"/>
  <c r="U1036" i="4" s="1"/>
  <c r="S1037" i="4"/>
  <c r="S1735" i="4"/>
  <c r="T1734" i="4"/>
  <c r="U1734" i="4" s="1"/>
  <c r="S2810" i="4" l="1"/>
  <c r="T2809" i="4"/>
  <c r="U2809" i="4" s="1"/>
  <c r="S288" i="4"/>
  <c r="T287" i="4"/>
  <c r="U287" i="4" s="1"/>
  <c r="T1037" i="4"/>
  <c r="U1037" i="4" s="1"/>
  <c r="S1038" i="4"/>
  <c r="S1736" i="4"/>
  <c r="T1735" i="4"/>
  <c r="U1735" i="4" s="1"/>
  <c r="S289" i="4" l="1"/>
  <c r="T288" i="4"/>
  <c r="U288" i="4" s="1"/>
  <c r="S1039" i="4"/>
  <c r="T1038" i="4"/>
  <c r="U1038" i="4" s="1"/>
  <c r="S2811" i="4"/>
  <c r="T2810" i="4"/>
  <c r="U2810" i="4" s="1"/>
  <c r="S1737" i="4"/>
  <c r="T1736" i="4"/>
  <c r="U1736" i="4" s="1"/>
  <c r="S1040" i="4" l="1"/>
  <c r="T1039" i="4"/>
  <c r="U1039" i="4" s="1"/>
  <c r="T2811" i="4"/>
  <c r="U2811" i="4" s="1"/>
  <c r="S2812" i="4"/>
  <c r="S290" i="4"/>
  <c r="T289" i="4"/>
  <c r="U289" i="4" s="1"/>
  <c r="S1738" i="4"/>
  <c r="T1737" i="4"/>
  <c r="U1737" i="4" s="1"/>
  <c r="T290" i="4" l="1"/>
  <c r="U290" i="4" s="1"/>
  <c r="S291" i="4"/>
  <c r="T2812" i="4"/>
  <c r="U2812" i="4" s="1"/>
  <c r="S2813" i="4"/>
  <c r="S1041" i="4"/>
  <c r="T1040" i="4"/>
  <c r="U1040" i="4" s="1"/>
  <c r="S1739" i="4"/>
  <c r="T1738" i="4"/>
  <c r="U1738" i="4" s="1"/>
  <c r="S1042" i="4" l="1"/>
  <c r="T1041" i="4"/>
  <c r="U1041" i="4" s="1"/>
  <c r="T2813" i="4"/>
  <c r="U2813" i="4" s="1"/>
  <c r="S2814" i="4"/>
  <c r="S292" i="4"/>
  <c r="T291" i="4"/>
  <c r="U291" i="4" s="1"/>
  <c r="S1740" i="4"/>
  <c r="T1739" i="4"/>
  <c r="U1739" i="4" s="1"/>
  <c r="S293" i="4" l="1"/>
  <c r="T292" i="4"/>
  <c r="U292" i="4" s="1"/>
  <c r="S2815" i="4"/>
  <c r="T2814" i="4"/>
  <c r="U2814" i="4" s="1"/>
  <c r="S1043" i="4"/>
  <c r="T1042" i="4"/>
  <c r="U1042" i="4" s="1"/>
  <c r="S1741" i="4"/>
  <c r="T1740" i="4"/>
  <c r="U1740" i="4" s="1"/>
  <c r="S2816" i="4" l="1"/>
  <c r="T2815" i="4"/>
  <c r="U2815" i="4" s="1"/>
  <c r="S1044" i="4"/>
  <c r="T1043" i="4"/>
  <c r="U1043" i="4" s="1"/>
  <c r="S294" i="4"/>
  <c r="T293" i="4"/>
  <c r="U293" i="4" s="1"/>
  <c r="S1742" i="4"/>
  <c r="T1741" i="4"/>
  <c r="U1741" i="4" s="1"/>
  <c r="S1045" i="4" l="1"/>
  <c r="T1044" i="4"/>
  <c r="U1044" i="4" s="1"/>
  <c r="T294" i="4"/>
  <c r="U294" i="4" s="1"/>
  <c r="S295" i="4"/>
  <c r="T2816" i="4"/>
  <c r="U2816" i="4" s="1"/>
  <c r="S2817" i="4"/>
  <c r="S1743" i="4"/>
  <c r="T1742" i="4"/>
  <c r="U1742" i="4" s="1"/>
  <c r="T2817" i="4" l="1"/>
  <c r="U2817" i="4" s="1"/>
  <c r="S2818" i="4"/>
  <c r="S296" i="4"/>
  <c r="T295" i="4"/>
  <c r="U295" i="4" s="1"/>
  <c r="S1046" i="4"/>
  <c r="T1045" i="4"/>
  <c r="U1045" i="4" s="1"/>
  <c r="S1744" i="4"/>
  <c r="T1743" i="4"/>
  <c r="U1743" i="4" s="1"/>
  <c r="T296" i="4" l="1"/>
  <c r="U296" i="4" s="1"/>
  <c r="S297" i="4"/>
  <c r="T2818" i="4"/>
  <c r="U2818" i="4" s="1"/>
  <c r="S2819" i="4"/>
  <c r="S1047" i="4"/>
  <c r="T1046" i="4"/>
  <c r="U1046" i="4" s="1"/>
  <c r="S1745" i="4"/>
  <c r="T1744" i="4"/>
  <c r="U1744" i="4" s="1"/>
  <c r="S2820" i="4" l="1"/>
  <c r="T2819" i="4"/>
  <c r="U2819" i="4" s="1"/>
  <c r="T297" i="4"/>
  <c r="U297" i="4" s="1"/>
  <c r="S298" i="4"/>
  <c r="S1048" i="4"/>
  <c r="T1047" i="4"/>
  <c r="U1047" i="4" s="1"/>
  <c r="S1746" i="4"/>
  <c r="T1745" i="4"/>
  <c r="U1745" i="4" s="1"/>
  <c r="S1049" i="4" l="1"/>
  <c r="T1048" i="4"/>
  <c r="U1048" i="4" s="1"/>
  <c r="T298" i="4"/>
  <c r="U298" i="4" s="1"/>
  <c r="S299" i="4"/>
  <c r="S2821" i="4"/>
  <c r="T2820" i="4"/>
  <c r="U2820" i="4" s="1"/>
  <c r="S1747" i="4"/>
  <c r="T1746" i="4"/>
  <c r="U1746" i="4" s="1"/>
  <c r="S300" i="4" l="1"/>
  <c r="T299" i="4"/>
  <c r="U299" i="4" s="1"/>
  <c r="S2822" i="4"/>
  <c r="T2821" i="4"/>
  <c r="U2821" i="4" s="1"/>
  <c r="S1050" i="4"/>
  <c r="T1049" i="4"/>
  <c r="U1049" i="4" s="1"/>
  <c r="S1748" i="4"/>
  <c r="T1747" i="4"/>
  <c r="U1747" i="4" s="1"/>
  <c r="S2823" i="4" l="1"/>
  <c r="T2822" i="4"/>
  <c r="U2822" i="4" s="1"/>
  <c r="S1051" i="4"/>
  <c r="T1050" i="4"/>
  <c r="U1050" i="4" s="1"/>
  <c r="S301" i="4"/>
  <c r="T300" i="4"/>
  <c r="U300" i="4" s="1"/>
  <c r="S1749" i="4"/>
  <c r="T1748" i="4"/>
  <c r="U1748" i="4" s="1"/>
  <c r="S1052" i="4" l="1"/>
  <c r="T1051" i="4"/>
  <c r="U1051" i="4" s="1"/>
  <c r="T301" i="4"/>
  <c r="U301" i="4" s="1"/>
  <c r="S302" i="4"/>
  <c r="S2824" i="4"/>
  <c r="T2823" i="4"/>
  <c r="U2823" i="4" s="1"/>
  <c r="S1750" i="4"/>
  <c r="T1749" i="4"/>
  <c r="U1749" i="4" s="1"/>
  <c r="T302" i="4" l="1"/>
  <c r="U302" i="4" s="1"/>
  <c r="S303" i="4"/>
  <c r="S2825" i="4"/>
  <c r="T2824" i="4"/>
  <c r="U2824" i="4" s="1"/>
  <c r="S1053" i="4"/>
  <c r="T1052" i="4"/>
  <c r="U1052" i="4" s="1"/>
  <c r="S1751" i="4"/>
  <c r="T1750" i="4"/>
  <c r="U1750" i="4" s="1"/>
  <c r="S2826" i="4" l="1"/>
  <c r="T2825" i="4"/>
  <c r="U2825" i="4" s="1"/>
  <c r="S1054" i="4"/>
  <c r="T1053" i="4"/>
  <c r="U1053" i="4" s="1"/>
  <c r="S304" i="4"/>
  <c r="T303" i="4"/>
  <c r="U303" i="4" s="1"/>
  <c r="S1752" i="4"/>
  <c r="T1751" i="4"/>
  <c r="U1751" i="4" s="1"/>
  <c r="S1055" i="4" l="1"/>
  <c r="T1054" i="4"/>
  <c r="U1054" i="4" s="1"/>
  <c r="S305" i="4"/>
  <c r="T304" i="4"/>
  <c r="U304" i="4" s="1"/>
  <c r="S2827" i="4"/>
  <c r="T2826" i="4"/>
  <c r="U2826" i="4" s="1"/>
  <c r="S1753" i="4"/>
  <c r="T1752" i="4"/>
  <c r="U1752" i="4" s="1"/>
  <c r="S306" i="4" l="1"/>
  <c r="T305" i="4"/>
  <c r="U305" i="4" s="1"/>
  <c r="S2828" i="4"/>
  <c r="T2827" i="4"/>
  <c r="U2827" i="4" s="1"/>
  <c r="S1056" i="4"/>
  <c r="T1055" i="4"/>
  <c r="U1055" i="4" s="1"/>
  <c r="S1754" i="4"/>
  <c r="T1753" i="4"/>
  <c r="U1753" i="4" s="1"/>
  <c r="S2829" i="4" l="1"/>
  <c r="T2828" i="4"/>
  <c r="U2828" i="4" s="1"/>
  <c r="S1057" i="4"/>
  <c r="T1056" i="4"/>
  <c r="U1056" i="4" s="1"/>
  <c r="S307" i="4"/>
  <c r="T306" i="4"/>
  <c r="U306" i="4" s="1"/>
  <c r="S1755" i="4"/>
  <c r="T1754" i="4"/>
  <c r="U1754" i="4" s="1"/>
  <c r="S1058" i="4" l="1"/>
  <c r="T1057" i="4"/>
  <c r="U1057" i="4" s="1"/>
  <c r="S308" i="4"/>
  <c r="T307" i="4"/>
  <c r="U307" i="4" s="1"/>
  <c r="S2830" i="4"/>
  <c r="T2829" i="4"/>
  <c r="U2829" i="4" s="1"/>
  <c r="S1756" i="4"/>
  <c r="T1755" i="4"/>
  <c r="U1755" i="4" s="1"/>
  <c r="S309" i="4" l="1"/>
  <c r="T308" i="4"/>
  <c r="U308" i="4" s="1"/>
  <c r="S2831" i="4"/>
  <c r="T2830" i="4"/>
  <c r="U2830" i="4" s="1"/>
  <c r="S1059" i="4"/>
  <c r="T1058" i="4"/>
  <c r="U1058" i="4" s="1"/>
  <c r="S1757" i="4"/>
  <c r="T1756" i="4"/>
  <c r="U1756" i="4" s="1"/>
  <c r="S2832" i="4" l="1"/>
  <c r="T2831" i="4"/>
  <c r="U2831" i="4" s="1"/>
  <c r="S1060" i="4"/>
  <c r="T1059" i="4"/>
  <c r="U1059" i="4" s="1"/>
  <c r="S310" i="4"/>
  <c r="T309" i="4"/>
  <c r="U309" i="4" s="1"/>
  <c r="S1758" i="4"/>
  <c r="T1757" i="4"/>
  <c r="U1757" i="4" s="1"/>
  <c r="S1061" i="4" l="1"/>
  <c r="T1060" i="4"/>
  <c r="U1060" i="4" s="1"/>
  <c r="S311" i="4"/>
  <c r="T310" i="4"/>
  <c r="U310" i="4" s="1"/>
  <c r="S2833" i="4"/>
  <c r="T2832" i="4"/>
  <c r="U2832" i="4" s="1"/>
  <c r="S1759" i="4"/>
  <c r="T1758" i="4"/>
  <c r="U1758" i="4" s="1"/>
  <c r="T311" i="4" l="1"/>
  <c r="U311" i="4" s="1"/>
  <c r="S312" i="4"/>
  <c r="S2834" i="4"/>
  <c r="T2833" i="4"/>
  <c r="U2833" i="4" s="1"/>
  <c r="S1062" i="4"/>
  <c r="T1061" i="4"/>
  <c r="U1061" i="4" s="1"/>
  <c r="S1760" i="4"/>
  <c r="T1759" i="4"/>
  <c r="U1759" i="4" s="1"/>
  <c r="S2835" i="4" l="1"/>
  <c r="T2834" i="4"/>
  <c r="U2834" i="4" s="1"/>
  <c r="S313" i="4"/>
  <c r="T312" i="4"/>
  <c r="U312" i="4" s="1"/>
  <c r="S1063" i="4"/>
  <c r="T1062" i="4"/>
  <c r="U1062" i="4" s="1"/>
  <c r="S1761" i="4"/>
  <c r="T1760" i="4"/>
  <c r="U1760" i="4" s="1"/>
  <c r="S314" i="4" l="1"/>
  <c r="T313" i="4"/>
  <c r="U313" i="4" s="1"/>
  <c r="S1064" i="4"/>
  <c r="T1063" i="4"/>
  <c r="U1063" i="4" s="1"/>
  <c r="S2836" i="4"/>
  <c r="T2835" i="4"/>
  <c r="U2835" i="4" s="1"/>
  <c r="S1762" i="4"/>
  <c r="T1761" i="4"/>
  <c r="U1761" i="4" s="1"/>
  <c r="S1065" i="4" l="1"/>
  <c r="T1064" i="4"/>
  <c r="U1064" i="4" s="1"/>
  <c r="S2837" i="4"/>
  <c r="T2836" i="4"/>
  <c r="U2836" i="4" s="1"/>
  <c r="S315" i="4"/>
  <c r="T314" i="4"/>
  <c r="U314" i="4" s="1"/>
  <c r="S1763" i="4"/>
  <c r="T1762" i="4"/>
  <c r="U1762" i="4" s="1"/>
  <c r="S2838" i="4" l="1"/>
  <c r="T2837" i="4"/>
  <c r="U2837" i="4" s="1"/>
  <c r="S316" i="4"/>
  <c r="T315" i="4"/>
  <c r="U315" i="4" s="1"/>
  <c r="S1066" i="4"/>
  <c r="T1065" i="4"/>
  <c r="U1065" i="4" s="1"/>
  <c r="S1764" i="4"/>
  <c r="T1763" i="4"/>
  <c r="U1763" i="4" s="1"/>
  <c r="S317" i="4" l="1"/>
  <c r="T316" i="4"/>
  <c r="U316" i="4" s="1"/>
  <c r="S1067" i="4"/>
  <c r="T1066" i="4"/>
  <c r="U1066" i="4" s="1"/>
  <c r="S2839" i="4"/>
  <c r="T2838" i="4"/>
  <c r="U2838" i="4" s="1"/>
  <c r="S1765" i="4"/>
  <c r="T1764" i="4"/>
  <c r="U1764" i="4" s="1"/>
  <c r="S2840" i="4" l="1"/>
  <c r="T2839" i="4"/>
  <c r="U2839" i="4" s="1"/>
  <c r="S1068" i="4"/>
  <c r="T1067" i="4"/>
  <c r="U1067" i="4" s="1"/>
  <c r="S318" i="4"/>
  <c r="T317" i="4"/>
  <c r="U317" i="4" s="1"/>
  <c r="S1766" i="4"/>
  <c r="T1765" i="4"/>
  <c r="U1765" i="4" s="1"/>
  <c r="S1069" i="4" l="1"/>
  <c r="T1068" i="4"/>
  <c r="U1068" i="4" s="1"/>
  <c r="S319" i="4"/>
  <c r="T318" i="4"/>
  <c r="U318" i="4" s="1"/>
  <c r="S2841" i="4"/>
  <c r="T2840" i="4"/>
  <c r="U2840" i="4" s="1"/>
  <c r="S1767" i="4"/>
  <c r="T1766" i="4"/>
  <c r="U1766" i="4" s="1"/>
  <c r="S2842" i="4" l="1"/>
  <c r="T2841" i="4"/>
  <c r="U2841" i="4" s="1"/>
  <c r="T319" i="4"/>
  <c r="U319" i="4" s="1"/>
  <c r="S320" i="4"/>
  <c r="S1070" i="4"/>
  <c r="T1069" i="4"/>
  <c r="U1069" i="4" s="1"/>
  <c r="S1768" i="4"/>
  <c r="T1767" i="4"/>
  <c r="U1767" i="4" s="1"/>
  <c r="S321" i="4" l="1"/>
  <c r="T320" i="4"/>
  <c r="U320" i="4" s="1"/>
  <c r="S1071" i="4"/>
  <c r="T1070" i="4"/>
  <c r="U1070" i="4" s="1"/>
  <c r="S2843" i="4"/>
  <c r="T2842" i="4"/>
  <c r="U2842" i="4" s="1"/>
  <c r="S1769" i="4"/>
  <c r="T1768" i="4"/>
  <c r="U1768" i="4" s="1"/>
  <c r="T1071" i="4" l="1"/>
  <c r="U1071" i="4" s="1"/>
  <c r="S1072" i="4"/>
  <c r="S2844" i="4"/>
  <c r="T2843" i="4"/>
  <c r="U2843" i="4" s="1"/>
  <c r="S322" i="4"/>
  <c r="T321" i="4"/>
  <c r="U321" i="4" s="1"/>
  <c r="S1770" i="4"/>
  <c r="T1769" i="4"/>
  <c r="U1769" i="4" s="1"/>
  <c r="S323" i="4" l="1"/>
  <c r="T322" i="4"/>
  <c r="U322" i="4" s="1"/>
  <c r="S2845" i="4"/>
  <c r="T2844" i="4"/>
  <c r="U2844" i="4" s="1"/>
  <c r="S1073" i="4"/>
  <c r="T1072" i="4"/>
  <c r="U1072" i="4" s="1"/>
  <c r="S1771" i="4"/>
  <c r="T1770" i="4"/>
  <c r="U1770" i="4" s="1"/>
  <c r="S2846" i="4" l="1"/>
  <c r="T2845" i="4"/>
  <c r="U2845" i="4" s="1"/>
  <c r="S1074" i="4"/>
  <c r="T1073" i="4"/>
  <c r="U1073" i="4" s="1"/>
  <c r="S324" i="4"/>
  <c r="T323" i="4"/>
  <c r="U323" i="4" s="1"/>
  <c r="S1772" i="4"/>
  <c r="T1771" i="4"/>
  <c r="U1771" i="4" s="1"/>
  <c r="S1075" i="4" l="1"/>
  <c r="T1074" i="4"/>
  <c r="U1074" i="4" s="1"/>
  <c r="S325" i="4"/>
  <c r="T324" i="4"/>
  <c r="U324" i="4" s="1"/>
  <c r="T2846" i="4"/>
  <c r="U2846" i="4" s="1"/>
  <c r="S2847" i="4"/>
  <c r="S1773" i="4"/>
  <c r="T1772" i="4"/>
  <c r="U1772" i="4" s="1"/>
  <c r="S326" i="4" l="1"/>
  <c r="T325" i="4"/>
  <c r="U325" i="4" s="1"/>
  <c r="S2848" i="4"/>
  <c r="T2847" i="4"/>
  <c r="U2847" i="4" s="1"/>
  <c r="S1076" i="4"/>
  <c r="T1075" i="4"/>
  <c r="U1075" i="4" s="1"/>
  <c r="S1774" i="4"/>
  <c r="T1773" i="4"/>
  <c r="U1773" i="4" s="1"/>
  <c r="T2848" i="4" l="1"/>
  <c r="U2848" i="4" s="1"/>
  <c r="S2849" i="4"/>
  <c r="S1077" i="4"/>
  <c r="T1076" i="4"/>
  <c r="U1076" i="4" s="1"/>
  <c r="S327" i="4"/>
  <c r="T326" i="4"/>
  <c r="U326" i="4" s="1"/>
  <c r="S1775" i="4"/>
  <c r="T1774" i="4"/>
  <c r="U1774" i="4" s="1"/>
  <c r="S328" i="4" l="1"/>
  <c r="T327" i="4"/>
  <c r="U327" i="4" s="1"/>
  <c r="S1078" i="4"/>
  <c r="T1077" i="4"/>
  <c r="U1077" i="4" s="1"/>
  <c r="S2850" i="4"/>
  <c r="T2849" i="4"/>
  <c r="U2849" i="4" s="1"/>
  <c r="S1776" i="4"/>
  <c r="T1775" i="4"/>
  <c r="U1775" i="4" s="1"/>
  <c r="S1079" i="4" l="1"/>
  <c r="T1078" i="4"/>
  <c r="U1078" i="4" s="1"/>
  <c r="S2851" i="4"/>
  <c r="T2850" i="4"/>
  <c r="U2850" i="4" s="1"/>
  <c r="S329" i="4"/>
  <c r="T328" i="4"/>
  <c r="U328" i="4" s="1"/>
  <c r="S1777" i="4"/>
  <c r="T1776" i="4"/>
  <c r="U1776" i="4" s="1"/>
  <c r="T329" i="4" l="1"/>
  <c r="U329" i="4" s="1"/>
  <c r="S330" i="4"/>
  <c r="T2851" i="4"/>
  <c r="U2851" i="4" s="1"/>
  <c r="S2852" i="4"/>
  <c r="S1080" i="4"/>
  <c r="T1079" i="4"/>
  <c r="U1079" i="4" s="1"/>
  <c r="S1778" i="4"/>
  <c r="T1777" i="4"/>
  <c r="U1777" i="4" s="1"/>
  <c r="S2853" i="4" l="1"/>
  <c r="T2852" i="4"/>
  <c r="U2852" i="4" s="1"/>
  <c r="S1081" i="4"/>
  <c r="T1080" i="4"/>
  <c r="U1080" i="4" s="1"/>
  <c r="T330" i="4"/>
  <c r="U330" i="4" s="1"/>
  <c r="S331" i="4"/>
  <c r="S1779" i="4"/>
  <c r="T1778" i="4"/>
  <c r="U1778" i="4" s="1"/>
  <c r="T1081" i="4" l="1"/>
  <c r="U1081" i="4" s="1"/>
  <c r="S1082" i="4"/>
  <c r="T331" i="4"/>
  <c r="U331" i="4" s="1"/>
  <c r="S332" i="4"/>
  <c r="S2854" i="4"/>
  <c r="T2853" i="4"/>
  <c r="U2853" i="4" s="1"/>
  <c r="S1780" i="4"/>
  <c r="T1779" i="4"/>
  <c r="U1779" i="4" s="1"/>
  <c r="S333" i="4" l="1"/>
  <c r="T332" i="4"/>
  <c r="U332" i="4" s="1"/>
  <c r="S1083" i="4"/>
  <c r="T1082" i="4"/>
  <c r="U1082" i="4" s="1"/>
  <c r="S2855" i="4"/>
  <c r="T2854" i="4"/>
  <c r="U2854" i="4" s="1"/>
  <c r="S1781" i="4"/>
  <c r="T1780" i="4"/>
  <c r="U1780" i="4" s="1"/>
  <c r="S2856" i="4" l="1"/>
  <c r="T2855" i="4"/>
  <c r="U2855" i="4" s="1"/>
  <c r="S1084" i="4"/>
  <c r="T1083" i="4"/>
  <c r="U1083" i="4" s="1"/>
  <c r="S334" i="4"/>
  <c r="T333" i="4"/>
  <c r="U333" i="4" s="1"/>
  <c r="S1782" i="4"/>
  <c r="T1781" i="4"/>
  <c r="U1781" i="4" s="1"/>
  <c r="S335" i="4" l="1"/>
  <c r="T334" i="4"/>
  <c r="U334" i="4" s="1"/>
  <c r="S1085" i="4"/>
  <c r="T1084" i="4"/>
  <c r="U1084" i="4" s="1"/>
  <c r="S2857" i="4"/>
  <c r="T2856" i="4"/>
  <c r="U2856" i="4" s="1"/>
  <c r="S1783" i="4"/>
  <c r="T1782" i="4"/>
  <c r="U1782" i="4" s="1"/>
  <c r="S1086" i="4" l="1"/>
  <c r="T1085" i="4"/>
  <c r="U1085" i="4" s="1"/>
  <c r="T2857" i="4"/>
  <c r="U2857" i="4" s="1"/>
  <c r="S2858" i="4"/>
  <c r="T335" i="4"/>
  <c r="U335" i="4" s="1"/>
  <c r="S336" i="4"/>
  <c r="S1784" i="4"/>
  <c r="T1783" i="4"/>
  <c r="U1783" i="4" s="1"/>
  <c r="S2859" i="4" l="1"/>
  <c r="T2858" i="4"/>
  <c r="U2858" i="4" s="1"/>
  <c r="T336" i="4"/>
  <c r="U336" i="4" s="1"/>
  <c r="S337" i="4"/>
  <c r="S1087" i="4"/>
  <c r="T1086" i="4"/>
  <c r="U1086" i="4" s="1"/>
  <c r="S1785" i="4"/>
  <c r="T1784" i="4"/>
  <c r="U1784" i="4" s="1"/>
  <c r="T1087" i="4" l="1"/>
  <c r="U1087" i="4" s="1"/>
  <c r="S1088" i="4"/>
  <c r="S338" i="4"/>
  <c r="T337" i="4"/>
  <c r="U337" i="4" s="1"/>
  <c r="T2859" i="4"/>
  <c r="U2859" i="4" s="1"/>
  <c r="S2860" i="4"/>
  <c r="S1786" i="4"/>
  <c r="T1785" i="4"/>
  <c r="U1785" i="4" s="1"/>
  <c r="T2860" i="4" l="1"/>
  <c r="U2860" i="4" s="1"/>
  <c r="S2861" i="4"/>
  <c r="S339" i="4"/>
  <c r="T338" i="4"/>
  <c r="U338" i="4" s="1"/>
  <c r="T1088" i="4"/>
  <c r="U1088" i="4" s="1"/>
  <c r="S1089" i="4"/>
  <c r="S1787" i="4"/>
  <c r="T1786" i="4"/>
  <c r="U1786" i="4" s="1"/>
  <c r="T1089" i="4" l="1"/>
  <c r="U1089" i="4" s="1"/>
  <c r="S1090" i="4"/>
  <c r="S340" i="4"/>
  <c r="T339" i="4"/>
  <c r="U339" i="4" s="1"/>
  <c r="S2862" i="4"/>
  <c r="T2861" i="4"/>
  <c r="U2861" i="4" s="1"/>
  <c r="S1788" i="4"/>
  <c r="T1787" i="4"/>
  <c r="U1787" i="4" s="1"/>
  <c r="S341" i="4" l="1"/>
  <c r="T340" i="4"/>
  <c r="U340" i="4" s="1"/>
  <c r="S2863" i="4"/>
  <c r="T2862" i="4"/>
  <c r="U2862" i="4" s="1"/>
  <c r="S1091" i="4"/>
  <c r="T1090" i="4"/>
  <c r="U1090" i="4" s="1"/>
  <c r="S1789" i="4"/>
  <c r="T1788" i="4"/>
  <c r="U1788" i="4" s="1"/>
  <c r="S1092" i="4" l="1"/>
  <c r="T1091" i="4"/>
  <c r="U1091" i="4" s="1"/>
  <c r="S2864" i="4"/>
  <c r="T2863" i="4"/>
  <c r="U2863" i="4" s="1"/>
  <c r="T341" i="4"/>
  <c r="U341" i="4" s="1"/>
  <c r="S342" i="4"/>
  <c r="S1790" i="4"/>
  <c r="T1789" i="4"/>
  <c r="U1789" i="4" s="1"/>
  <c r="T2864" i="4" l="1"/>
  <c r="U2864" i="4" s="1"/>
  <c r="S2865" i="4"/>
  <c r="T342" i="4"/>
  <c r="U342" i="4" s="1"/>
  <c r="S343" i="4"/>
  <c r="S1093" i="4"/>
  <c r="T1092" i="4"/>
  <c r="U1092" i="4" s="1"/>
  <c r="S1791" i="4"/>
  <c r="T1790" i="4"/>
  <c r="U1790" i="4" s="1"/>
  <c r="S344" i="4" l="1"/>
  <c r="T343" i="4"/>
  <c r="U343" i="4" s="1"/>
  <c r="T1093" i="4"/>
  <c r="U1093" i="4" s="1"/>
  <c r="S1094" i="4"/>
  <c r="S2866" i="4"/>
  <c r="T2865" i="4"/>
  <c r="U2865" i="4" s="1"/>
  <c r="S1792" i="4"/>
  <c r="T1791" i="4"/>
  <c r="U1791" i="4" s="1"/>
  <c r="T2866" i="4" l="1"/>
  <c r="U2866" i="4" s="1"/>
  <c r="S2867" i="4"/>
  <c r="S1095" i="4"/>
  <c r="T1094" i="4"/>
  <c r="U1094" i="4" s="1"/>
  <c r="S345" i="4"/>
  <c r="T344" i="4"/>
  <c r="U344" i="4" s="1"/>
  <c r="S1793" i="4"/>
  <c r="T1792" i="4"/>
  <c r="U1792" i="4" s="1"/>
  <c r="T345" i="4" l="1"/>
  <c r="U345" i="4" s="1"/>
  <c r="S346" i="4"/>
  <c r="T1095" i="4"/>
  <c r="U1095" i="4" s="1"/>
  <c r="S1096" i="4"/>
  <c r="S2868" i="4"/>
  <c r="T2867" i="4"/>
  <c r="U2867" i="4" s="1"/>
  <c r="S1794" i="4"/>
  <c r="T1793" i="4"/>
  <c r="U1793" i="4" s="1"/>
  <c r="S1097" i="4" l="1"/>
  <c r="T1096" i="4"/>
  <c r="U1096" i="4" s="1"/>
  <c r="S2869" i="4"/>
  <c r="T2868" i="4"/>
  <c r="U2868" i="4" s="1"/>
  <c r="S347" i="4"/>
  <c r="T346" i="4"/>
  <c r="U346" i="4" s="1"/>
  <c r="S1795" i="4"/>
  <c r="T1794" i="4"/>
  <c r="U1794" i="4" s="1"/>
  <c r="T2869" i="4" l="1"/>
  <c r="U2869" i="4" s="1"/>
  <c r="S2870" i="4"/>
  <c r="S348" i="4"/>
  <c r="T347" i="4"/>
  <c r="U347" i="4" s="1"/>
  <c r="T1097" i="4"/>
  <c r="U1097" i="4" s="1"/>
  <c r="S1098" i="4"/>
  <c r="S1796" i="4"/>
  <c r="T1795" i="4"/>
  <c r="U1795" i="4" s="1"/>
  <c r="S349" i="4" l="1"/>
  <c r="T348" i="4"/>
  <c r="U348" i="4" s="1"/>
  <c r="S2871" i="4"/>
  <c r="T2870" i="4"/>
  <c r="U2870" i="4" s="1"/>
  <c r="T1098" i="4"/>
  <c r="U1098" i="4" s="1"/>
  <c r="S1099" i="4"/>
  <c r="S1797" i="4"/>
  <c r="T1796" i="4"/>
  <c r="U1796" i="4" s="1"/>
  <c r="S1100" i="4" l="1"/>
  <c r="T1099" i="4"/>
  <c r="U1099" i="4" s="1"/>
  <c r="T2871" i="4"/>
  <c r="U2871" i="4" s="1"/>
  <c r="S2872" i="4"/>
  <c r="S350" i="4"/>
  <c r="T349" i="4"/>
  <c r="U349" i="4" s="1"/>
  <c r="S1798" i="4"/>
  <c r="T1797" i="4"/>
  <c r="U1797" i="4" s="1"/>
  <c r="S351" i="4" l="1"/>
  <c r="T350" i="4"/>
  <c r="U350" i="4" s="1"/>
  <c r="S2873" i="4"/>
  <c r="T2872" i="4"/>
  <c r="U2872" i="4" s="1"/>
  <c r="S1101" i="4"/>
  <c r="T1100" i="4"/>
  <c r="U1100" i="4" s="1"/>
  <c r="S1799" i="4"/>
  <c r="T1798" i="4"/>
  <c r="U1798" i="4" s="1"/>
  <c r="S1102" i="4" l="1"/>
  <c r="T1101" i="4"/>
  <c r="U1101" i="4" s="1"/>
  <c r="T2873" i="4"/>
  <c r="U2873" i="4" s="1"/>
  <c r="S2874" i="4"/>
  <c r="S352" i="4"/>
  <c r="T351" i="4"/>
  <c r="U351" i="4" s="1"/>
  <c r="S1800" i="4"/>
  <c r="T1799" i="4"/>
  <c r="U1799" i="4" s="1"/>
  <c r="S353" i="4" l="1"/>
  <c r="T352" i="4"/>
  <c r="U352" i="4" s="1"/>
  <c r="S2875" i="4"/>
  <c r="T2874" i="4"/>
  <c r="U2874" i="4" s="1"/>
  <c r="S1103" i="4"/>
  <c r="T1102" i="4"/>
  <c r="U1102" i="4" s="1"/>
  <c r="S1801" i="4"/>
  <c r="T1800" i="4"/>
  <c r="U1800" i="4" s="1"/>
  <c r="S1104" i="4" l="1"/>
  <c r="T1103" i="4"/>
  <c r="U1103" i="4" s="1"/>
  <c r="S2876" i="4"/>
  <c r="T2875" i="4"/>
  <c r="U2875" i="4" s="1"/>
  <c r="S354" i="4"/>
  <c r="T353" i="4"/>
  <c r="U353" i="4" s="1"/>
  <c r="S1802" i="4"/>
  <c r="T1801" i="4"/>
  <c r="U1801" i="4" s="1"/>
  <c r="S355" i="4" l="1"/>
  <c r="T354" i="4"/>
  <c r="U354" i="4" s="1"/>
  <c r="S2877" i="4"/>
  <c r="T2876" i="4"/>
  <c r="U2876" i="4" s="1"/>
  <c r="S1105" i="4"/>
  <c r="T1104" i="4"/>
  <c r="U1104" i="4" s="1"/>
  <c r="S1803" i="4"/>
  <c r="T1802" i="4"/>
  <c r="U1802" i="4" s="1"/>
  <c r="S1106" i="4" l="1"/>
  <c r="T1105" i="4"/>
  <c r="U1105" i="4" s="1"/>
  <c r="S2878" i="4"/>
  <c r="T2877" i="4"/>
  <c r="U2877" i="4" s="1"/>
  <c r="S356" i="4"/>
  <c r="T355" i="4"/>
  <c r="U355" i="4" s="1"/>
  <c r="S1804" i="4"/>
  <c r="T1803" i="4"/>
  <c r="U1803" i="4" s="1"/>
  <c r="S357" i="4" l="1"/>
  <c r="T356" i="4"/>
  <c r="U356" i="4" s="1"/>
  <c r="S2879" i="4"/>
  <c r="T2878" i="4"/>
  <c r="U2878" i="4" s="1"/>
  <c r="S1107" i="4"/>
  <c r="T1106" i="4"/>
  <c r="U1106" i="4" s="1"/>
  <c r="S1805" i="4"/>
  <c r="T1804" i="4"/>
  <c r="U1804" i="4" s="1"/>
  <c r="S1108" i="4" l="1"/>
  <c r="T1107" i="4"/>
  <c r="U1107" i="4" s="1"/>
  <c r="S2880" i="4"/>
  <c r="T2879" i="4"/>
  <c r="U2879" i="4" s="1"/>
  <c r="S358" i="4"/>
  <c r="T357" i="4"/>
  <c r="U357" i="4" s="1"/>
  <c r="S1806" i="4"/>
  <c r="T1805" i="4"/>
  <c r="U1805" i="4" s="1"/>
  <c r="S359" i="4" l="1"/>
  <c r="T358" i="4"/>
  <c r="U358" i="4" s="1"/>
  <c r="S2881" i="4"/>
  <c r="T2880" i="4"/>
  <c r="U2880" i="4" s="1"/>
  <c r="S1109" i="4"/>
  <c r="T1108" i="4"/>
  <c r="U1108" i="4" s="1"/>
  <c r="S1807" i="4"/>
  <c r="T1806" i="4"/>
  <c r="U1806" i="4" s="1"/>
  <c r="S1110" i="4" l="1"/>
  <c r="T1109" i="4"/>
  <c r="U1109" i="4" s="1"/>
  <c r="S2882" i="4"/>
  <c r="T2881" i="4"/>
  <c r="U2881" i="4" s="1"/>
  <c r="S360" i="4"/>
  <c r="T359" i="4"/>
  <c r="U359" i="4" s="1"/>
  <c r="S1808" i="4"/>
  <c r="T1807" i="4"/>
  <c r="U1807" i="4" s="1"/>
  <c r="S2883" i="4" l="1"/>
  <c r="T2882" i="4"/>
  <c r="U2882" i="4" s="1"/>
  <c r="S361" i="4"/>
  <c r="T360" i="4"/>
  <c r="U360" i="4" s="1"/>
  <c r="S1111" i="4"/>
  <c r="T1110" i="4"/>
  <c r="U1110" i="4" s="1"/>
  <c r="S1809" i="4"/>
  <c r="T1808" i="4"/>
  <c r="U1808" i="4" s="1"/>
  <c r="S1112" i="4" l="1"/>
  <c r="T1111" i="4"/>
  <c r="U1111" i="4" s="1"/>
  <c r="S362" i="4"/>
  <c r="T361" i="4"/>
  <c r="U361" i="4" s="1"/>
  <c r="T2883" i="4"/>
  <c r="U2883" i="4" s="1"/>
  <c r="S2884" i="4"/>
  <c r="S1810" i="4"/>
  <c r="T1809" i="4"/>
  <c r="U1809" i="4" s="1"/>
  <c r="S363" i="4" l="1"/>
  <c r="T362" i="4"/>
  <c r="U362" i="4" s="1"/>
  <c r="S2885" i="4"/>
  <c r="T2884" i="4"/>
  <c r="U2884" i="4" s="1"/>
  <c r="S1113" i="4"/>
  <c r="T1112" i="4"/>
  <c r="U1112" i="4" s="1"/>
  <c r="S1811" i="4"/>
  <c r="T1810" i="4"/>
  <c r="U1810" i="4" s="1"/>
  <c r="S1114" i="4" l="1"/>
  <c r="T1113" i="4"/>
  <c r="U1113" i="4" s="1"/>
  <c r="T2885" i="4"/>
  <c r="U2885" i="4" s="1"/>
  <c r="S2886" i="4"/>
  <c r="T363" i="4"/>
  <c r="U363" i="4" s="1"/>
  <c r="S364" i="4"/>
  <c r="S1812" i="4"/>
  <c r="T1811" i="4"/>
  <c r="U1811" i="4" s="1"/>
  <c r="S2887" i="4" l="1"/>
  <c r="T2886" i="4"/>
  <c r="U2886" i="4" s="1"/>
  <c r="S365" i="4"/>
  <c r="T364" i="4"/>
  <c r="U364" i="4" s="1"/>
  <c r="S1115" i="4"/>
  <c r="T1114" i="4"/>
  <c r="U1114" i="4" s="1"/>
  <c r="S1813" i="4"/>
  <c r="T1812" i="4"/>
  <c r="U1812" i="4" s="1"/>
  <c r="S1116" i="4" l="1"/>
  <c r="T1115" i="4"/>
  <c r="U1115" i="4" s="1"/>
  <c r="S366" i="4"/>
  <c r="T365" i="4"/>
  <c r="U365" i="4" s="1"/>
  <c r="T2887" i="4"/>
  <c r="U2887" i="4" s="1"/>
  <c r="S2888" i="4"/>
  <c r="S1814" i="4"/>
  <c r="T1813" i="4"/>
  <c r="U1813" i="4" s="1"/>
  <c r="S367" i="4" l="1"/>
  <c r="T366" i="4"/>
  <c r="U366" i="4" s="1"/>
  <c r="S2889" i="4"/>
  <c r="T2888" i="4"/>
  <c r="U2888" i="4" s="1"/>
  <c r="S1117" i="4"/>
  <c r="T1116" i="4"/>
  <c r="U1116" i="4" s="1"/>
  <c r="S1815" i="4"/>
  <c r="T1814" i="4"/>
  <c r="U1814" i="4" s="1"/>
  <c r="S1118" i="4" l="1"/>
  <c r="T1117" i="4"/>
  <c r="U1117" i="4" s="1"/>
  <c r="S2890" i="4"/>
  <c r="T2889" i="4"/>
  <c r="U2889" i="4" s="1"/>
  <c r="S368" i="4"/>
  <c r="T367" i="4"/>
  <c r="U367" i="4" s="1"/>
  <c r="S1816" i="4"/>
  <c r="T1815" i="4"/>
  <c r="U1815" i="4" s="1"/>
  <c r="S369" i="4" l="1"/>
  <c r="T368" i="4"/>
  <c r="U368" i="4" s="1"/>
  <c r="T2890" i="4"/>
  <c r="U2890" i="4" s="1"/>
  <c r="S2891" i="4"/>
  <c r="S1119" i="4"/>
  <c r="T1118" i="4"/>
  <c r="U1118" i="4" s="1"/>
  <c r="S1817" i="4"/>
  <c r="T1816" i="4"/>
  <c r="U1816" i="4" s="1"/>
  <c r="S1120" i="4" l="1"/>
  <c r="T1119" i="4"/>
  <c r="U1119" i="4" s="1"/>
  <c r="S2892" i="4"/>
  <c r="T2891" i="4"/>
  <c r="U2891" i="4" s="1"/>
  <c r="S370" i="4"/>
  <c r="T369" i="4"/>
  <c r="U369" i="4" s="1"/>
  <c r="S1818" i="4"/>
  <c r="T1817" i="4"/>
  <c r="U1817" i="4" s="1"/>
  <c r="S371" i="4" l="1"/>
  <c r="T370" i="4"/>
  <c r="U370" i="4" s="1"/>
  <c r="T2892" i="4"/>
  <c r="U2892" i="4" s="1"/>
  <c r="S2893" i="4"/>
  <c r="S1121" i="4"/>
  <c r="T1120" i="4"/>
  <c r="U1120" i="4" s="1"/>
  <c r="S1819" i="4"/>
  <c r="T1818" i="4"/>
  <c r="U1818" i="4" s="1"/>
  <c r="T1121" i="4" l="1"/>
  <c r="U1121" i="4" s="1"/>
  <c r="S1122" i="4"/>
  <c r="S2894" i="4"/>
  <c r="T2893" i="4"/>
  <c r="U2893" i="4" s="1"/>
  <c r="T371" i="4"/>
  <c r="U371" i="4" s="1"/>
  <c r="S372" i="4"/>
  <c r="S1820" i="4"/>
  <c r="T1819" i="4"/>
  <c r="U1819" i="4" s="1"/>
  <c r="S2895" i="4" l="1"/>
  <c r="T2894" i="4"/>
  <c r="U2894" i="4" s="1"/>
  <c r="S1123" i="4"/>
  <c r="T1122" i="4"/>
  <c r="U1122" i="4" s="1"/>
  <c r="S373" i="4"/>
  <c r="T372" i="4"/>
  <c r="U372" i="4" s="1"/>
  <c r="S1821" i="4"/>
  <c r="T1820" i="4"/>
  <c r="U1820" i="4" s="1"/>
  <c r="T1123" i="4" l="1"/>
  <c r="U1123" i="4" s="1"/>
  <c r="S1124" i="4"/>
  <c r="S374" i="4"/>
  <c r="T373" i="4"/>
  <c r="U373" i="4" s="1"/>
  <c r="S2896" i="4"/>
  <c r="T2895" i="4"/>
  <c r="U2895" i="4" s="1"/>
  <c r="S1822" i="4"/>
  <c r="T1821" i="4"/>
  <c r="U1821" i="4" s="1"/>
  <c r="S375" i="4" l="1"/>
  <c r="T374" i="4"/>
  <c r="U374" i="4" s="1"/>
  <c r="T2896" i="4"/>
  <c r="U2896" i="4" s="1"/>
  <c r="S2897" i="4"/>
  <c r="S1125" i="4"/>
  <c r="T1124" i="4"/>
  <c r="U1124" i="4" s="1"/>
  <c r="S1823" i="4"/>
  <c r="T1822" i="4"/>
  <c r="U1822" i="4" s="1"/>
  <c r="S1126" i="4" l="1"/>
  <c r="T1125" i="4"/>
  <c r="U1125" i="4" s="1"/>
  <c r="S2898" i="4"/>
  <c r="T2897" i="4"/>
  <c r="U2897" i="4" s="1"/>
  <c r="S376" i="4"/>
  <c r="T375" i="4"/>
  <c r="U375" i="4" s="1"/>
  <c r="S1824" i="4"/>
  <c r="T1823" i="4"/>
  <c r="U1823" i="4" s="1"/>
  <c r="S377" i="4" l="1"/>
  <c r="T376" i="4"/>
  <c r="U376" i="4" s="1"/>
  <c r="S2899" i="4"/>
  <c r="T2898" i="4"/>
  <c r="U2898" i="4" s="1"/>
  <c r="T1126" i="4"/>
  <c r="U1126" i="4" s="1"/>
  <c r="S1127" i="4"/>
  <c r="S1825" i="4"/>
  <c r="T1824" i="4"/>
  <c r="U1824" i="4" s="1"/>
  <c r="S2900" i="4" l="1"/>
  <c r="T2899" i="4"/>
  <c r="U2899" i="4" s="1"/>
  <c r="S1128" i="4"/>
  <c r="T1127" i="4"/>
  <c r="U1127" i="4" s="1"/>
  <c r="S378" i="4"/>
  <c r="T377" i="4"/>
  <c r="U377" i="4" s="1"/>
  <c r="S1826" i="4"/>
  <c r="T1825" i="4"/>
  <c r="U1825" i="4" s="1"/>
  <c r="S1129" i="4" l="1"/>
  <c r="T1128" i="4"/>
  <c r="U1128" i="4" s="1"/>
  <c r="S379" i="4"/>
  <c r="T378" i="4"/>
  <c r="U378" i="4" s="1"/>
  <c r="S2901" i="4"/>
  <c r="T2900" i="4"/>
  <c r="U2900" i="4" s="1"/>
  <c r="S1827" i="4"/>
  <c r="T1826" i="4"/>
  <c r="U1826" i="4" s="1"/>
  <c r="S380" i="4" l="1"/>
  <c r="T379" i="4"/>
  <c r="U379" i="4" s="1"/>
  <c r="S2902" i="4"/>
  <c r="T2901" i="4"/>
  <c r="U2901" i="4" s="1"/>
  <c r="S1130" i="4"/>
  <c r="T1129" i="4"/>
  <c r="U1129" i="4" s="1"/>
  <c r="S1828" i="4"/>
  <c r="T1827" i="4"/>
  <c r="U1827" i="4" s="1"/>
  <c r="S1131" i="4" l="1"/>
  <c r="T1130" i="4"/>
  <c r="U1130" i="4" s="1"/>
  <c r="T2902" i="4"/>
  <c r="U2902" i="4" s="1"/>
  <c r="S2903" i="4"/>
  <c r="S381" i="4"/>
  <c r="T380" i="4"/>
  <c r="U380" i="4" s="1"/>
  <c r="S1829" i="4"/>
  <c r="T1828" i="4"/>
  <c r="U1828" i="4" s="1"/>
  <c r="S382" i="4" l="1"/>
  <c r="T381" i="4"/>
  <c r="U381" i="4" s="1"/>
  <c r="S2904" i="4"/>
  <c r="T2903" i="4"/>
  <c r="U2903" i="4" s="1"/>
  <c r="S1132" i="4"/>
  <c r="T1131" i="4"/>
  <c r="U1131" i="4" s="1"/>
  <c r="S1830" i="4"/>
  <c r="T1829" i="4"/>
  <c r="U1829" i="4" s="1"/>
  <c r="S2905" i="4" l="1"/>
  <c r="T2904" i="4"/>
  <c r="U2904" i="4" s="1"/>
  <c r="S1133" i="4"/>
  <c r="T1132" i="4"/>
  <c r="U1132" i="4" s="1"/>
  <c r="T382" i="4"/>
  <c r="U382" i="4" s="1"/>
  <c r="S383" i="4"/>
  <c r="S1831" i="4"/>
  <c r="T1830" i="4"/>
  <c r="U1830" i="4" s="1"/>
  <c r="S1134" i="4" l="1"/>
  <c r="T1133" i="4"/>
  <c r="U1133" i="4" s="1"/>
  <c r="S384" i="4"/>
  <c r="T383" i="4"/>
  <c r="U383" i="4" s="1"/>
  <c r="S2906" i="4"/>
  <c r="T2905" i="4"/>
  <c r="U2905" i="4" s="1"/>
  <c r="S1832" i="4"/>
  <c r="T1831" i="4"/>
  <c r="U1831" i="4" s="1"/>
  <c r="T2906" i="4" l="1"/>
  <c r="U2906" i="4" s="1"/>
  <c r="S2907" i="4"/>
  <c r="S385" i="4"/>
  <c r="T384" i="4"/>
  <c r="U384" i="4" s="1"/>
  <c r="S1135" i="4"/>
  <c r="T1134" i="4"/>
  <c r="U1134" i="4" s="1"/>
  <c r="S1833" i="4"/>
  <c r="T1832" i="4"/>
  <c r="U1832" i="4" s="1"/>
  <c r="S386" i="4" l="1"/>
  <c r="T385" i="4"/>
  <c r="U385" i="4" s="1"/>
  <c r="S1136" i="4"/>
  <c r="T1135" i="4"/>
  <c r="U1135" i="4" s="1"/>
  <c r="S2908" i="4"/>
  <c r="T2907" i="4"/>
  <c r="U2907" i="4" s="1"/>
  <c r="S1834" i="4"/>
  <c r="T1833" i="4"/>
  <c r="U1833" i="4" s="1"/>
  <c r="S1137" i="4" l="1"/>
  <c r="T1136" i="4"/>
  <c r="U1136" i="4" s="1"/>
  <c r="S2909" i="4"/>
  <c r="T2908" i="4"/>
  <c r="U2908" i="4" s="1"/>
  <c r="S387" i="4"/>
  <c r="T386" i="4"/>
  <c r="U386" i="4" s="1"/>
  <c r="S1835" i="4"/>
  <c r="T1834" i="4"/>
  <c r="U1834" i="4" s="1"/>
  <c r="T2909" i="4" l="1"/>
  <c r="U2909" i="4" s="1"/>
  <c r="S2910" i="4"/>
  <c r="T387" i="4"/>
  <c r="U387" i="4" s="1"/>
  <c r="S388" i="4"/>
  <c r="S1138" i="4"/>
  <c r="T1137" i="4"/>
  <c r="U1137" i="4" s="1"/>
  <c r="S1836" i="4"/>
  <c r="T1835" i="4"/>
  <c r="U1835" i="4" s="1"/>
  <c r="S389" i="4" l="1"/>
  <c r="T388" i="4"/>
  <c r="U388" i="4" s="1"/>
  <c r="S1139" i="4"/>
  <c r="T1138" i="4"/>
  <c r="U1138" i="4" s="1"/>
  <c r="S2911" i="4"/>
  <c r="T2910" i="4"/>
  <c r="U2910" i="4" s="1"/>
  <c r="S1837" i="4"/>
  <c r="T1836" i="4"/>
  <c r="U1836" i="4" s="1"/>
  <c r="S2912" i="4" l="1"/>
  <c r="T2911" i="4"/>
  <c r="U2911" i="4" s="1"/>
  <c r="S1140" i="4"/>
  <c r="T1139" i="4"/>
  <c r="U1139" i="4" s="1"/>
  <c r="S390" i="4"/>
  <c r="T389" i="4"/>
  <c r="U389" i="4" s="1"/>
  <c r="S1838" i="4"/>
  <c r="T1837" i="4"/>
  <c r="U1837" i="4" s="1"/>
  <c r="S391" i="4" l="1"/>
  <c r="T390" i="4"/>
  <c r="U390" i="4" s="1"/>
  <c r="S1141" i="4"/>
  <c r="T1140" i="4"/>
  <c r="U1140" i="4" s="1"/>
  <c r="T2912" i="4"/>
  <c r="U2912" i="4" s="1"/>
  <c r="S2913" i="4"/>
  <c r="S1839" i="4"/>
  <c r="T1838" i="4"/>
  <c r="U1838" i="4" s="1"/>
  <c r="S2914" i="4" l="1"/>
  <c r="T2913" i="4"/>
  <c r="U2913" i="4" s="1"/>
  <c r="T1141" i="4"/>
  <c r="U1141" i="4" s="1"/>
  <c r="S1142" i="4"/>
  <c r="T391" i="4"/>
  <c r="U391" i="4" s="1"/>
  <c r="S392" i="4"/>
  <c r="S1840" i="4"/>
  <c r="T1839" i="4"/>
  <c r="U1839" i="4" s="1"/>
  <c r="T1142" i="4" l="1"/>
  <c r="U1142" i="4" s="1"/>
  <c r="S1143" i="4"/>
  <c r="S393" i="4"/>
  <c r="T392" i="4"/>
  <c r="U392" i="4" s="1"/>
  <c r="S2915" i="4"/>
  <c r="T2914" i="4"/>
  <c r="U2914" i="4" s="1"/>
  <c r="S1841" i="4"/>
  <c r="T1840" i="4"/>
  <c r="U1840" i="4" s="1"/>
  <c r="S394" i="4" l="1"/>
  <c r="T393" i="4"/>
  <c r="U393" i="4" s="1"/>
  <c r="T1143" i="4"/>
  <c r="U1143" i="4" s="1"/>
  <c r="S1144" i="4"/>
  <c r="S2916" i="4"/>
  <c r="T2915" i="4"/>
  <c r="U2915" i="4" s="1"/>
  <c r="S1842" i="4"/>
  <c r="T1841" i="4"/>
  <c r="U1841" i="4" s="1"/>
  <c r="S2917" i="4" l="1"/>
  <c r="T2916" i="4"/>
  <c r="U2916" i="4" s="1"/>
  <c r="T1144" i="4"/>
  <c r="U1144" i="4" s="1"/>
  <c r="S1145" i="4"/>
  <c r="S395" i="4"/>
  <c r="T394" i="4"/>
  <c r="U394" i="4" s="1"/>
  <c r="S1843" i="4"/>
  <c r="T1842" i="4"/>
  <c r="U1842" i="4" s="1"/>
  <c r="T1145" i="4" l="1"/>
  <c r="U1145" i="4" s="1"/>
  <c r="S1146" i="4"/>
  <c r="T395" i="4"/>
  <c r="U395" i="4" s="1"/>
  <c r="S396" i="4"/>
  <c r="T2917" i="4"/>
  <c r="U2917" i="4" s="1"/>
  <c r="S2918" i="4"/>
  <c r="S1844" i="4"/>
  <c r="T1843" i="4"/>
  <c r="U1843" i="4" s="1"/>
  <c r="S397" i="4" l="1"/>
  <c r="T396" i="4"/>
  <c r="U396" i="4" s="1"/>
  <c r="S2919" i="4"/>
  <c r="T2918" i="4"/>
  <c r="U2918" i="4" s="1"/>
  <c r="T1146" i="4"/>
  <c r="U1146" i="4" s="1"/>
  <c r="S1147" i="4"/>
  <c r="S1845" i="4"/>
  <c r="T1844" i="4"/>
  <c r="U1844" i="4" s="1"/>
  <c r="S1148" i="4" l="1"/>
  <c r="T1147" i="4"/>
  <c r="U1147" i="4" s="1"/>
  <c r="S2920" i="4"/>
  <c r="T2919" i="4"/>
  <c r="U2919" i="4" s="1"/>
  <c r="T397" i="4"/>
  <c r="U397" i="4" s="1"/>
  <c r="S398" i="4"/>
  <c r="S1846" i="4"/>
  <c r="T1845" i="4"/>
  <c r="U1845" i="4" s="1"/>
  <c r="S2921" i="4" l="1"/>
  <c r="T2920" i="4"/>
  <c r="U2920" i="4" s="1"/>
  <c r="S399" i="4"/>
  <c r="T398" i="4"/>
  <c r="U398" i="4" s="1"/>
  <c r="T1148" i="4"/>
  <c r="U1148" i="4" s="1"/>
  <c r="S1149" i="4"/>
  <c r="S1847" i="4"/>
  <c r="T1846" i="4"/>
  <c r="U1846" i="4" s="1"/>
  <c r="T1149" i="4" l="1"/>
  <c r="U1149" i="4" s="1"/>
  <c r="S1150" i="4"/>
  <c r="S400" i="4"/>
  <c r="T399" i="4"/>
  <c r="U399" i="4" s="1"/>
  <c r="S2922" i="4"/>
  <c r="T2921" i="4"/>
  <c r="U2921" i="4" s="1"/>
  <c r="S1848" i="4"/>
  <c r="T1847" i="4"/>
  <c r="U1847" i="4" s="1"/>
  <c r="T400" i="4" l="1"/>
  <c r="U400" i="4" s="1"/>
  <c r="S401" i="4"/>
  <c r="T2922" i="4"/>
  <c r="U2922" i="4" s="1"/>
  <c r="S2923" i="4"/>
  <c r="S1151" i="4"/>
  <c r="T1150" i="4"/>
  <c r="U1150" i="4" s="1"/>
  <c r="S1849" i="4"/>
  <c r="T1848" i="4"/>
  <c r="U1848" i="4" s="1"/>
  <c r="S2924" i="4" l="1"/>
  <c r="T2923" i="4"/>
  <c r="U2923" i="4" s="1"/>
  <c r="S402" i="4"/>
  <c r="T401" i="4"/>
  <c r="U401" i="4" s="1"/>
  <c r="S1152" i="4"/>
  <c r="T1151" i="4"/>
  <c r="U1151" i="4" s="1"/>
  <c r="S1850" i="4"/>
  <c r="T1849" i="4"/>
  <c r="U1849" i="4" s="1"/>
  <c r="T402" i="4" l="1"/>
  <c r="U402" i="4" s="1"/>
  <c r="S403" i="4"/>
  <c r="T1152" i="4"/>
  <c r="U1152" i="4" s="1"/>
  <c r="S1153" i="4"/>
  <c r="S2925" i="4"/>
  <c r="T2924" i="4"/>
  <c r="U2924" i="4" s="1"/>
  <c r="S1851" i="4"/>
  <c r="T1850" i="4"/>
  <c r="U1850" i="4" s="1"/>
  <c r="S1154" i="4" l="1"/>
  <c r="T1153" i="4"/>
  <c r="U1153" i="4" s="1"/>
  <c r="S404" i="4"/>
  <c r="T403" i="4"/>
  <c r="U403" i="4" s="1"/>
  <c r="S2926" i="4"/>
  <c r="T2925" i="4"/>
  <c r="U2925" i="4" s="1"/>
  <c r="S1852" i="4"/>
  <c r="T1851" i="4"/>
  <c r="U1851" i="4" s="1"/>
  <c r="S2927" i="4" l="1"/>
  <c r="T2926" i="4"/>
  <c r="U2926" i="4" s="1"/>
  <c r="T404" i="4"/>
  <c r="U404" i="4" s="1"/>
  <c r="S405" i="4"/>
  <c r="T1154" i="4"/>
  <c r="U1154" i="4" s="1"/>
  <c r="S1155" i="4"/>
  <c r="S1853" i="4"/>
  <c r="T1852" i="4"/>
  <c r="U1852" i="4" s="1"/>
  <c r="T405" i="4" l="1"/>
  <c r="U405" i="4" s="1"/>
  <c r="S406" i="4"/>
  <c r="S1156" i="4"/>
  <c r="T1155" i="4"/>
  <c r="U1155" i="4" s="1"/>
  <c r="S2928" i="4"/>
  <c r="T2927" i="4"/>
  <c r="U2927" i="4" s="1"/>
  <c r="S1854" i="4"/>
  <c r="T1853" i="4"/>
  <c r="U1853" i="4" s="1"/>
  <c r="T1156" i="4" l="1"/>
  <c r="U1156" i="4" s="1"/>
  <c r="S1157" i="4"/>
  <c r="S407" i="4"/>
  <c r="T406" i="4"/>
  <c r="U406" i="4" s="1"/>
  <c r="T2928" i="4"/>
  <c r="U2928" i="4" s="1"/>
  <c r="S2929" i="4"/>
  <c r="S1855" i="4"/>
  <c r="T1854" i="4"/>
  <c r="U1854" i="4" s="1"/>
  <c r="S2930" i="4" l="1"/>
  <c r="T2929" i="4"/>
  <c r="U2929" i="4" s="1"/>
  <c r="S408" i="4"/>
  <c r="T407" i="4"/>
  <c r="U407" i="4" s="1"/>
  <c r="S1158" i="4"/>
  <c r="T1157" i="4"/>
  <c r="U1157" i="4" s="1"/>
  <c r="S1856" i="4"/>
  <c r="T1855" i="4"/>
  <c r="U1855" i="4" s="1"/>
  <c r="T1158" i="4" l="1"/>
  <c r="U1158" i="4" s="1"/>
  <c r="S1159" i="4"/>
  <c r="S409" i="4"/>
  <c r="T408" i="4"/>
  <c r="U408" i="4" s="1"/>
  <c r="T2930" i="4"/>
  <c r="U2930" i="4" s="1"/>
  <c r="S2931" i="4"/>
  <c r="S1857" i="4"/>
  <c r="T1856" i="4"/>
  <c r="U1856" i="4" s="1"/>
  <c r="S410" i="4" l="1"/>
  <c r="T409" i="4"/>
  <c r="U409" i="4" s="1"/>
  <c r="S2932" i="4"/>
  <c r="T2931" i="4"/>
  <c r="U2931" i="4" s="1"/>
  <c r="S1160" i="4"/>
  <c r="T1159" i="4"/>
  <c r="U1159" i="4" s="1"/>
  <c r="S1858" i="4"/>
  <c r="T1857" i="4"/>
  <c r="U1857" i="4" s="1"/>
  <c r="S1161" i="4" l="1"/>
  <c r="T1160" i="4"/>
  <c r="U1160" i="4" s="1"/>
  <c r="S2933" i="4"/>
  <c r="T2932" i="4"/>
  <c r="U2932" i="4" s="1"/>
  <c r="S411" i="4"/>
  <c r="T410" i="4"/>
  <c r="U410" i="4" s="1"/>
  <c r="S1859" i="4"/>
  <c r="T1858" i="4"/>
  <c r="U1858" i="4" s="1"/>
  <c r="S412" i="4" l="1"/>
  <c r="T411" i="4"/>
  <c r="U411" i="4" s="1"/>
  <c r="S2934" i="4"/>
  <c r="T2933" i="4"/>
  <c r="U2933" i="4" s="1"/>
  <c r="S1162" i="4"/>
  <c r="T1161" i="4"/>
  <c r="U1161" i="4" s="1"/>
  <c r="S1860" i="4"/>
  <c r="T1859" i="4"/>
  <c r="U1859" i="4" s="1"/>
  <c r="T1162" i="4" l="1"/>
  <c r="U1162" i="4" s="1"/>
  <c r="S1163" i="4"/>
  <c r="S2935" i="4"/>
  <c r="T2934" i="4"/>
  <c r="U2934" i="4" s="1"/>
  <c r="T412" i="4"/>
  <c r="U412" i="4" s="1"/>
  <c r="S413" i="4"/>
  <c r="S1861" i="4"/>
  <c r="T1860" i="4"/>
  <c r="U1860" i="4" s="1"/>
  <c r="S2936" i="4" l="1"/>
  <c r="T2935" i="4"/>
  <c r="U2935" i="4" s="1"/>
  <c r="S1164" i="4"/>
  <c r="T1163" i="4"/>
  <c r="U1163" i="4" s="1"/>
  <c r="T413" i="4"/>
  <c r="U413" i="4" s="1"/>
  <c r="S414" i="4"/>
  <c r="S1862" i="4"/>
  <c r="T1861" i="4"/>
  <c r="U1861" i="4" s="1"/>
  <c r="S415" i="4" l="1"/>
  <c r="T414" i="4"/>
  <c r="U414" i="4" s="1"/>
  <c r="T1164" i="4"/>
  <c r="U1164" i="4" s="1"/>
  <c r="S1165" i="4"/>
  <c r="S2937" i="4"/>
  <c r="T2936" i="4"/>
  <c r="U2936" i="4" s="1"/>
  <c r="S1863" i="4"/>
  <c r="T1862" i="4"/>
  <c r="U1862" i="4" s="1"/>
  <c r="S2938" i="4" l="1"/>
  <c r="T2937" i="4"/>
  <c r="U2937" i="4" s="1"/>
  <c r="S1166" i="4"/>
  <c r="T1165" i="4"/>
  <c r="U1165" i="4" s="1"/>
  <c r="S416" i="4"/>
  <c r="T415" i="4"/>
  <c r="U415" i="4" s="1"/>
  <c r="S1864" i="4"/>
  <c r="T1863" i="4"/>
  <c r="U1863" i="4" s="1"/>
  <c r="T1166" i="4" l="1"/>
  <c r="U1166" i="4" s="1"/>
  <c r="S1167" i="4"/>
  <c r="T416" i="4"/>
  <c r="U416" i="4" s="1"/>
  <c r="S417" i="4"/>
  <c r="S2939" i="4"/>
  <c r="T2938" i="4"/>
  <c r="U2938" i="4" s="1"/>
  <c r="S1865" i="4"/>
  <c r="T1864" i="4"/>
  <c r="U1864" i="4" s="1"/>
  <c r="S418" i="4" l="1"/>
  <c r="T417" i="4"/>
  <c r="U417" i="4" s="1"/>
  <c r="T2939" i="4"/>
  <c r="U2939" i="4" s="1"/>
  <c r="S2940" i="4"/>
  <c r="T1167" i="4"/>
  <c r="U1167" i="4" s="1"/>
  <c r="S1168" i="4"/>
  <c r="S1866" i="4"/>
  <c r="T1865" i="4"/>
  <c r="U1865" i="4" s="1"/>
  <c r="S2941" i="4" l="1"/>
  <c r="T2940" i="4"/>
  <c r="U2940" i="4" s="1"/>
  <c r="S1169" i="4"/>
  <c r="T1168" i="4"/>
  <c r="U1168" i="4" s="1"/>
  <c r="S419" i="4"/>
  <c r="T418" i="4"/>
  <c r="U418" i="4" s="1"/>
  <c r="S1867" i="4"/>
  <c r="T1866" i="4"/>
  <c r="U1866" i="4" s="1"/>
  <c r="S420" i="4" l="1"/>
  <c r="T419" i="4"/>
  <c r="U419" i="4" s="1"/>
  <c r="S1170" i="4"/>
  <c r="T1169" i="4"/>
  <c r="U1169" i="4" s="1"/>
  <c r="S2942" i="4"/>
  <c r="T2941" i="4"/>
  <c r="U2941" i="4" s="1"/>
  <c r="S1868" i="4"/>
  <c r="T1867" i="4"/>
  <c r="U1867" i="4" s="1"/>
  <c r="S2943" i="4" l="1"/>
  <c r="T2942" i="4"/>
  <c r="U2942" i="4" s="1"/>
  <c r="S1171" i="4"/>
  <c r="T1170" i="4"/>
  <c r="U1170" i="4" s="1"/>
  <c r="S421" i="4"/>
  <c r="T420" i="4"/>
  <c r="U420" i="4" s="1"/>
  <c r="S1869" i="4"/>
  <c r="T1868" i="4"/>
  <c r="U1868" i="4" s="1"/>
  <c r="S422" i="4" l="1"/>
  <c r="T421" i="4"/>
  <c r="U421" i="4" s="1"/>
  <c r="T1171" i="4"/>
  <c r="U1171" i="4" s="1"/>
  <c r="S1172" i="4"/>
  <c r="S2944" i="4"/>
  <c r="T2943" i="4"/>
  <c r="U2943" i="4" s="1"/>
  <c r="S1870" i="4"/>
  <c r="T1869" i="4"/>
  <c r="U1869" i="4" s="1"/>
  <c r="S2945" i="4" l="1"/>
  <c r="T2944" i="4"/>
  <c r="U2944" i="4" s="1"/>
  <c r="S1173" i="4"/>
  <c r="T1172" i="4"/>
  <c r="U1172" i="4" s="1"/>
  <c r="S423" i="4"/>
  <c r="T422" i="4"/>
  <c r="U422" i="4" s="1"/>
  <c r="S1871" i="4"/>
  <c r="T1870" i="4"/>
  <c r="U1870" i="4" s="1"/>
  <c r="S424" i="4" l="1"/>
  <c r="T423" i="4"/>
  <c r="U423" i="4" s="1"/>
  <c r="S1174" i="4"/>
  <c r="T1173" i="4"/>
  <c r="U1173" i="4" s="1"/>
  <c r="S2946" i="4"/>
  <c r="T2945" i="4"/>
  <c r="U2945" i="4" s="1"/>
  <c r="S1872" i="4"/>
  <c r="T1871" i="4"/>
  <c r="U1871" i="4" s="1"/>
  <c r="T2946" i="4" l="1"/>
  <c r="U2946" i="4" s="1"/>
  <c r="S2947" i="4"/>
  <c r="S1175" i="4"/>
  <c r="T1174" i="4"/>
  <c r="U1174" i="4" s="1"/>
  <c r="T424" i="4"/>
  <c r="U424" i="4" s="1"/>
  <c r="S425" i="4"/>
  <c r="S1873" i="4"/>
  <c r="T1872" i="4"/>
  <c r="U1872" i="4" s="1"/>
  <c r="S426" i="4" l="1"/>
  <c r="T425" i="4"/>
  <c r="U425" i="4" s="1"/>
  <c r="S1176" i="4"/>
  <c r="T1175" i="4"/>
  <c r="U1175" i="4" s="1"/>
  <c r="S2948" i="4"/>
  <c r="T2947" i="4"/>
  <c r="U2947" i="4" s="1"/>
  <c r="S1874" i="4"/>
  <c r="T1873" i="4"/>
  <c r="U1873" i="4" s="1"/>
  <c r="S1177" i="4" l="1"/>
  <c r="T1176" i="4"/>
  <c r="U1176" i="4" s="1"/>
  <c r="S2949" i="4"/>
  <c r="T2948" i="4"/>
  <c r="U2948" i="4" s="1"/>
  <c r="S427" i="4"/>
  <c r="T426" i="4"/>
  <c r="U426" i="4" s="1"/>
  <c r="S1875" i="4"/>
  <c r="T1874" i="4"/>
  <c r="U1874" i="4" s="1"/>
  <c r="T2949" i="4" l="1"/>
  <c r="U2949" i="4" s="1"/>
  <c r="S2950" i="4"/>
  <c r="S428" i="4"/>
  <c r="T427" i="4"/>
  <c r="U427" i="4" s="1"/>
  <c r="S1178" i="4"/>
  <c r="T1177" i="4"/>
  <c r="U1177" i="4" s="1"/>
  <c r="S1876" i="4"/>
  <c r="T1875" i="4"/>
  <c r="U1875" i="4" s="1"/>
  <c r="S429" i="4" l="1"/>
  <c r="T428" i="4"/>
  <c r="U428" i="4" s="1"/>
  <c r="T2950" i="4"/>
  <c r="U2950" i="4" s="1"/>
  <c r="S2951" i="4"/>
  <c r="S1179" i="4"/>
  <c r="T1178" i="4"/>
  <c r="U1178" i="4" s="1"/>
  <c r="S1877" i="4"/>
  <c r="T1876" i="4"/>
  <c r="U1876" i="4" s="1"/>
  <c r="S1180" i="4" l="1"/>
  <c r="T1179" i="4"/>
  <c r="U1179" i="4" s="1"/>
  <c r="S2952" i="4"/>
  <c r="T2951" i="4"/>
  <c r="U2951" i="4" s="1"/>
  <c r="S430" i="4"/>
  <c r="T429" i="4"/>
  <c r="U429" i="4" s="1"/>
  <c r="S1878" i="4"/>
  <c r="T1877" i="4"/>
  <c r="U1877" i="4" s="1"/>
  <c r="T430" i="4" l="1"/>
  <c r="U430" i="4" s="1"/>
  <c r="S431" i="4"/>
  <c r="T2952" i="4"/>
  <c r="U2952" i="4" s="1"/>
  <c r="S2953" i="4"/>
  <c r="T1180" i="4"/>
  <c r="U1180" i="4" s="1"/>
  <c r="S1181" i="4"/>
  <c r="S1879" i="4"/>
  <c r="T1878" i="4"/>
  <c r="U1878" i="4" s="1"/>
  <c r="S1182" i="4" l="1"/>
  <c r="T1181" i="4"/>
  <c r="U1181" i="4" s="1"/>
  <c r="T2953" i="4"/>
  <c r="U2953" i="4" s="1"/>
  <c r="S2954" i="4"/>
  <c r="S432" i="4"/>
  <c r="T431" i="4"/>
  <c r="U431" i="4" s="1"/>
  <c r="S1880" i="4"/>
  <c r="T1879" i="4"/>
  <c r="U1879" i="4" s="1"/>
  <c r="S2955" i="4" l="1"/>
  <c r="T2954" i="4"/>
  <c r="U2954" i="4" s="1"/>
  <c r="T432" i="4"/>
  <c r="U432" i="4" s="1"/>
  <c r="S433" i="4"/>
  <c r="T1182" i="4"/>
  <c r="U1182" i="4" s="1"/>
  <c r="S1183" i="4"/>
  <c r="S1881" i="4"/>
  <c r="T1880" i="4"/>
  <c r="U1880" i="4" s="1"/>
  <c r="S434" i="4" l="1"/>
  <c r="T433" i="4"/>
  <c r="U433" i="4" s="1"/>
  <c r="S1184" i="4"/>
  <c r="T1183" i="4"/>
  <c r="U1183" i="4" s="1"/>
  <c r="S2956" i="4"/>
  <c r="T2955" i="4"/>
  <c r="U2955" i="4" s="1"/>
  <c r="S1882" i="4"/>
  <c r="T1881" i="4"/>
  <c r="U1881" i="4" s="1"/>
  <c r="S2957" i="4" l="1"/>
  <c r="T2956" i="4"/>
  <c r="U2956" i="4" s="1"/>
  <c r="T1184" i="4"/>
  <c r="U1184" i="4" s="1"/>
  <c r="S1185" i="4"/>
  <c r="S435" i="4"/>
  <c r="T434" i="4"/>
  <c r="U434" i="4" s="1"/>
  <c r="S1883" i="4"/>
  <c r="T1882" i="4"/>
  <c r="U1882" i="4" s="1"/>
  <c r="T1185" i="4" l="1"/>
  <c r="U1185" i="4" s="1"/>
  <c r="S1186" i="4"/>
  <c r="S436" i="4"/>
  <c r="T435" i="4"/>
  <c r="U435" i="4" s="1"/>
  <c r="S2958" i="4"/>
  <c r="T2957" i="4"/>
  <c r="U2957" i="4" s="1"/>
  <c r="S1884" i="4"/>
  <c r="T1883" i="4"/>
  <c r="U1883" i="4" s="1"/>
  <c r="T436" i="4" l="1"/>
  <c r="U436" i="4" s="1"/>
  <c r="S437" i="4"/>
  <c r="S1187" i="4"/>
  <c r="T1186" i="4"/>
  <c r="U1186" i="4" s="1"/>
  <c r="S2959" i="4"/>
  <c r="T2958" i="4"/>
  <c r="U2958" i="4" s="1"/>
  <c r="S1885" i="4"/>
  <c r="T1884" i="4"/>
  <c r="U1884" i="4" s="1"/>
  <c r="S1188" i="4" l="1"/>
  <c r="T1187" i="4"/>
  <c r="U1187" i="4" s="1"/>
  <c r="T2959" i="4"/>
  <c r="U2959" i="4" s="1"/>
  <c r="S2960" i="4"/>
  <c r="S438" i="4"/>
  <c r="T437" i="4"/>
  <c r="U437" i="4" s="1"/>
  <c r="S1886" i="4"/>
  <c r="T1885" i="4"/>
  <c r="U1885" i="4" s="1"/>
  <c r="S439" i="4" l="1"/>
  <c r="T438" i="4"/>
  <c r="U438" i="4" s="1"/>
  <c r="T2960" i="4"/>
  <c r="U2960" i="4" s="1"/>
  <c r="S2961" i="4"/>
  <c r="T1188" i="4"/>
  <c r="U1188" i="4" s="1"/>
  <c r="S1189" i="4"/>
  <c r="S1887" i="4"/>
  <c r="T1886" i="4"/>
  <c r="U1886" i="4" s="1"/>
  <c r="S2962" i="4" l="1"/>
  <c r="T2961" i="4"/>
  <c r="U2961" i="4" s="1"/>
  <c r="S1190" i="4"/>
  <c r="T1189" i="4"/>
  <c r="U1189" i="4" s="1"/>
  <c r="S440" i="4"/>
  <c r="T439" i="4"/>
  <c r="U439" i="4" s="1"/>
  <c r="S1888" i="4"/>
  <c r="T1887" i="4"/>
  <c r="U1887" i="4" s="1"/>
  <c r="S441" i="4" l="1"/>
  <c r="T440" i="4"/>
  <c r="U440" i="4" s="1"/>
  <c r="T1190" i="4"/>
  <c r="U1190" i="4" s="1"/>
  <c r="S1191" i="4"/>
  <c r="S2963" i="4"/>
  <c r="T2962" i="4"/>
  <c r="U2962" i="4" s="1"/>
  <c r="S1889" i="4"/>
  <c r="T1888" i="4"/>
  <c r="U1888" i="4" s="1"/>
  <c r="S2964" i="4" l="1"/>
  <c r="T2963" i="4"/>
  <c r="U2963" i="4" s="1"/>
  <c r="T1191" i="4"/>
  <c r="U1191" i="4" s="1"/>
  <c r="S1192" i="4"/>
  <c r="S442" i="4"/>
  <c r="T441" i="4"/>
  <c r="U441" i="4" s="1"/>
  <c r="S1890" i="4"/>
  <c r="T1889" i="4"/>
  <c r="U1889" i="4" s="1"/>
  <c r="T442" i="4" l="1"/>
  <c r="U442" i="4" s="1"/>
  <c r="S443" i="4"/>
  <c r="S1193" i="4"/>
  <c r="T1192" i="4"/>
  <c r="U1192" i="4" s="1"/>
  <c r="S2965" i="4"/>
  <c r="T2964" i="4"/>
  <c r="U2964" i="4" s="1"/>
  <c r="S1891" i="4"/>
  <c r="T1890" i="4"/>
  <c r="U1890" i="4" s="1"/>
  <c r="S1194" i="4" l="1"/>
  <c r="T1193" i="4"/>
  <c r="U1193" i="4" s="1"/>
  <c r="S444" i="4"/>
  <c r="T443" i="4"/>
  <c r="U443" i="4" s="1"/>
  <c r="S2966" i="4"/>
  <c r="T2965" i="4"/>
  <c r="U2965" i="4" s="1"/>
  <c r="S1892" i="4"/>
  <c r="T1891" i="4"/>
  <c r="U1891" i="4" s="1"/>
  <c r="S2967" i="4" l="1"/>
  <c r="T2966" i="4"/>
  <c r="U2966" i="4" s="1"/>
  <c r="T444" i="4"/>
  <c r="U444" i="4" s="1"/>
  <c r="S445" i="4"/>
  <c r="S1195" i="4"/>
  <c r="T1194" i="4"/>
  <c r="U1194" i="4" s="1"/>
  <c r="S1893" i="4"/>
  <c r="T1892" i="4"/>
  <c r="U1892" i="4" s="1"/>
  <c r="S1196" i="4" l="1"/>
  <c r="T1195" i="4"/>
  <c r="U1195" i="4" s="1"/>
  <c r="S446" i="4"/>
  <c r="T445" i="4"/>
  <c r="U445" i="4" s="1"/>
  <c r="S2968" i="4"/>
  <c r="T2967" i="4"/>
  <c r="U2967" i="4" s="1"/>
  <c r="S1894" i="4"/>
  <c r="T1893" i="4"/>
  <c r="U1893" i="4" s="1"/>
  <c r="S2969" i="4" l="1"/>
  <c r="T2968" i="4"/>
  <c r="U2968" i="4" s="1"/>
  <c r="S447" i="4"/>
  <c r="T446" i="4"/>
  <c r="U446" i="4" s="1"/>
  <c r="S1197" i="4"/>
  <c r="T1196" i="4"/>
  <c r="U1196" i="4" s="1"/>
  <c r="S1895" i="4"/>
  <c r="T1894" i="4"/>
  <c r="U1894" i="4" s="1"/>
  <c r="S1198" i="4" l="1"/>
  <c r="T1197" i="4"/>
  <c r="U1197" i="4" s="1"/>
  <c r="T447" i="4"/>
  <c r="U447" i="4" s="1"/>
  <c r="S448" i="4"/>
  <c r="S2970" i="4"/>
  <c r="T2969" i="4"/>
  <c r="U2969" i="4" s="1"/>
  <c r="S1896" i="4"/>
  <c r="T1895" i="4"/>
  <c r="U1895" i="4" s="1"/>
  <c r="S2971" i="4" l="1"/>
  <c r="T2970" i="4"/>
  <c r="U2970" i="4" s="1"/>
  <c r="S449" i="4"/>
  <c r="T448" i="4"/>
  <c r="U448" i="4" s="1"/>
  <c r="S1199" i="4"/>
  <c r="T1198" i="4"/>
  <c r="U1198" i="4" s="1"/>
  <c r="S1897" i="4"/>
  <c r="T1896" i="4"/>
  <c r="U1896" i="4" s="1"/>
  <c r="S450" i="4" l="1"/>
  <c r="T449" i="4"/>
  <c r="U449" i="4" s="1"/>
  <c r="T1199" i="4"/>
  <c r="U1199" i="4" s="1"/>
  <c r="S1200" i="4"/>
  <c r="T2971" i="4"/>
  <c r="U2971" i="4" s="1"/>
  <c r="S2972" i="4"/>
  <c r="S1898" i="4"/>
  <c r="T1897" i="4"/>
  <c r="U1897" i="4" s="1"/>
  <c r="S1201" i="4" l="1"/>
  <c r="T1200" i="4"/>
  <c r="U1200" i="4" s="1"/>
  <c r="S2973" i="4"/>
  <c r="T2972" i="4"/>
  <c r="U2972" i="4" s="1"/>
  <c r="S451" i="4"/>
  <c r="T450" i="4"/>
  <c r="U450" i="4" s="1"/>
  <c r="S1899" i="4"/>
  <c r="T1898" i="4"/>
  <c r="U1898" i="4" s="1"/>
  <c r="S2974" i="4" l="1"/>
  <c r="T2973" i="4"/>
  <c r="U2973" i="4" s="1"/>
  <c r="S452" i="4"/>
  <c r="T451" i="4"/>
  <c r="U451" i="4" s="1"/>
  <c r="S1202" i="4"/>
  <c r="T1201" i="4"/>
  <c r="U1201" i="4" s="1"/>
  <c r="S1900" i="4"/>
  <c r="T1899" i="4"/>
  <c r="U1899" i="4" s="1"/>
  <c r="S1203" i="4" l="1"/>
  <c r="T1202" i="4"/>
  <c r="U1202" i="4" s="1"/>
  <c r="S453" i="4"/>
  <c r="T452" i="4"/>
  <c r="U452" i="4" s="1"/>
  <c r="S2975" i="4"/>
  <c r="T2974" i="4"/>
  <c r="U2974" i="4" s="1"/>
  <c r="S1901" i="4"/>
  <c r="T1900" i="4"/>
  <c r="U1900" i="4" s="1"/>
  <c r="S2976" i="4" l="1"/>
  <c r="T2975" i="4"/>
  <c r="U2975" i="4" s="1"/>
  <c r="S454" i="4"/>
  <c r="T453" i="4"/>
  <c r="U453" i="4" s="1"/>
  <c r="S1204" i="4"/>
  <c r="T1203" i="4"/>
  <c r="U1203" i="4" s="1"/>
  <c r="S1902" i="4"/>
  <c r="T1901" i="4"/>
  <c r="U1901" i="4" s="1"/>
  <c r="S455" i="4" l="1"/>
  <c r="T454" i="4"/>
  <c r="U454" i="4" s="1"/>
  <c r="S1205" i="4"/>
  <c r="T1204" i="4"/>
  <c r="U1204" i="4" s="1"/>
  <c r="T2976" i="4"/>
  <c r="U2976" i="4" s="1"/>
  <c r="S2977" i="4"/>
  <c r="S1903" i="4"/>
  <c r="T1902" i="4"/>
  <c r="U1902" i="4" s="1"/>
  <c r="S1206" i="4" l="1"/>
  <c r="T1205" i="4"/>
  <c r="U1205" i="4" s="1"/>
  <c r="S2978" i="4"/>
  <c r="T2977" i="4"/>
  <c r="U2977" i="4" s="1"/>
  <c r="S456" i="4"/>
  <c r="T455" i="4"/>
  <c r="U455" i="4" s="1"/>
  <c r="S1904" i="4"/>
  <c r="T1903" i="4"/>
  <c r="U1903" i="4" s="1"/>
  <c r="T2978" i="4" l="1"/>
  <c r="U2978" i="4" s="1"/>
  <c r="S2979" i="4"/>
  <c r="S457" i="4"/>
  <c r="T456" i="4"/>
  <c r="U456" i="4" s="1"/>
  <c r="S1207" i="4"/>
  <c r="T1206" i="4"/>
  <c r="U1206" i="4" s="1"/>
  <c r="S1905" i="4"/>
  <c r="T1904" i="4"/>
  <c r="U1904" i="4" s="1"/>
  <c r="T457" i="4" l="1"/>
  <c r="U457" i="4" s="1"/>
  <c r="S458" i="4"/>
  <c r="S1208" i="4"/>
  <c r="T1207" i="4"/>
  <c r="U1207" i="4" s="1"/>
  <c r="T2979" i="4"/>
  <c r="U2979" i="4" s="1"/>
  <c r="S2980" i="4"/>
  <c r="S1906" i="4"/>
  <c r="T1905" i="4"/>
  <c r="U1905" i="4" s="1"/>
  <c r="S2981" i="4" l="1"/>
  <c r="T2980" i="4"/>
  <c r="U2980" i="4" s="1"/>
  <c r="S1209" i="4"/>
  <c r="T1208" i="4"/>
  <c r="U1208" i="4" s="1"/>
  <c r="S459" i="4"/>
  <c r="T458" i="4"/>
  <c r="U458" i="4" s="1"/>
  <c r="S1907" i="4"/>
  <c r="T1906" i="4"/>
  <c r="U1906" i="4" s="1"/>
  <c r="S460" i="4" l="1"/>
  <c r="T459" i="4"/>
  <c r="U459" i="4" s="1"/>
  <c r="S1210" i="4"/>
  <c r="T1209" i="4"/>
  <c r="U1209" i="4" s="1"/>
  <c r="S2982" i="4"/>
  <c r="T2981" i="4"/>
  <c r="U2981" i="4" s="1"/>
  <c r="S1908" i="4"/>
  <c r="T1907" i="4"/>
  <c r="U1907" i="4" s="1"/>
  <c r="S2983" i="4" l="1"/>
  <c r="T2982" i="4"/>
  <c r="U2982" i="4" s="1"/>
  <c r="S1211" i="4"/>
  <c r="T1210" i="4"/>
  <c r="U1210" i="4" s="1"/>
  <c r="S461" i="4"/>
  <c r="T460" i="4"/>
  <c r="U460" i="4" s="1"/>
  <c r="S1909" i="4"/>
  <c r="T1908" i="4"/>
  <c r="U1908" i="4" s="1"/>
  <c r="S462" i="4" l="1"/>
  <c r="T461" i="4"/>
  <c r="U461" i="4" s="1"/>
  <c r="S1212" i="4"/>
  <c r="T1211" i="4"/>
  <c r="U1211" i="4" s="1"/>
  <c r="S2984" i="4"/>
  <c r="T2983" i="4"/>
  <c r="U2983" i="4" s="1"/>
  <c r="S1910" i="4"/>
  <c r="T1909" i="4"/>
  <c r="U1909" i="4" s="1"/>
  <c r="S1213" i="4" l="1"/>
  <c r="T1212" i="4"/>
  <c r="U1212" i="4" s="1"/>
  <c r="S2985" i="4"/>
  <c r="T2984" i="4"/>
  <c r="U2984" i="4" s="1"/>
  <c r="S463" i="4"/>
  <c r="T462" i="4"/>
  <c r="U462" i="4" s="1"/>
  <c r="S1911" i="4"/>
  <c r="T1910" i="4"/>
  <c r="U1910" i="4" s="1"/>
  <c r="S464" i="4" l="1"/>
  <c r="T463" i="4"/>
  <c r="U463" i="4" s="1"/>
  <c r="S2986" i="4"/>
  <c r="T2985" i="4"/>
  <c r="U2985" i="4" s="1"/>
  <c r="S1214" i="4"/>
  <c r="T1213" i="4"/>
  <c r="U1213" i="4" s="1"/>
  <c r="S1912" i="4"/>
  <c r="T1911" i="4"/>
  <c r="U1911" i="4" s="1"/>
  <c r="S2987" i="4" l="1"/>
  <c r="T2986" i="4"/>
  <c r="U2986" i="4" s="1"/>
  <c r="S1215" i="4"/>
  <c r="T1214" i="4"/>
  <c r="U1214" i="4" s="1"/>
  <c r="S465" i="4"/>
  <c r="T464" i="4"/>
  <c r="U464" i="4" s="1"/>
  <c r="T1912" i="4"/>
  <c r="U1912" i="4" s="1"/>
  <c r="S1913" i="4"/>
  <c r="S466" i="4" l="1"/>
  <c r="T465" i="4"/>
  <c r="U465" i="4" s="1"/>
  <c r="S1216" i="4"/>
  <c r="T1215" i="4"/>
  <c r="U1215" i="4" s="1"/>
  <c r="T2987" i="4"/>
  <c r="U2987" i="4" s="1"/>
  <c r="S2988" i="4"/>
  <c r="S1914" i="4"/>
  <c r="T1913" i="4"/>
  <c r="U1913" i="4" s="1"/>
  <c r="S1217" i="4" l="1"/>
  <c r="T1216" i="4"/>
  <c r="U1216" i="4" s="1"/>
  <c r="S2989" i="4"/>
  <c r="T2988" i="4"/>
  <c r="U2988" i="4" s="1"/>
  <c r="T466" i="4"/>
  <c r="U466" i="4" s="1"/>
  <c r="S467" i="4"/>
  <c r="S1915" i="4"/>
  <c r="T1914" i="4"/>
  <c r="U1914" i="4" s="1"/>
  <c r="S2990" i="4" l="1"/>
  <c r="T2989" i="4"/>
  <c r="U2989" i="4" s="1"/>
  <c r="S468" i="4"/>
  <c r="T467" i="4"/>
  <c r="U467" i="4" s="1"/>
  <c r="S1218" i="4"/>
  <c r="T1217" i="4"/>
  <c r="U1217" i="4" s="1"/>
  <c r="S1916" i="4"/>
  <c r="T1915" i="4"/>
  <c r="U1915" i="4" s="1"/>
  <c r="S469" i="4" l="1"/>
  <c r="T468" i="4"/>
  <c r="U468" i="4" s="1"/>
  <c r="T1218" i="4"/>
  <c r="U1218" i="4" s="1"/>
  <c r="S1219" i="4"/>
  <c r="S2991" i="4"/>
  <c r="T2990" i="4"/>
  <c r="U2990" i="4" s="1"/>
  <c r="S1917" i="4"/>
  <c r="T1916" i="4"/>
  <c r="U1916" i="4" s="1"/>
  <c r="S2992" i="4" l="1"/>
  <c r="T2991" i="4"/>
  <c r="U2991" i="4" s="1"/>
  <c r="S1220" i="4"/>
  <c r="T1219" i="4"/>
  <c r="U1219" i="4" s="1"/>
  <c r="S470" i="4"/>
  <c r="T469" i="4"/>
  <c r="U469" i="4" s="1"/>
  <c r="S1918" i="4"/>
  <c r="T1917" i="4"/>
  <c r="U1917" i="4" s="1"/>
  <c r="T1220" i="4" l="1"/>
  <c r="U1220" i="4" s="1"/>
  <c r="S1221" i="4"/>
  <c r="S471" i="4"/>
  <c r="T470" i="4"/>
  <c r="U470" i="4" s="1"/>
  <c r="S2993" i="4"/>
  <c r="T2992" i="4"/>
  <c r="U2992" i="4" s="1"/>
  <c r="S1919" i="4"/>
  <c r="T1918" i="4"/>
  <c r="U1918" i="4" s="1"/>
  <c r="S472" i="4" l="1"/>
  <c r="T471" i="4"/>
  <c r="U471" i="4" s="1"/>
  <c r="S2994" i="4"/>
  <c r="T2993" i="4"/>
  <c r="U2993" i="4" s="1"/>
  <c r="S1222" i="4"/>
  <c r="T1221" i="4"/>
  <c r="U1221" i="4" s="1"/>
  <c r="S1920" i="4"/>
  <c r="T1919" i="4"/>
  <c r="U1919" i="4" s="1"/>
  <c r="S2995" i="4" l="1"/>
  <c r="T2994" i="4"/>
  <c r="U2994" i="4" s="1"/>
  <c r="T1222" i="4"/>
  <c r="U1222" i="4" s="1"/>
  <c r="S1223" i="4"/>
  <c r="S473" i="4"/>
  <c r="T472" i="4"/>
  <c r="U472" i="4" s="1"/>
  <c r="S1921" i="4"/>
  <c r="T1920" i="4"/>
  <c r="U1920" i="4" s="1"/>
  <c r="S474" i="4" l="1"/>
  <c r="T473" i="4"/>
  <c r="U473" i="4" s="1"/>
  <c r="S1224" i="4"/>
  <c r="T1223" i="4"/>
  <c r="U1223" i="4" s="1"/>
  <c r="S2996" i="4"/>
  <c r="T2995" i="4"/>
  <c r="U2995" i="4" s="1"/>
  <c r="S1922" i="4"/>
  <c r="T1921" i="4"/>
  <c r="U1921" i="4" s="1"/>
  <c r="T1224" i="4" l="1"/>
  <c r="U1224" i="4" s="1"/>
  <c r="S1225" i="4"/>
  <c r="S2997" i="4"/>
  <c r="T2996" i="4"/>
  <c r="U2996" i="4" s="1"/>
  <c r="S475" i="4"/>
  <c r="T474" i="4"/>
  <c r="U474" i="4" s="1"/>
  <c r="S1923" i="4"/>
  <c r="T1922" i="4"/>
  <c r="U1922" i="4" s="1"/>
  <c r="S476" i="4" l="1"/>
  <c r="T475" i="4"/>
  <c r="U475" i="4" s="1"/>
  <c r="T2997" i="4"/>
  <c r="U2997" i="4" s="1"/>
  <c r="S2998" i="4"/>
  <c r="S1226" i="4"/>
  <c r="T1225" i="4"/>
  <c r="U1225" i="4" s="1"/>
  <c r="S1924" i="4"/>
  <c r="T1923" i="4"/>
  <c r="U1923" i="4" s="1"/>
  <c r="S1227" i="4" l="1"/>
  <c r="T1226" i="4"/>
  <c r="U1226" i="4" s="1"/>
  <c r="S2999" i="4"/>
  <c r="T2998" i="4"/>
  <c r="U2998" i="4" s="1"/>
  <c r="S477" i="4"/>
  <c r="T476" i="4"/>
  <c r="U476" i="4" s="1"/>
  <c r="S1925" i="4"/>
  <c r="T1924" i="4"/>
  <c r="U1924" i="4" s="1"/>
  <c r="S478" i="4" l="1"/>
  <c r="T477" i="4"/>
  <c r="U477" i="4" s="1"/>
  <c r="T2999" i="4"/>
  <c r="U2999" i="4" s="1"/>
  <c r="S3000" i="4"/>
  <c r="S1228" i="4"/>
  <c r="T1227" i="4"/>
  <c r="U1227" i="4" s="1"/>
  <c r="S1926" i="4"/>
  <c r="T1925" i="4"/>
  <c r="U1925" i="4" s="1"/>
  <c r="T1228" i="4" l="1"/>
  <c r="U1228" i="4" s="1"/>
  <c r="S1229" i="4"/>
  <c r="S3001" i="4"/>
  <c r="T3000" i="4"/>
  <c r="U3000" i="4" s="1"/>
  <c r="S479" i="4"/>
  <c r="T478" i="4"/>
  <c r="U478" i="4" s="1"/>
  <c r="S1927" i="4"/>
  <c r="T1926" i="4"/>
  <c r="U1926" i="4" s="1"/>
  <c r="S3002" i="4" l="1"/>
  <c r="T3001" i="4"/>
  <c r="U3001" i="4" s="1"/>
  <c r="S480" i="4"/>
  <c r="T479" i="4"/>
  <c r="U479" i="4" s="1"/>
  <c r="S1230" i="4"/>
  <c r="T1229" i="4"/>
  <c r="U1229" i="4" s="1"/>
  <c r="S1928" i="4"/>
  <c r="T1927" i="4"/>
  <c r="U1927" i="4" s="1"/>
  <c r="S481" i="4" l="1"/>
  <c r="T480" i="4"/>
  <c r="U480" i="4" s="1"/>
  <c r="S1231" i="4"/>
  <c r="T1230" i="4"/>
  <c r="U1230" i="4" s="1"/>
  <c r="S3003" i="4"/>
  <c r="T3002" i="4"/>
  <c r="U3002" i="4" s="1"/>
  <c r="S1929" i="4"/>
  <c r="T1928" i="4"/>
  <c r="U1928" i="4" s="1"/>
  <c r="S1232" i="4" l="1"/>
  <c r="T1231" i="4"/>
  <c r="U1231" i="4" s="1"/>
  <c r="T3003" i="4"/>
  <c r="U3003" i="4" s="1"/>
  <c r="S3004" i="4"/>
  <c r="S482" i="4"/>
  <c r="T481" i="4"/>
  <c r="U481" i="4" s="1"/>
  <c r="S1930" i="4"/>
  <c r="T1929" i="4"/>
  <c r="U1929" i="4" s="1"/>
  <c r="S483" i="4" l="1"/>
  <c r="T482" i="4"/>
  <c r="U482" i="4" s="1"/>
  <c r="S3005" i="4"/>
  <c r="T3004" i="4"/>
  <c r="U3004" i="4" s="1"/>
  <c r="S1233" i="4"/>
  <c r="T1232" i="4"/>
  <c r="U1232" i="4" s="1"/>
  <c r="S1931" i="4"/>
  <c r="T1930" i="4"/>
  <c r="U1930" i="4" s="1"/>
  <c r="S1234" i="4" l="1"/>
  <c r="T1233" i="4"/>
  <c r="U1233" i="4" s="1"/>
  <c r="S3006" i="4"/>
  <c r="T3005" i="4"/>
  <c r="U3005" i="4" s="1"/>
  <c r="S484" i="4"/>
  <c r="T483" i="4"/>
  <c r="U483" i="4" s="1"/>
  <c r="S1932" i="4"/>
  <c r="T1931" i="4"/>
  <c r="U1931" i="4" s="1"/>
  <c r="S3007" i="4" l="1"/>
  <c r="T3006" i="4"/>
  <c r="U3006" i="4" s="1"/>
  <c r="S485" i="4"/>
  <c r="T484" i="4"/>
  <c r="U484" i="4" s="1"/>
  <c r="T1234" i="4"/>
  <c r="U1234" i="4" s="1"/>
  <c r="S1235" i="4"/>
  <c r="S1933" i="4"/>
  <c r="T1932" i="4"/>
  <c r="U1932" i="4" s="1"/>
  <c r="S486" i="4" l="1"/>
  <c r="T485" i="4"/>
  <c r="U485" i="4" s="1"/>
  <c r="S1236" i="4"/>
  <c r="T1235" i="4"/>
  <c r="U1235" i="4" s="1"/>
  <c r="S3008" i="4"/>
  <c r="T3007" i="4"/>
  <c r="U3007" i="4" s="1"/>
  <c r="S1934" i="4"/>
  <c r="T1933" i="4"/>
  <c r="U1933" i="4" s="1"/>
  <c r="S1237" i="4" l="1"/>
  <c r="T1236" i="4"/>
  <c r="U1236" i="4" s="1"/>
  <c r="S3009" i="4"/>
  <c r="T3008" i="4"/>
  <c r="U3008" i="4" s="1"/>
  <c r="S487" i="4"/>
  <c r="T486" i="4"/>
  <c r="U486" i="4" s="1"/>
  <c r="S1935" i="4"/>
  <c r="T1934" i="4"/>
  <c r="U1934" i="4" s="1"/>
  <c r="S488" i="4" l="1"/>
  <c r="T487" i="4"/>
  <c r="U487" i="4" s="1"/>
  <c r="T3009" i="4"/>
  <c r="U3009" i="4" s="1"/>
  <c r="S3010" i="4"/>
  <c r="S1238" i="4"/>
  <c r="T1237" i="4"/>
  <c r="U1237" i="4" s="1"/>
  <c r="S1936" i="4"/>
  <c r="T1935" i="4"/>
  <c r="U1935" i="4" s="1"/>
  <c r="S1239" i="4" l="1"/>
  <c r="T1238" i="4"/>
  <c r="U1238" i="4" s="1"/>
  <c r="S3011" i="4"/>
  <c r="T3010" i="4"/>
  <c r="U3010" i="4" s="1"/>
  <c r="S489" i="4"/>
  <c r="T488" i="4"/>
  <c r="U488" i="4" s="1"/>
  <c r="S1937" i="4"/>
  <c r="T1936" i="4"/>
  <c r="U1936" i="4" s="1"/>
  <c r="S490" i="4" l="1"/>
  <c r="T489" i="4"/>
  <c r="U489" i="4" s="1"/>
  <c r="S3012" i="4"/>
  <c r="T3011" i="4"/>
  <c r="U3011" i="4" s="1"/>
  <c r="S1240" i="4"/>
  <c r="T1239" i="4"/>
  <c r="U1239" i="4" s="1"/>
  <c r="S1938" i="4"/>
  <c r="T1937" i="4"/>
  <c r="U1937" i="4" s="1"/>
  <c r="T1240" i="4" l="1"/>
  <c r="U1240" i="4" s="1"/>
  <c r="S1241" i="4"/>
  <c r="S3013" i="4"/>
  <c r="T3012" i="4"/>
  <c r="U3012" i="4" s="1"/>
  <c r="S491" i="4"/>
  <c r="T490" i="4"/>
  <c r="U490" i="4" s="1"/>
  <c r="S1939" i="4"/>
  <c r="T1938" i="4"/>
  <c r="U1938" i="4" s="1"/>
  <c r="T3013" i="4" l="1"/>
  <c r="U3013" i="4" s="1"/>
  <c r="S3014" i="4"/>
  <c r="S492" i="4"/>
  <c r="T491" i="4"/>
  <c r="U491" i="4" s="1"/>
  <c r="S1242" i="4"/>
  <c r="T1241" i="4"/>
  <c r="U1241" i="4" s="1"/>
  <c r="S1940" i="4"/>
  <c r="T1939" i="4"/>
  <c r="U1939" i="4" s="1"/>
  <c r="S493" i="4" l="1"/>
  <c r="T492" i="4"/>
  <c r="U492" i="4" s="1"/>
  <c r="T1242" i="4"/>
  <c r="U1242" i="4" s="1"/>
  <c r="S1243" i="4"/>
  <c r="S3015" i="4"/>
  <c r="T3014" i="4"/>
  <c r="U3014" i="4" s="1"/>
  <c r="S1941" i="4"/>
  <c r="T1940" i="4"/>
  <c r="U1940" i="4" s="1"/>
  <c r="T3015" i="4" l="1"/>
  <c r="U3015" i="4" s="1"/>
  <c r="S3016" i="4"/>
  <c r="S1244" i="4"/>
  <c r="T1243" i="4"/>
  <c r="U1243" i="4" s="1"/>
  <c r="T493" i="4"/>
  <c r="U493" i="4" s="1"/>
  <c r="S494" i="4"/>
  <c r="S1942" i="4"/>
  <c r="T1941" i="4"/>
  <c r="U1941" i="4" s="1"/>
  <c r="S1245" i="4" l="1"/>
  <c r="T1244" i="4"/>
  <c r="U1244" i="4" s="1"/>
  <c r="S3017" i="4"/>
  <c r="T3016" i="4"/>
  <c r="U3016" i="4" s="1"/>
  <c r="S495" i="4"/>
  <c r="T494" i="4"/>
  <c r="U494" i="4" s="1"/>
  <c r="S1943" i="4"/>
  <c r="T1942" i="4"/>
  <c r="U1942" i="4" s="1"/>
  <c r="T3017" i="4" l="1"/>
  <c r="U3017" i="4" s="1"/>
  <c r="S3018" i="4"/>
  <c r="S496" i="4"/>
  <c r="T495" i="4"/>
  <c r="U495" i="4" s="1"/>
  <c r="S1246" i="4"/>
  <c r="T1245" i="4"/>
  <c r="U1245" i="4" s="1"/>
  <c r="S1944" i="4"/>
  <c r="T1943" i="4"/>
  <c r="U1943" i="4" s="1"/>
  <c r="S1247" i="4" l="1"/>
  <c r="T1246" i="4"/>
  <c r="U1246" i="4" s="1"/>
  <c r="S497" i="4"/>
  <c r="T496" i="4"/>
  <c r="U496" i="4" s="1"/>
  <c r="T3018" i="4"/>
  <c r="U3018" i="4" s="1"/>
  <c r="S3019" i="4"/>
  <c r="S1945" i="4"/>
  <c r="T1944" i="4"/>
  <c r="U1944" i="4" s="1"/>
  <c r="S498" i="4" l="1"/>
  <c r="T497" i="4"/>
  <c r="U497" i="4" s="1"/>
  <c r="S3020" i="4"/>
  <c r="T3019" i="4"/>
  <c r="U3019" i="4" s="1"/>
  <c r="T1247" i="4"/>
  <c r="U1247" i="4" s="1"/>
  <c r="S1248" i="4"/>
  <c r="S1946" i="4"/>
  <c r="T1945" i="4"/>
  <c r="U1945" i="4" s="1"/>
  <c r="S3021" i="4" l="1"/>
  <c r="T3020" i="4"/>
  <c r="U3020" i="4" s="1"/>
  <c r="S1249" i="4"/>
  <c r="T1248" i="4"/>
  <c r="U1248" i="4" s="1"/>
  <c r="T498" i="4"/>
  <c r="U498" i="4" s="1"/>
  <c r="S499" i="4"/>
  <c r="S1947" i="4"/>
  <c r="T1946" i="4"/>
  <c r="U1946" i="4" s="1"/>
  <c r="S1250" i="4" l="1"/>
  <c r="T1249" i="4"/>
  <c r="U1249" i="4" s="1"/>
  <c r="S500" i="4"/>
  <c r="T499" i="4"/>
  <c r="U499" i="4" s="1"/>
  <c r="S3022" i="4"/>
  <c r="T3021" i="4"/>
  <c r="U3021" i="4" s="1"/>
  <c r="S1948" i="4"/>
  <c r="T1947" i="4"/>
  <c r="U1947" i="4" s="1"/>
  <c r="S501" i="4" l="1"/>
  <c r="T500" i="4"/>
  <c r="U500" i="4" s="1"/>
  <c r="S3023" i="4"/>
  <c r="T3022" i="4"/>
  <c r="U3022" i="4" s="1"/>
  <c r="S1251" i="4"/>
  <c r="T1250" i="4"/>
  <c r="U1250" i="4" s="1"/>
  <c r="S1949" i="4"/>
  <c r="T1948" i="4"/>
  <c r="U1948" i="4" s="1"/>
  <c r="S3024" i="4" l="1"/>
  <c r="T3023" i="4"/>
  <c r="U3023" i="4" s="1"/>
  <c r="T1251" i="4"/>
  <c r="U1251" i="4" s="1"/>
  <c r="S1252" i="4"/>
  <c r="S502" i="4"/>
  <c r="T501" i="4"/>
  <c r="U501" i="4" s="1"/>
  <c r="S1950" i="4"/>
  <c r="T1949" i="4"/>
  <c r="U1949" i="4" s="1"/>
  <c r="S1253" i="4" l="1"/>
  <c r="T1252" i="4"/>
  <c r="U1252" i="4" s="1"/>
  <c r="S503" i="4"/>
  <c r="T502" i="4"/>
  <c r="U502" i="4" s="1"/>
  <c r="S3025" i="4"/>
  <c r="T3024" i="4"/>
  <c r="U3024" i="4" s="1"/>
  <c r="S1951" i="4"/>
  <c r="T1950" i="4"/>
  <c r="U1950" i="4" s="1"/>
  <c r="S3026" i="4" l="1"/>
  <c r="T3025" i="4"/>
  <c r="U3025" i="4" s="1"/>
  <c r="S504" i="4"/>
  <c r="T503" i="4"/>
  <c r="U503" i="4" s="1"/>
  <c r="S1254" i="4"/>
  <c r="T1253" i="4"/>
  <c r="U1253" i="4" s="1"/>
  <c r="S1952" i="4"/>
  <c r="T1951" i="4"/>
  <c r="U1951" i="4" s="1"/>
  <c r="S1255" i="4" l="1"/>
  <c r="T1254" i="4"/>
  <c r="U1254" i="4" s="1"/>
  <c r="S505" i="4"/>
  <c r="T504" i="4"/>
  <c r="U504" i="4" s="1"/>
  <c r="S3027" i="4"/>
  <c r="T3026" i="4"/>
  <c r="U3026" i="4" s="1"/>
  <c r="S1953" i="4"/>
  <c r="T1952" i="4"/>
  <c r="U1952" i="4" s="1"/>
  <c r="S3028" i="4" l="1"/>
  <c r="T3027" i="4"/>
  <c r="U3027" i="4" s="1"/>
  <c r="T505" i="4"/>
  <c r="U505" i="4" s="1"/>
  <c r="S506" i="4"/>
  <c r="S1256" i="4"/>
  <c r="T1255" i="4"/>
  <c r="U1255" i="4" s="1"/>
  <c r="S1954" i="4"/>
  <c r="T1953" i="4"/>
  <c r="U1953" i="4" s="1"/>
  <c r="S1257" i="4" l="1"/>
  <c r="T1256" i="4"/>
  <c r="U1256" i="4" s="1"/>
  <c r="S507" i="4"/>
  <c r="T506" i="4"/>
  <c r="U506" i="4" s="1"/>
  <c r="S3029" i="4"/>
  <c r="T3028" i="4"/>
  <c r="U3028" i="4" s="1"/>
  <c r="S1955" i="4"/>
  <c r="T1954" i="4"/>
  <c r="U1954" i="4" s="1"/>
  <c r="S3030" i="4" l="1"/>
  <c r="T3029" i="4"/>
  <c r="U3029" i="4" s="1"/>
  <c r="S508" i="4"/>
  <c r="T507" i="4"/>
  <c r="U507" i="4" s="1"/>
  <c r="T1257" i="4"/>
  <c r="U1257" i="4" s="1"/>
  <c r="S1258" i="4"/>
  <c r="S1956" i="4"/>
  <c r="T1955" i="4"/>
  <c r="U1955" i="4" s="1"/>
  <c r="S509" i="4" l="1"/>
  <c r="T508" i="4"/>
  <c r="U508" i="4" s="1"/>
  <c r="S1259" i="4"/>
  <c r="T1258" i="4"/>
  <c r="U1258" i="4" s="1"/>
  <c r="S3031" i="4"/>
  <c r="T3030" i="4"/>
  <c r="U3030" i="4" s="1"/>
  <c r="S1957" i="4"/>
  <c r="T1956" i="4"/>
  <c r="U1956" i="4" s="1"/>
  <c r="S3032" i="4" l="1"/>
  <c r="T3031" i="4"/>
  <c r="U3031" i="4" s="1"/>
  <c r="T1259" i="4"/>
  <c r="U1259" i="4" s="1"/>
  <c r="S1260" i="4"/>
  <c r="S510" i="4"/>
  <c r="T509" i="4"/>
  <c r="U509" i="4" s="1"/>
  <c r="S1958" i="4"/>
  <c r="T1957" i="4"/>
  <c r="U1957" i="4" s="1"/>
  <c r="S511" i="4" l="1"/>
  <c r="T510" i="4"/>
  <c r="U510" i="4" s="1"/>
  <c r="S1261" i="4"/>
  <c r="T1260" i="4"/>
  <c r="U1260" i="4" s="1"/>
  <c r="S3033" i="4"/>
  <c r="T3032" i="4"/>
  <c r="U3032" i="4" s="1"/>
  <c r="S1959" i="4"/>
  <c r="T1958" i="4"/>
  <c r="U1958" i="4" s="1"/>
  <c r="S3034" i="4" l="1"/>
  <c r="T3033" i="4"/>
  <c r="U3033" i="4" s="1"/>
  <c r="S1262" i="4"/>
  <c r="T1261" i="4"/>
  <c r="U1261" i="4" s="1"/>
  <c r="T511" i="4"/>
  <c r="U511" i="4" s="1"/>
  <c r="S512" i="4"/>
  <c r="S1960" i="4"/>
  <c r="T1959" i="4"/>
  <c r="U1959" i="4" s="1"/>
  <c r="S1263" i="4" l="1"/>
  <c r="T1262" i="4"/>
  <c r="U1262" i="4" s="1"/>
  <c r="S513" i="4"/>
  <c r="T512" i="4"/>
  <c r="U512" i="4" s="1"/>
  <c r="S3035" i="4"/>
  <c r="T3034" i="4"/>
  <c r="U3034" i="4" s="1"/>
  <c r="S1961" i="4"/>
  <c r="T1960" i="4"/>
  <c r="U1960" i="4" s="1"/>
  <c r="S514" i="4" l="1"/>
  <c r="T513" i="4"/>
  <c r="U513" i="4" s="1"/>
  <c r="S3036" i="4"/>
  <c r="T3035" i="4"/>
  <c r="U3035" i="4" s="1"/>
  <c r="T1263" i="4"/>
  <c r="U1263" i="4" s="1"/>
  <c r="S1264" i="4"/>
  <c r="S1962" i="4"/>
  <c r="T1961" i="4"/>
  <c r="U1961" i="4" s="1"/>
  <c r="S3037" i="4" l="1"/>
  <c r="T3036" i="4"/>
  <c r="U3036" i="4" s="1"/>
  <c r="S1265" i="4"/>
  <c r="T1264" i="4"/>
  <c r="U1264" i="4" s="1"/>
  <c r="S515" i="4"/>
  <c r="T514" i="4"/>
  <c r="U514" i="4" s="1"/>
  <c r="S1963" i="4"/>
  <c r="T1962" i="4"/>
  <c r="U1962" i="4" s="1"/>
  <c r="S516" i="4" l="1"/>
  <c r="T515" i="4"/>
  <c r="U515" i="4" s="1"/>
  <c r="T1265" i="4"/>
  <c r="U1265" i="4" s="1"/>
  <c r="S1266" i="4"/>
  <c r="S3038" i="4"/>
  <c r="T3037" i="4"/>
  <c r="U3037" i="4" s="1"/>
  <c r="S1964" i="4"/>
  <c r="T1963" i="4"/>
  <c r="U1963" i="4" s="1"/>
  <c r="S1267" i="4" l="1"/>
  <c r="T1266" i="4"/>
  <c r="U1266" i="4" s="1"/>
  <c r="S3039" i="4"/>
  <c r="T3038" i="4"/>
  <c r="U3038" i="4" s="1"/>
  <c r="S517" i="4"/>
  <c r="T516" i="4"/>
  <c r="U516" i="4" s="1"/>
  <c r="S1965" i="4"/>
  <c r="T1964" i="4"/>
  <c r="U1964" i="4" s="1"/>
  <c r="S518" i="4" l="1"/>
  <c r="T517" i="4"/>
  <c r="U517" i="4" s="1"/>
  <c r="S3040" i="4"/>
  <c r="T3039" i="4"/>
  <c r="U3039" i="4" s="1"/>
  <c r="T1267" i="4"/>
  <c r="U1267" i="4" s="1"/>
  <c r="S1268" i="4"/>
  <c r="S1966" i="4"/>
  <c r="T1965" i="4"/>
  <c r="U1965" i="4" s="1"/>
  <c r="S3041" i="4" l="1"/>
  <c r="T3040" i="4"/>
  <c r="U3040" i="4" s="1"/>
  <c r="S1269" i="4"/>
  <c r="T1268" i="4"/>
  <c r="U1268" i="4" s="1"/>
  <c r="S519" i="4"/>
  <c r="T518" i="4"/>
  <c r="U518" i="4" s="1"/>
  <c r="S1967" i="4"/>
  <c r="T1966" i="4"/>
  <c r="U1966" i="4" s="1"/>
  <c r="S520" i="4" l="1"/>
  <c r="T519" i="4"/>
  <c r="U519" i="4" s="1"/>
  <c r="S1270" i="4"/>
  <c r="T1269" i="4"/>
  <c r="U1269" i="4" s="1"/>
  <c r="S3042" i="4"/>
  <c r="T3041" i="4"/>
  <c r="U3041" i="4" s="1"/>
  <c r="S1968" i="4"/>
  <c r="T1967" i="4"/>
  <c r="U1967" i="4" s="1"/>
  <c r="S3043" i="4" l="1"/>
  <c r="T3042" i="4"/>
  <c r="U3042" i="4" s="1"/>
  <c r="S1271" i="4"/>
  <c r="T1270" i="4"/>
  <c r="U1270" i="4" s="1"/>
  <c r="S521" i="4"/>
  <c r="T520" i="4"/>
  <c r="U520" i="4" s="1"/>
  <c r="S1969" i="4"/>
  <c r="T1968" i="4"/>
  <c r="U1968" i="4" s="1"/>
  <c r="T521" i="4" l="1"/>
  <c r="U521" i="4" s="1"/>
  <c r="S522" i="4"/>
  <c r="S1272" i="4"/>
  <c r="T1271" i="4"/>
  <c r="U1271" i="4" s="1"/>
  <c r="S3044" i="4"/>
  <c r="T3043" i="4"/>
  <c r="U3043" i="4" s="1"/>
  <c r="S1970" i="4"/>
  <c r="T1969" i="4"/>
  <c r="U1969" i="4" s="1"/>
  <c r="S1273" i="4" l="1"/>
  <c r="T1272" i="4"/>
  <c r="U1272" i="4" s="1"/>
  <c r="S523" i="4"/>
  <c r="T522" i="4"/>
  <c r="U522" i="4" s="1"/>
  <c r="S3045" i="4"/>
  <c r="T3044" i="4"/>
  <c r="U3044" i="4" s="1"/>
  <c r="S1971" i="4"/>
  <c r="T1970" i="4"/>
  <c r="U1970" i="4" s="1"/>
  <c r="S524" i="4" l="1"/>
  <c r="T523" i="4"/>
  <c r="U523" i="4" s="1"/>
  <c r="S3046" i="4"/>
  <c r="T3045" i="4"/>
  <c r="U3045" i="4" s="1"/>
  <c r="T1273" i="4"/>
  <c r="U1273" i="4" s="1"/>
  <c r="S1274" i="4"/>
  <c r="S1972" i="4"/>
  <c r="T1971" i="4"/>
  <c r="U1971" i="4" s="1"/>
  <c r="S3047" i="4" l="1"/>
  <c r="T3046" i="4"/>
  <c r="U3046" i="4" s="1"/>
  <c r="T1274" i="4"/>
  <c r="U1274" i="4" s="1"/>
  <c r="S1275" i="4"/>
  <c r="S525" i="4"/>
  <c r="T524" i="4"/>
  <c r="U524" i="4" s="1"/>
  <c r="S1973" i="4"/>
  <c r="T1972" i="4"/>
  <c r="U1972" i="4" s="1"/>
  <c r="S526" i="4" l="1"/>
  <c r="T525" i="4"/>
  <c r="U525" i="4" s="1"/>
  <c r="S1276" i="4"/>
  <c r="T1275" i="4"/>
  <c r="U1275" i="4" s="1"/>
  <c r="S3048" i="4"/>
  <c r="T3047" i="4"/>
  <c r="U3047" i="4" s="1"/>
  <c r="S1974" i="4"/>
  <c r="T1973" i="4"/>
  <c r="U1973" i="4" s="1"/>
  <c r="S3049" i="4" l="1"/>
  <c r="T3048" i="4"/>
  <c r="U3048" i="4" s="1"/>
  <c r="S1277" i="4"/>
  <c r="T1276" i="4"/>
  <c r="U1276" i="4" s="1"/>
  <c r="S527" i="4"/>
  <c r="T526" i="4"/>
  <c r="U526" i="4" s="1"/>
  <c r="S1975" i="4"/>
  <c r="T1974" i="4"/>
  <c r="U1974" i="4" s="1"/>
  <c r="S528" i="4" l="1"/>
  <c r="T527" i="4"/>
  <c r="U527" i="4" s="1"/>
  <c r="S1278" i="4"/>
  <c r="T1277" i="4"/>
  <c r="U1277" i="4" s="1"/>
  <c r="S3050" i="4"/>
  <c r="T3049" i="4"/>
  <c r="U3049" i="4" s="1"/>
  <c r="S1976" i="4"/>
  <c r="T1975" i="4"/>
  <c r="U1975" i="4" s="1"/>
  <c r="S3051" i="4" l="1"/>
  <c r="T3050" i="4"/>
  <c r="U3050" i="4" s="1"/>
  <c r="S1279" i="4"/>
  <c r="T1278" i="4"/>
  <c r="U1278" i="4" s="1"/>
  <c r="S529" i="4"/>
  <c r="T528" i="4"/>
  <c r="U528" i="4" s="1"/>
  <c r="T1976" i="4"/>
  <c r="U1976" i="4" s="1"/>
  <c r="S1977" i="4"/>
  <c r="S1280" i="4" l="1"/>
  <c r="T1279" i="4"/>
  <c r="U1279" i="4" s="1"/>
  <c r="S530" i="4"/>
  <c r="T529" i="4"/>
  <c r="U529" i="4" s="1"/>
  <c r="S3052" i="4"/>
  <c r="T3051" i="4"/>
  <c r="U3051" i="4" s="1"/>
  <c r="S1978" i="4"/>
  <c r="T1977" i="4"/>
  <c r="U1977" i="4" s="1"/>
  <c r="S3053" i="4" l="1"/>
  <c r="T3052" i="4"/>
  <c r="U3052" i="4" s="1"/>
  <c r="S531" i="4"/>
  <c r="T530" i="4"/>
  <c r="U530" i="4" s="1"/>
  <c r="S1281" i="4"/>
  <c r="T1280" i="4"/>
  <c r="U1280" i="4" s="1"/>
  <c r="S1979" i="4"/>
  <c r="T1978" i="4"/>
  <c r="U1978" i="4" s="1"/>
  <c r="S1282" i="4" l="1"/>
  <c r="T1281" i="4"/>
  <c r="U1281" i="4" s="1"/>
  <c r="S532" i="4"/>
  <c r="T531" i="4"/>
  <c r="U531" i="4" s="1"/>
  <c r="S3054" i="4"/>
  <c r="T3053" i="4"/>
  <c r="U3053" i="4" s="1"/>
  <c r="S1980" i="4"/>
  <c r="T1979" i="4"/>
  <c r="U1979" i="4" s="1"/>
  <c r="S3055" i="4" l="1"/>
  <c r="T3054" i="4"/>
  <c r="U3054" i="4" s="1"/>
  <c r="S533" i="4"/>
  <c r="T532" i="4"/>
  <c r="U532" i="4" s="1"/>
  <c r="S1283" i="4"/>
  <c r="T1282" i="4"/>
  <c r="U1282" i="4" s="1"/>
  <c r="S1981" i="4"/>
  <c r="T1980" i="4"/>
  <c r="U1980" i="4" s="1"/>
  <c r="S534" i="4" l="1"/>
  <c r="T533" i="4"/>
  <c r="U533" i="4" s="1"/>
  <c r="S1284" i="4"/>
  <c r="T1283" i="4"/>
  <c r="U1283" i="4" s="1"/>
  <c r="S3056" i="4"/>
  <c r="T3055" i="4"/>
  <c r="U3055" i="4" s="1"/>
  <c r="S1982" i="4"/>
  <c r="T1981" i="4"/>
  <c r="U1981" i="4" s="1"/>
  <c r="S3057" i="4" l="1"/>
  <c r="T3056" i="4"/>
  <c r="U3056" i="4" s="1"/>
  <c r="T1284" i="4"/>
  <c r="U1284" i="4" s="1"/>
  <c r="S1285" i="4"/>
  <c r="S535" i="4"/>
  <c r="T534" i="4"/>
  <c r="U534" i="4" s="1"/>
  <c r="S1983" i="4"/>
  <c r="T1982" i="4"/>
  <c r="U1982" i="4" s="1"/>
  <c r="T535" i="4" l="1"/>
  <c r="U535" i="4" s="1"/>
  <c r="S536" i="4"/>
  <c r="S1286" i="4"/>
  <c r="T1285" i="4"/>
  <c r="U1285" i="4" s="1"/>
  <c r="S3058" i="4"/>
  <c r="T3057" i="4"/>
  <c r="U3057" i="4" s="1"/>
  <c r="S1984" i="4"/>
  <c r="T1983" i="4"/>
  <c r="U1983" i="4" s="1"/>
  <c r="S3059" i="4" l="1"/>
  <c r="T3058" i="4"/>
  <c r="U3058" i="4" s="1"/>
  <c r="T1286" i="4"/>
  <c r="U1286" i="4" s="1"/>
  <c r="S1287" i="4"/>
  <c r="S537" i="4"/>
  <c r="T536" i="4"/>
  <c r="U536" i="4" s="1"/>
  <c r="S1985" i="4"/>
  <c r="T1984" i="4"/>
  <c r="U1984" i="4" s="1"/>
  <c r="S1288" i="4" l="1"/>
  <c r="T1287" i="4"/>
  <c r="U1287" i="4" s="1"/>
  <c r="S538" i="4"/>
  <c r="T537" i="4"/>
  <c r="U537" i="4" s="1"/>
  <c r="S3060" i="4"/>
  <c r="T3059" i="4"/>
  <c r="U3059" i="4" s="1"/>
  <c r="S1986" i="4"/>
  <c r="T1985" i="4"/>
  <c r="U1985" i="4" s="1"/>
  <c r="S3061" i="4" l="1"/>
  <c r="T3060" i="4"/>
  <c r="U3060" i="4" s="1"/>
  <c r="S539" i="4"/>
  <c r="T538" i="4"/>
  <c r="U538" i="4" s="1"/>
  <c r="T1288" i="4"/>
  <c r="U1288" i="4" s="1"/>
  <c r="S1289" i="4"/>
  <c r="S1987" i="4"/>
  <c r="T1986" i="4"/>
  <c r="U1986" i="4" s="1"/>
  <c r="S540" i="4" l="1"/>
  <c r="T539" i="4"/>
  <c r="U539" i="4" s="1"/>
  <c r="S1290" i="4"/>
  <c r="T1289" i="4"/>
  <c r="U1289" i="4" s="1"/>
  <c r="S3062" i="4"/>
  <c r="T3061" i="4"/>
  <c r="U3061" i="4" s="1"/>
  <c r="S1988" i="4"/>
  <c r="T1987" i="4"/>
  <c r="U1987" i="4" s="1"/>
  <c r="S3063" i="4" l="1"/>
  <c r="T3062" i="4"/>
  <c r="U3062" i="4" s="1"/>
  <c r="S1291" i="4"/>
  <c r="T1290" i="4"/>
  <c r="U1290" i="4" s="1"/>
  <c r="S541" i="4"/>
  <c r="T540" i="4"/>
  <c r="U540" i="4" s="1"/>
  <c r="S1989" i="4"/>
  <c r="T1988" i="4"/>
  <c r="U1988" i="4" s="1"/>
  <c r="S542" i="4" l="1"/>
  <c r="T541" i="4"/>
  <c r="U541" i="4" s="1"/>
  <c r="S1292" i="4"/>
  <c r="T1292" i="4" s="1"/>
  <c r="U1292" i="4" s="1"/>
  <c r="T1291" i="4"/>
  <c r="U1291" i="4" s="1"/>
  <c r="S3064" i="4"/>
  <c r="T3063" i="4"/>
  <c r="U3063" i="4" s="1"/>
  <c r="S1990" i="4"/>
  <c r="T1989" i="4"/>
  <c r="U1989" i="4" s="1"/>
  <c r="S3065" i="4" l="1"/>
  <c r="T3064" i="4"/>
  <c r="U3064" i="4" s="1"/>
  <c r="T542" i="4"/>
  <c r="U542" i="4" s="1"/>
  <c r="S543" i="4"/>
  <c r="S1991" i="4"/>
  <c r="T1990" i="4"/>
  <c r="U1990" i="4" s="1"/>
  <c r="T543" i="4" l="1"/>
  <c r="U543" i="4" s="1"/>
  <c r="S544" i="4"/>
  <c r="S3066" i="4"/>
  <c r="T3065" i="4"/>
  <c r="U3065" i="4" s="1"/>
  <c r="S1992" i="4"/>
  <c r="T1991" i="4"/>
  <c r="U1991" i="4" s="1"/>
  <c r="S3067" i="4" l="1"/>
  <c r="T3066" i="4"/>
  <c r="U3066" i="4" s="1"/>
  <c r="S545" i="4"/>
  <c r="T544" i="4"/>
  <c r="U544" i="4" s="1"/>
  <c r="S1993" i="4"/>
  <c r="T1992" i="4"/>
  <c r="U1992" i="4" s="1"/>
  <c r="T545" i="4" l="1"/>
  <c r="U545" i="4" s="1"/>
  <c r="S546" i="4"/>
  <c r="S3068" i="4"/>
  <c r="T3067" i="4"/>
  <c r="U3067" i="4" s="1"/>
  <c r="S1994" i="4"/>
  <c r="T1993" i="4"/>
  <c r="U1993" i="4" s="1"/>
  <c r="S3069" i="4" l="1"/>
  <c r="T3068" i="4"/>
  <c r="U3068" i="4" s="1"/>
  <c r="S547" i="4"/>
  <c r="T546" i="4"/>
  <c r="U546" i="4" s="1"/>
  <c r="S1995" i="4"/>
  <c r="T1994" i="4"/>
  <c r="U1994" i="4" s="1"/>
  <c r="S548" i="4" l="1"/>
  <c r="T547" i="4"/>
  <c r="U547" i="4" s="1"/>
  <c r="S3070" i="4"/>
  <c r="T3069" i="4"/>
  <c r="U3069" i="4" s="1"/>
  <c r="S1996" i="4"/>
  <c r="T1995" i="4"/>
  <c r="U1995" i="4" s="1"/>
  <c r="S3071" i="4" l="1"/>
  <c r="T3070" i="4"/>
  <c r="U3070" i="4" s="1"/>
  <c r="S549" i="4"/>
  <c r="T548" i="4"/>
  <c r="U548" i="4" s="1"/>
  <c r="S1997" i="4"/>
  <c r="T1996" i="4"/>
  <c r="U1996" i="4" s="1"/>
  <c r="S550" i="4" l="1"/>
  <c r="T549" i="4"/>
  <c r="U549" i="4" s="1"/>
  <c r="S3072" i="4"/>
  <c r="T3071" i="4"/>
  <c r="U3071" i="4" s="1"/>
  <c r="S1998" i="4"/>
  <c r="T1997" i="4"/>
  <c r="U1997" i="4" s="1"/>
  <c r="T3072" i="4" l="1"/>
  <c r="U3072" i="4" s="1"/>
  <c r="S3073" i="4"/>
  <c r="T550" i="4"/>
  <c r="U550" i="4" s="1"/>
  <c r="S551" i="4"/>
  <c r="S1999" i="4"/>
  <c r="T1998" i="4"/>
  <c r="U1998" i="4" s="1"/>
  <c r="S552" i="4" l="1"/>
  <c r="T551" i="4"/>
  <c r="U551" i="4" s="1"/>
  <c r="S3074" i="4"/>
  <c r="T3073" i="4"/>
  <c r="U3073" i="4" s="1"/>
  <c r="S2000" i="4"/>
  <c r="T1999" i="4"/>
  <c r="U1999" i="4" s="1"/>
  <c r="S3075" i="4" l="1"/>
  <c r="T3074" i="4"/>
  <c r="U3074" i="4" s="1"/>
  <c r="S553" i="4"/>
  <c r="T552" i="4"/>
  <c r="U552" i="4" s="1"/>
  <c r="S2001" i="4"/>
  <c r="T2000" i="4"/>
  <c r="U2000" i="4" s="1"/>
  <c r="S554" i="4" l="1"/>
  <c r="T553" i="4"/>
  <c r="U553" i="4" s="1"/>
  <c r="T3075" i="4"/>
  <c r="U3075" i="4" s="1"/>
  <c r="S3076" i="4"/>
  <c r="S2002" i="4"/>
  <c r="T2001" i="4"/>
  <c r="U2001" i="4" s="1"/>
  <c r="S3077" i="4" l="1"/>
  <c r="T3076" i="4"/>
  <c r="U3076" i="4" s="1"/>
  <c r="T554" i="4"/>
  <c r="U554" i="4" s="1"/>
  <c r="S555" i="4"/>
  <c r="S2003" i="4"/>
  <c r="T2002" i="4"/>
  <c r="U2002" i="4" s="1"/>
  <c r="S556" i="4" l="1"/>
  <c r="T555" i="4"/>
  <c r="U555" i="4" s="1"/>
  <c r="S3078" i="4"/>
  <c r="T3077" i="4"/>
  <c r="U3077" i="4" s="1"/>
  <c r="S2004" i="4"/>
  <c r="T2003" i="4"/>
  <c r="U2003" i="4" s="1"/>
  <c r="S3079" i="4" l="1"/>
  <c r="T3078" i="4"/>
  <c r="U3078" i="4" s="1"/>
  <c r="S557" i="4"/>
  <c r="T556" i="4"/>
  <c r="U556" i="4" s="1"/>
  <c r="S2005" i="4"/>
  <c r="T2004" i="4"/>
  <c r="U2004" i="4" s="1"/>
  <c r="S558" i="4" l="1"/>
  <c r="T557" i="4"/>
  <c r="U557" i="4" s="1"/>
  <c r="S3080" i="4"/>
  <c r="T3079" i="4"/>
  <c r="U3079" i="4" s="1"/>
  <c r="S2006" i="4"/>
  <c r="T2005" i="4"/>
  <c r="U2005" i="4" s="1"/>
  <c r="S3081" i="4" l="1"/>
  <c r="T3080" i="4"/>
  <c r="U3080" i="4" s="1"/>
  <c r="S559" i="4"/>
  <c r="T558" i="4"/>
  <c r="U558" i="4" s="1"/>
  <c r="S2007" i="4"/>
  <c r="T2006" i="4"/>
  <c r="U2006" i="4" s="1"/>
  <c r="S560" i="4" l="1"/>
  <c r="T559" i="4"/>
  <c r="U559" i="4" s="1"/>
  <c r="S3082" i="4"/>
  <c r="T3081" i="4"/>
  <c r="U3081" i="4" s="1"/>
  <c r="S2008" i="4"/>
  <c r="T2007" i="4"/>
  <c r="U2007" i="4" s="1"/>
  <c r="S3083" i="4" l="1"/>
  <c r="T3082" i="4"/>
  <c r="U3082" i="4" s="1"/>
  <c r="T560" i="4"/>
  <c r="U560" i="4" s="1"/>
  <c r="S561" i="4"/>
  <c r="S2009" i="4"/>
  <c r="T2008" i="4"/>
  <c r="U2008" i="4" s="1"/>
  <c r="S562" i="4" l="1"/>
  <c r="T561" i="4"/>
  <c r="U561" i="4" s="1"/>
  <c r="S3084" i="4"/>
  <c r="T3083" i="4"/>
  <c r="U3083" i="4" s="1"/>
  <c r="S2010" i="4"/>
  <c r="T2009" i="4"/>
  <c r="U2009" i="4" s="1"/>
  <c r="T3084" i="4" l="1"/>
  <c r="U3084" i="4" s="1"/>
  <c r="S3085" i="4"/>
  <c r="S563" i="4"/>
  <c r="T562" i="4"/>
  <c r="U562" i="4" s="1"/>
  <c r="S2011" i="4"/>
  <c r="T2010" i="4"/>
  <c r="U2010" i="4" s="1"/>
  <c r="S564" i="4" l="1"/>
  <c r="T563" i="4"/>
  <c r="U563" i="4" s="1"/>
  <c r="T3085" i="4"/>
  <c r="U3085" i="4" s="1"/>
  <c r="S3086" i="4"/>
  <c r="S2012" i="4"/>
  <c r="T2011" i="4"/>
  <c r="U2011" i="4" s="1"/>
  <c r="T3086" i="4" l="1"/>
  <c r="U3086" i="4" s="1"/>
  <c r="S3087" i="4"/>
  <c r="T564" i="4"/>
  <c r="U564" i="4" s="1"/>
  <c r="S565" i="4"/>
  <c r="S2013" i="4"/>
  <c r="T2012" i="4"/>
  <c r="U2012" i="4" s="1"/>
  <c r="S566" i="4" l="1"/>
  <c r="T565" i="4"/>
  <c r="U565" i="4" s="1"/>
  <c r="T3087" i="4"/>
  <c r="U3087" i="4" s="1"/>
  <c r="S3088" i="4"/>
  <c r="S2014" i="4"/>
  <c r="T2013" i="4"/>
  <c r="U2013" i="4" s="1"/>
  <c r="S3089" i="4" l="1"/>
  <c r="T3088" i="4"/>
  <c r="U3088" i="4" s="1"/>
  <c r="T566" i="4"/>
  <c r="U566" i="4" s="1"/>
  <c r="S567" i="4"/>
  <c r="S2015" i="4"/>
  <c r="T2014" i="4"/>
  <c r="U2014" i="4" s="1"/>
  <c r="S568" i="4" l="1"/>
  <c r="T567" i="4"/>
  <c r="U567" i="4" s="1"/>
  <c r="S3090" i="4"/>
  <c r="T3089" i="4"/>
  <c r="U3089" i="4" s="1"/>
  <c r="S2016" i="4"/>
  <c r="T2015" i="4"/>
  <c r="U2015" i="4" s="1"/>
  <c r="S3091" i="4" l="1"/>
  <c r="T3090" i="4"/>
  <c r="U3090" i="4" s="1"/>
  <c r="S569" i="4"/>
  <c r="T568" i="4"/>
  <c r="U568" i="4" s="1"/>
  <c r="S2017" i="4"/>
  <c r="T2016" i="4"/>
  <c r="U2016" i="4" s="1"/>
  <c r="S570" i="4" l="1"/>
  <c r="T569" i="4"/>
  <c r="U569" i="4" s="1"/>
  <c r="S3092" i="4"/>
  <c r="T3091" i="4"/>
  <c r="U3091" i="4" s="1"/>
  <c r="S2018" i="4"/>
  <c r="T2017" i="4"/>
  <c r="U2017" i="4" s="1"/>
  <c r="T3092" i="4" l="1"/>
  <c r="U3092" i="4" s="1"/>
  <c r="S3093" i="4"/>
  <c r="T570" i="4"/>
  <c r="U570" i="4" s="1"/>
  <c r="S571" i="4"/>
  <c r="S2019" i="4"/>
  <c r="T2018" i="4"/>
  <c r="U2018" i="4" s="1"/>
  <c r="S572" i="4" l="1"/>
  <c r="T571" i="4"/>
  <c r="U571" i="4" s="1"/>
  <c r="S3094" i="4"/>
  <c r="T3093" i="4"/>
  <c r="U3093" i="4" s="1"/>
  <c r="S2020" i="4"/>
  <c r="T2019" i="4"/>
  <c r="U2019" i="4" s="1"/>
  <c r="S3095" i="4" l="1"/>
  <c r="T3094" i="4"/>
  <c r="U3094" i="4" s="1"/>
  <c r="T572" i="4"/>
  <c r="U572" i="4" s="1"/>
  <c r="S573" i="4"/>
  <c r="S2021" i="4"/>
  <c r="T2020" i="4"/>
  <c r="U2020" i="4" s="1"/>
  <c r="S574" i="4" l="1"/>
  <c r="T573" i="4"/>
  <c r="U573" i="4" s="1"/>
  <c r="S3096" i="4"/>
  <c r="T3095" i="4"/>
  <c r="U3095" i="4" s="1"/>
  <c r="S2022" i="4"/>
  <c r="T2021" i="4"/>
  <c r="U2021" i="4" s="1"/>
  <c r="S3097" i="4" l="1"/>
  <c r="T3096" i="4"/>
  <c r="U3096" i="4" s="1"/>
  <c r="S575" i="4"/>
  <c r="T574" i="4"/>
  <c r="U574" i="4" s="1"/>
  <c r="S2023" i="4"/>
  <c r="T2022" i="4"/>
  <c r="U2022" i="4" s="1"/>
  <c r="S576" i="4" l="1"/>
  <c r="T575" i="4"/>
  <c r="U575" i="4" s="1"/>
  <c r="S3098" i="4"/>
  <c r="T3097" i="4"/>
  <c r="U3097" i="4" s="1"/>
  <c r="S2024" i="4"/>
  <c r="T2023" i="4"/>
  <c r="U2023" i="4" s="1"/>
  <c r="S3099" i="4" l="1"/>
  <c r="T3098" i="4"/>
  <c r="U3098" i="4" s="1"/>
  <c r="T576" i="4"/>
  <c r="U576" i="4" s="1"/>
  <c r="S577" i="4"/>
  <c r="S2025" i="4"/>
  <c r="T2024" i="4"/>
  <c r="U2024" i="4" s="1"/>
  <c r="S578" i="4" l="1"/>
  <c r="T577" i="4"/>
  <c r="U577" i="4" s="1"/>
  <c r="T3099" i="4"/>
  <c r="U3099" i="4" s="1"/>
  <c r="S3100" i="4"/>
  <c r="S2026" i="4"/>
  <c r="T2025" i="4"/>
  <c r="U2025" i="4" s="1"/>
  <c r="S3101" i="4" l="1"/>
  <c r="T3100" i="4"/>
  <c r="U3100" i="4" s="1"/>
  <c r="T578" i="4"/>
  <c r="U578" i="4" s="1"/>
  <c r="S579" i="4"/>
  <c r="S2027" i="4"/>
  <c r="T2026" i="4"/>
  <c r="U2026" i="4" s="1"/>
  <c r="S580" i="4" l="1"/>
  <c r="T579" i="4"/>
  <c r="U579" i="4" s="1"/>
  <c r="T3101" i="4"/>
  <c r="U3101" i="4" s="1"/>
  <c r="S3102" i="4"/>
  <c r="S2028" i="4"/>
  <c r="T2027" i="4"/>
  <c r="U2027" i="4" s="1"/>
  <c r="S3103" i="4" l="1"/>
  <c r="T3102" i="4"/>
  <c r="U3102" i="4" s="1"/>
  <c r="T580" i="4"/>
  <c r="U580" i="4" s="1"/>
  <c r="S581" i="4"/>
  <c r="S2029" i="4"/>
  <c r="T2028" i="4"/>
  <c r="U2028" i="4" s="1"/>
  <c r="T581" i="4" l="1"/>
  <c r="U581" i="4" s="1"/>
  <c r="S582" i="4"/>
  <c r="S3104" i="4"/>
  <c r="T3103" i="4"/>
  <c r="U3103" i="4" s="1"/>
  <c r="S2030" i="4"/>
  <c r="T2029" i="4"/>
  <c r="U2029" i="4" s="1"/>
  <c r="S3105" i="4" l="1"/>
  <c r="T3104" i="4"/>
  <c r="U3104" i="4" s="1"/>
  <c r="T582" i="4"/>
  <c r="U582" i="4" s="1"/>
  <c r="S583" i="4"/>
  <c r="S2031" i="4"/>
  <c r="T2030" i="4"/>
  <c r="U2030" i="4" s="1"/>
  <c r="S584" i="4" l="1"/>
  <c r="T583" i="4"/>
  <c r="U583" i="4" s="1"/>
  <c r="S3106" i="4"/>
  <c r="T3105" i="4"/>
  <c r="U3105" i="4" s="1"/>
  <c r="S2032" i="4"/>
  <c r="T2031" i="4"/>
  <c r="U2031" i="4" s="1"/>
  <c r="T3106" i="4" l="1"/>
  <c r="U3106" i="4" s="1"/>
  <c r="S3107" i="4"/>
  <c r="T584" i="4"/>
  <c r="U584" i="4" s="1"/>
  <c r="S585" i="4"/>
  <c r="S2033" i="4"/>
  <c r="T2032" i="4"/>
  <c r="U2032" i="4" s="1"/>
  <c r="S586" i="4" l="1"/>
  <c r="T585" i="4"/>
  <c r="U585" i="4" s="1"/>
  <c r="T3107" i="4"/>
  <c r="U3107" i="4" s="1"/>
  <c r="S3108" i="4"/>
  <c r="S2034" i="4"/>
  <c r="T2033" i="4"/>
  <c r="U2033" i="4" s="1"/>
  <c r="T3108" i="4" l="1"/>
  <c r="U3108" i="4" s="1"/>
  <c r="S3109" i="4"/>
  <c r="T586" i="4"/>
  <c r="U586" i="4" s="1"/>
  <c r="S587" i="4"/>
  <c r="S2035" i="4"/>
  <c r="T2034" i="4"/>
  <c r="U2034" i="4" s="1"/>
  <c r="S588" i="4" l="1"/>
  <c r="T587" i="4"/>
  <c r="U587" i="4" s="1"/>
  <c r="S3110" i="4"/>
  <c r="T3109" i="4"/>
  <c r="U3109" i="4" s="1"/>
  <c r="S2036" i="4"/>
  <c r="T2035" i="4"/>
  <c r="U2035" i="4" s="1"/>
  <c r="T3110" i="4" l="1"/>
  <c r="U3110" i="4" s="1"/>
  <c r="S3111" i="4"/>
  <c r="S589" i="4"/>
  <c r="T588" i="4"/>
  <c r="U588" i="4" s="1"/>
  <c r="S2037" i="4"/>
  <c r="T2036" i="4"/>
  <c r="U2036" i="4" s="1"/>
  <c r="S590" i="4" l="1"/>
  <c r="T589" i="4"/>
  <c r="U589" i="4" s="1"/>
  <c r="T3111" i="4"/>
  <c r="U3111" i="4" s="1"/>
  <c r="S3112" i="4"/>
  <c r="S2038" i="4"/>
  <c r="T2037" i="4"/>
  <c r="U2037" i="4" s="1"/>
  <c r="T3112" i="4" l="1"/>
  <c r="U3112" i="4" s="1"/>
  <c r="S3113" i="4"/>
  <c r="S591" i="4"/>
  <c r="T590" i="4"/>
  <c r="U590" i="4" s="1"/>
  <c r="S2039" i="4"/>
  <c r="T2038" i="4"/>
  <c r="U2038" i="4" s="1"/>
  <c r="S592" i="4" l="1"/>
  <c r="T591" i="4"/>
  <c r="U591" i="4" s="1"/>
  <c r="S3114" i="4"/>
  <c r="T3113" i="4"/>
  <c r="U3113" i="4" s="1"/>
  <c r="S2040" i="4"/>
  <c r="T2039" i="4"/>
  <c r="U2039" i="4" s="1"/>
  <c r="S3115" i="4" l="1"/>
  <c r="T3114" i="4"/>
  <c r="U3114" i="4" s="1"/>
  <c r="S593" i="4"/>
  <c r="T592" i="4"/>
  <c r="U592" i="4" s="1"/>
  <c r="S2041" i="4"/>
  <c r="T2040" i="4"/>
  <c r="U2040" i="4" s="1"/>
  <c r="S594" i="4" l="1"/>
  <c r="T593" i="4"/>
  <c r="U593" i="4" s="1"/>
  <c r="T3115" i="4"/>
  <c r="U3115" i="4" s="1"/>
  <c r="S3116" i="4"/>
  <c r="S2042" i="4"/>
  <c r="T2041" i="4"/>
  <c r="U2041" i="4" s="1"/>
  <c r="S3117" i="4" l="1"/>
  <c r="T3116" i="4"/>
  <c r="U3116" i="4" s="1"/>
  <c r="S595" i="4"/>
  <c r="T594" i="4"/>
  <c r="U594" i="4" s="1"/>
  <c r="S2043" i="4"/>
  <c r="T2042" i="4"/>
  <c r="U2042" i="4" s="1"/>
  <c r="T595" i="4" l="1"/>
  <c r="U595" i="4" s="1"/>
  <c r="S596" i="4"/>
  <c r="T3117" i="4"/>
  <c r="U3117" i="4" s="1"/>
  <c r="S3118" i="4"/>
  <c r="S2044" i="4"/>
  <c r="T2043" i="4"/>
  <c r="U2043" i="4" s="1"/>
  <c r="T3118" i="4" l="1"/>
  <c r="U3118" i="4" s="1"/>
  <c r="S3119" i="4"/>
  <c r="S597" i="4"/>
  <c r="T596" i="4"/>
  <c r="U596" i="4" s="1"/>
  <c r="S2045" i="4"/>
  <c r="T2044" i="4"/>
  <c r="U2044" i="4" s="1"/>
  <c r="S598" i="4" l="1"/>
  <c r="T597" i="4"/>
  <c r="U597" i="4" s="1"/>
  <c r="S3120" i="4"/>
  <c r="T3119" i="4"/>
  <c r="U3119" i="4" s="1"/>
  <c r="S2046" i="4"/>
  <c r="T2045" i="4"/>
  <c r="U2045" i="4" s="1"/>
  <c r="S3121" i="4" l="1"/>
  <c r="T3120" i="4"/>
  <c r="U3120" i="4" s="1"/>
  <c r="S599" i="4"/>
  <c r="T598" i="4"/>
  <c r="U598" i="4" s="1"/>
  <c r="S2047" i="4"/>
  <c r="T2046" i="4"/>
  <c r="U2046" i="4" s="1"/>
  <c r="S600" i="4" l="1"/>
  <c r="T599" i="4"/>
  <c r="U599" i="4" s="1"/>
  <c r="S3122" i="4"/>
  <c r="T3121" i="4"/>
  <c r="U3121" i="4" s="1"/>
  <c r="S2048" i="4"/>
  <c r="T2047" i="4"/>
  <c r="U2047" i="4" s="1"/>
  <c r="S3123" i="4" l="1"/>
  <c r="T3122" i="4"/>
  <c r="U3122" i="4" s="1"/>
  <c r="S601" i="4"/>
  <c r="T600" i="4"/>
  <c r="U600" i="4" s="1"/>
  <c r="S2049" i="4"/>
  <c r="T2048" i="4"/>
  <c r="U2048" i="4" s="1"/>
  <c r="S602" i="4" l="1"/>
  <c r="T601" i="4"/>
  <c r="U601" i="4" s="1"/>
  <c r="T3123" i="4"/>
  <c r="U3123" i="4" s="1"/>
  <c r="S3124" i="4"/>
  <c r="S2050" i="4"/>
  <c r="T2049" i="4"/>
  <c r="U2049" i="4" s="1"/>
  <c r="S3125" i="4" l="1"/>
  <c r="T3124" i="4"/>
  <c r="U3124" i="4" s="1"/>
  <c r="S603" i="4"/>
  <c r="T602" i="4"/>
  <c r="U602" i="4" s="1"/>
  <c r="S2051" i="4"/>
  <c r="T2050" i="4"/>
  <c r="U2050" i="4" s="1"/>
  <c r="T603" i="4" l="1"/>
  <c r="U603" i="4" s="1"/>
  <c r="S604" i="4"/>
  <c r="T3125" i="4"/>
  <c r="U3125" i="4" s="1"/>
  <c r="S3126" i="4"/>
  <c r="S2052" i="4"/>
  <c r="T2051" i="4"/>
  <c r="U2051" i="4" s="1"/>
  <c r="T3126" i="4" l="1"/>
  <c r="U3126" i="4" s="1"/>
  <c r="S3127" i="4"/>
  <c r="S605" i="4"/>
  <c r="T604" i="4"/>
  <c r="U604" i="4" s="1"/>
  <c r="S2053" i="4"/>
  <c r="T2052" i="4"/>
  <c r="U2052" i="4" s="1"/>
  <c r="S606" i="4" l="1"/>
  <c r="T605" i="4"/>
  <c r="U605" i="4" s="1"/>
  <c r="S3128" i="4"/>
  <c r="T3127" i="4"/>
  <c r="U3127" i="4" s="1"/>
  <c r="S2054" i="4"/>
  <c r="T2053" i="4"/>
  <c r="U2053" i="4" s="1"/>
  <c r="S3129" i="4" l="1"/>
  <c r="T3128" i="4"/>
  <c r="U3128" i="4" s="1"/>
  <c r="S607" i="4"/>
  <c r="T606" i="4"/>
  <c r="U606" i="4" s="1"/>
  <c r="S2055" i="4"/>
  <c r="T2054" i="4"/>
  <c r="U2054" i="4" s="1"/>
  <c r="S608" i="4" l="1"/>
  <c r="T607" i="4"/>
  <c r="U607" i="4" s="1"/>
  <c r="S3130" i="4"/>
  <c r="T3129" i="4"/>
  <c r="U3129" i="4" s="1"/>
  <c r="S2056" i="4"/>
  <c r="T2055" i="4"/>
  <c r="U2055" i="4" s="1"/>
  <c r="S3131" i="4" l="1"/>
  <c r="T3130" i="4"/>
  <c r="U3130" i="4" s="1"/>
  <c r="S609" i="4"/>
  <c r="T608" i="4"/>
  <c r="U608" i="4" s="1"/>
  <c r="S2057" i="4"/>
  <c r="T2056" i="4"/>
  <c r="U2056" i="4" s="1"/>
  <c r="S610" i="4" l="1"/>
  <c r="T609" i="4"/>
  <c r="U609" i="4" s="1"/>
  <c r="T3131" i="4"/>
  <c r="U3131" i="4" s="1"/>
  <c r="S3132" i="4"/>
  <c r="S2058" i="4"/>
  <c r="T2057" i="4"/>
  <c r="U2057" i="4" s="1"/>
  <c r="T3132" i="4" l="1"/>
  <c r="U3132" i="4" s="1"/>
  <c r="S3133" i="4"/>
  <c r="S611" i="4"/>
  <c r="T610" i="4"/>
  <c r="U610" i="4" s="1"/>
  <c r="S2059" i="4"/>
  <c r="T2058" i="4"/>
  <c r="U2058" i="4" s="1"/>
  <c r="S612" i="4" l="1"/>
  <c r="T611" i="4"/>
  <c r="U611" i="4" s="1"/>
  <c r="S3134" i="4"/>
  <c r="T3133" i="4"/>
  <c r="U3133" i="4" s="1"/>
  <c r="S2060" i="4"/>
  <c r="T2059" i="4"/>
  <c r="U2059" i="4" s="1"/>
  <c r="S3135" i="4" l="1"/>
  <c r="T3134" i="4"/>
  <c r="U3134" i="4" s="1"/>
  <c r="S613" i="4"/>
  <c r="T612" i="4"/>
  <c r="U612" i="4" s="1"/>
  <c r="S2061" i="4"/>
  <c r="T2060" i="4"/>
  <c r="U2060" i="4" s="1"/>
  <c r="S614" i="4" l="1"/>
  <c r="T613" i="4"/>
  <c r="U613" i="4" s="1"/>
  <c r="S3136" i="4"/>
  <c r="T3135" i="4"/>
  <c r="U3135" i="4" s="1"/>
  <c r="S2062" i="4"/>
  <c r="T2061" i="4"/>
  <c r="U2061" i="4" s="1"/>
  <c r="S3137" i="4" l="1"/>
  <c r="T3136" i="4"/>
  <c r="U3136" i="4" s="1"/>
  <c r="S615" i="4"/>
  <c r="T614" i="4"/>
  <c r="U614" i="4" s="1"/>
  <c r="S2063" i="4"/>
  <c r="T2062" i="4"/>
  <c r="U2062" i="4" s="1"/>
  <c r="S616" i="4" l="1"/>
  <c r="T615" i="4"/>
  <c r="U615" i="4" s="1"/>
  <c r="S3138" i="4"/>
  <c r="T3137" i="4"/>
  <c r="U3137" i="4" s="1"/>
  <c r="S2064" i="4"/>
  <c r="T2063" i="4"/>
  <c r="U2063" i="4" s="1"/>
  <c r="S3139" i="4" l="1"/>
  <c r="T3138" i="4"/>
  <c r="U3138" i="4" s="1"/>
  <c r="S617" i="4"/>
  <c r="T616" i="4"/>
  <c r="U616" i="4" s="1"/>
  <c r="S2065" i="4"/>
  <c r="T2064" i="4"/>
  <c r="U2064" i="4" s="1"/>
  <c r="T617" i="4" l="1"/>
  <c r="U617" i="4" s="1"/>
  <c r="S618" i="4"/>
  <c r="S3140" i="4"/>
  <c r="T3139" i="4"/>
  <c r="U3139" i="4" s="1"/>
  <c r="S2066" i="4"/>
  <c r="T2065" i="4"/>
  <c r="U2065" i="4" s="1"/>
  <c r="S3141" i="4" l="1"/>
  <c r="T3140" i="4"/>
  <c r="U3140" i="4" s="1"/>
  <c r="S619" i="4"/>
  <c r="T618" i="4"/>
  <c r="U618" i="4" s="1"/>
  <c r="S2067" i="4"/>
  <c r="T2066" i="4"/>
  <c r="U2066" i="4" s="1"/>
  <c r="S620" i="4" l="1"/>
  <c r="T619" i="4"/>
  <c r="U619" i="4" s="1"/>
  <c r="S3142" i="4"/>
  <c r="T3141" i="4"/>
  <c r="U3141" i="4" s="1"/>
  <c r="S2068" i="4"/>
  <c r="T2067" i="4"/>
  <c r="U2067" i="4" s="1"/>
  <c r="S3143" i="4" l="1"/>
  <c r="T3142" i="4"/>
  <c r="U3142" i="4" s="1"/>
  <c r="S621" i="4"/>
  <c r="T620" i="4"/>
  <c r="U620" i="4" s="1"/>
  <c r="S2069" i="4"/>
  <c r="T2068" i="4"/>
  <c r="U2068" i="4" s="1"/>
  <c r="S622" i="4" l="1"/>
  <c r="T621" i="4"/>
  <c r="U621" i="4" s="1"/>
  <c r="S3144" i="4"/>
  <c r="T3143" i="4"/>
  <c r="U3143" i="4" s="1"/>
  <c r="S2070" i="4"/>
  <c r="T2069" i="4"/>
  <c r="U2069" i="4" s="1"/>
  <c r="S3145" i="4" l="1"/>
  <c r="T3144" i="4"/>
  <c r="U3144" i="4" s="1"/>
  <c r="S623" i="4"/>
  <c r="T622" i="4"/>
  <c r="U622" i="4" s="1"/>
  <c r="S2071" i="4"/>
  <c r="T2070" i="4"/>
  <c r="U2070" i="4" s="1"/>
  <c r="T623" i="4" l="1"/>
  <c r="U623" i="4" s="1"/>
  <c r="S624" i="4"/>
  <c r="S3146" i="4"/>
  <c r="T3145" i="4"/>
  <c r="U3145" i="4" s="1"/>
  <c r="S2072" i="4"/>
  <c r="T2071" i="4"/>
  <c r="U2071" i="4" s="1"/>
  <c r="S3147" i="4" l="1"/>
  <c r="T3146" i="4"/>
  <c r="U3146" i="4" s="1"/>
  <c r="S625" i="4"/>
  <c r="T624" i="4"/>
  <c r="U624" i="4" s="1"/>
  <c r="S2073" i="4"/>
  <c r="T2072" i="4"/>
  <c r="U2072" i="4" s="1"/>
  <c r="T625" i="4" l="1"/>
  <c r="U625" i="4" s="1"/>
  <c r="S626" i="4"/>
  <c r="S3148" i="4"/>
  <c r="T3147" i="4"/>
  <c r="U3147" i="4" s="1"/>
  <c r="S2074" i="4"/>
  <c r="T2073" i="4"/>
  <c r="U2073" i="4" s="1"/>
  <c r="S3149" i="4" l="1"/>
  <c r="T3148" i="4"/>
  <c r="U3148" i="4" s="1"/>
  <c r="S627" i="4"/>
  <c r="T626" i="4"/>
  <c r="U626" i="4" s="1"/>
  <c r="S2075" i="4"/>
  <c r="T2074" i="4"/>
  <c r="U2074" i="4" s="1"/>
  <c r="S628" i="4" l="1"/>
  <c r="T627" i="4"/>
  <c r="U627" i="4" s="1"/>
  <c r="S3150" i="4"/>
  <c r="T3149" i="4"/>
  <c r="U3149" i="4" s="1"/>
  <c r="S2076" i="4"/>
  <c r="T2075" i="4"/>
  <c r="U2075" i="4" s="1"/>
  <c r="S3151" i="4" l="1"/>
  <c r="T3150" i="4"/>
  <c r="U3150" i="4" s="1"/>
  <c r="S629" i="4"/>
  <c r="T628" i="4"/>
  <c r="U628" i="4" s="1"/>
  <c r="S2077" i="4"/>
  <c r="T2076" i="4"/>
  <c r="U2076" i="4" s="1"/>
  <c r="S630" i="4" l="1"/>
  <c r="T629" i="4"/>
  <c r="U629" i="4" s="1"/>
  <c r="T3151" i="4"/>
  <c r="U3151" i="4" s="1"/>
  <c r="S3152" i="4"/>
  <c r="S2078" i="4"/>
  <c r="T2077" i="4"/>
  <c r="U2077" i="4" s="1"/>
  <c r="S3153" i="4" l="1"/>
  <c r="T3152" i="4"/>
  <c r="U3152" i="4" s="1"/>
  <c r="S631" i="4"/>
  <c r="T630" i="4"/>
  <c r="U630" i="4" s="1"/>
  <c r="S2079" i="4"/>
  <c r="T2078" i="4"/>
  <c r="U2078" i="4" s="1"/>
  <c r="S632" i="4" l="1"/>
  <c r="T631" i="4"/>
  <c r="U631" i="4" s="1"/>
  <c r="S3154" i="4"/>
  <c r="T3153" i="4"/>
  <c r="U3153" i="4" s="1"/>
  <c r="S2080" i="4"/>
  <c r="T2079" i="4"/>
  <c r="U2079" i="4" s="1"/>
  <c r="S3155" i="4" l="1"/>
  <c r="T3154" i="4"/>
  <c r="U3154" i="4" s="1"/>
  <c r="S633" i="4"/>
  <c r="T632" i="4"/>
  <c r="U632" i="4" s="1"/>
  <c r="S2081" i="4"/>
  <c r="T2080" i="4"/>
  <c r="U2080" i="4" s="1"/>
  <c r="S634" i="4" l="1"/>
  <c r="T633" i="4"/>
  <c r="U633" i="4" s="1"/>
  <c r="S3156" i="4"/>
  <c r="T3155" i="4"/>
  <c r="U3155" i="4" s="1"/>
  <c r="S2082" i="4"/>
  <c r="T2081" i="4"/>
  <c r="U2081" i="4" s="1"/>
  <c r="S3157" i="4" l="1"/>
  <c r="T3156" i="4"/>
  <c r="U3156" i="4" s="1"/>
  <c r="S635" i="4"/>
  <c r="T634" i="4"/>
  <c r="U634" i="4" s="1"/>
  <c r="S2083" i="4"/>
  <c r="T2082" i="4"/>
  <c r="U2082" i="4" s="1"/>
  <c r="S636" i="4" l="1"/>
  <c r="T635" i="4"/>
  <c r="U635" i="4" s="1"/>
  <c r="S3158" i="4"/>
  <c r="T3157" i="4"/>
  <c r="U3157" i="4" s="1"/>
  <c r="S2084" i="4"/>
  <c r="T2083" i="4"/>
  <c r="U2083" i="4" s="1"/>
  <c r="T3158" i="4" l="1"/>
  <c r="U3158" i="4" s="1"/>
  <c r="S3159" i="4"/>
  <c r="S637" i="4"/>
  <c r="T636" i="4"/>
  <c r="U636" i="4" s="1"/>
  <c r="S2085" i="4"/>
  <c r="T2084" i="4"/>
  <c r="U2084" i="4" s="1"/>
  <c r="S638" i="4" l="1"/>
  <c r="T637" i="4"/>
  <c r="U637" i="4" s="1"/>
  <c r="T3159" i="4"/>
  <c r="U3159" i="4" s="1"/>
  <c r="S3160" i="4"/>
  <c r="S2086" i="4"/>
  <c r="T2085" i="4"/>
  <c r="U2085" i="4" s="1"/>
  <c r="S3161" i="4" l="1"/>
  <c r="T3160" i="4"/>
  <c r="U3160" i="4" s="1"/>
  <c r="S639" i="4"/>
  <c r="T638" i="4"/>
  <c r="U638" i="4" s="1"/>
  <c r="S2087" i="4"/>
  <c r="T2086" i="4"/>
  <c r="U2086" i="4" s="1"/>
  <c r="S640" i="4" l="1"/>
  <c r="T639" i="4"/>
  <c r="U639" i="4" s="1"/>
  <c r="S3162" i="4"/>
  <c r="T3161" i="4"/>
  <c r="U3161" i="4" s="1"/>
  <c r="S2088" i="4"/>
  <c r="T2087" i="4"/>
  <c r="U2087" i="4" s="1"/>
  <c r="S3163" i="4" l="1"/>
  <c r="T3162" i="4"/>
  <c r="U3162" i="4" s="1"/>
  <c r="S641" i="4"/>
  <c r="T640" i="4"/>
  <c r="U640" i="4" s="1"/>
  <c r="S2089" i="4"/>
  <c r="T2088" i="4"/>
  <c r="U2088" i="4" s="1"/>
  <c r="T641" i="4" l="1"/>
  <c r="U641" i="4" s="1"/>
  <c r="S642" i="4"/>
  <c r="S3164" i="4"/>
  <c r="T3163" i="4"/>
  <c r="U3163" i="4" s="1"/>
  <c r="S2090" i="4"/>
  <c r="T2089" i="4"/>
  <c r="U2089" i="4" s="1"/>
  <c r="S3165" i="4" l="1"/>
  <c r="T3164" i="4"/>
  <c r="U3164" i="4" s="1"/>
  <c r="T642" i="4"/>
  <c r="U642" i="4" s="1"/>
  <c r="S643" i="4"/>
  <c r="S2091" i="4"/>
  <c r="T2090" i="4"/>
  <c r="U2090" i="4" s="1"/>
  <c r="S644" i="4" l="1"/>
  <c r="T643" i="4"/>
  <c r="U643" i="4" s="1"/>
  <c r="S3166" i="4"/>
  <c r="T3165" i="4"/>
  <c r="U3165" i="4" s="1"/>
  <c r="S2092" i="4"/>
  <c r="T2091" i="4"/>
  <c r="U2091" i="4" s="1"/>
  <c r="S3167" i="4" l="1"/>
  <c r="T3166" i="4"/>
  <c r="U3166" i="4" s="1"/>
  <c r="S645" i="4"/>
  <c r="T644" i="4"/>
  <c r="U644" i="4" s="1"/>
  <c r="S2093" i="4"/>
  <c r="T2092" i="4"/>
  <c r="U2092" i="4" s="1"/>
  <c r="S646" i="4" l="1"/>
  <c r="T645" i="4"/>
  <c r="U645" i="4" s="1"/>
  <c r="T3167" i="4"/>
  <c r="U3167" i="4" s="1"/>
  <c r="S3168" i="4"/>
  <c r="S2094" i="4"/>
  <c r="T2093" i="4"/>
  <c r="U2093" i="4" s="1"/>
  <c r="S3169" i="4" l="1"/>
  <c r="T3168" i="4"/>
  <c r="U3168" i="4" s="1"/>
  <c r="S647" i="4"/>
  <c r="T646" i="4"/>
  <c r="U646" i="4" s="1"/>
  <c r="S2095" i="4"/>
  <c r="T2094" i="4"/>
  <c r="U2094" i="4" s="1"/>
  <c r="S648" i="4" l="1"/>
  <c r="T647" i="4"/>
  <c r="U647" i="4" s="1"/>
  <c r="T3169" i="4"/>
  <c r="U3169" i="4" s="1"/>
  <c r="S3170" i="4"/>
  <c r="S2096" i="4"/>
  <c r="T2095" i="4"/>
  <c r="U2095" i="4" s="1"/>
  <c r="S3171" i="4" l="1"/>
  <c r="T3170" i="4"/>
  <c r="U3170" i="4" s="1"/>
  <c r="S649" i="4"/>
  <c r="T648" i="4"/>
  <c r="U648" i="4" s="1"/>
  <c r="S2097" i="4"/>
  <c r="T2096" i="4"/>
  <c r="U2096" i="4" s="1"/>
  <c r="S650" i="4" l="1"/>
  <c r="T649" i="4"/>
  <c r="U649" i="4" s="1"/>
  <c r="S3172" i="4"/>
  <c r="T3171" i="4"/>
  <c r="U3171" i="4" s="1"/>
  <c r="S2098" i="4"/>
  <c r="T2097" i="4"/>
  <c r="U2097" i="4" s="1"/>
  <c r="T3172" i="4" l="1"/>
  <c r="U3172" i="4" s="1"/>
  <c r="S3173" i="4"/>
  <c r="S651" i="4"/>
  <c r="T650" i="4"/>
  <c r="U650" i="4" s="1"/>
  <c r="S2099" i="4"/>
  <c r="T2098" i="4"/>
  <c r="U2098" i="4" s="1"/>
  <c r="T651" i="4" l="1"/>
  <c r="U651" i="4" s="1"/>
  <c r="S652" i="4"/>
  <c r="S3174" i="4"/>
  <c r="T3173" i="4"/>
  <c r="U3173" i="4" s="1"/>
  <c r="S2100" i="4"/>
  <c r="T2099" i="4"/>
  <c r="U2099" i="4" s="1"/>
  <c r="S3175" i="4" l="1"/>
  <c r="T3174" i="4"/>
  <c r="U3174" i="4" s="1"/>
  <c r="S653" i="4"/>
  <c r="T652" i="4"/>
  <c r="U652" i="4" s="1"/>
  <c r="S2101" i="4"/>
  <c r="T2100" i="4"/>
  <c r="U2100" i="4" s="1"/>
  <c r="T653" i="4" l="1"/>
  <c r="U653" i="4" s="1"/>
  <c r="S654" i="4"/>
  <c r="T3175" i="4"/>
  <c r="U3175" i="4" s="1"/>
  <c r="S3176" i="4"/>
  <c r="S2102" i="4"/>
  <c r="T2101" i="4"/>
  <c r="U2101" i="4" s="1"/>
  <c r="S3177" i="4" l="1"/>
  <c r="T3176" i="4"/>
  <c r="U3176" i="4" s="1"/>
  <c r="S655" i="4"/>
  <c r="T654" i="4"/>
  <c r="U654" i="4" s="1"/>
  <c r="S2103" i="4"/>
  <c r="T2102" i="4"/>
  <c r="U2102" i="4" s="1"/>
  <c r="T655" i="4" l="1"/>
  <c r="U655" i="4" s="1"/>
  <c r="S656" i="4"/>
  <c r="S3178" i="4"/>
  <c r="T3177" i="4"/>
  <c r="U3177" i="4" s="1"/>
  <c r="S2104" i="4"/>
  <c r="T2103" i="4"/>
  <c r="U2103" i="4" s="1"/>
  <c r="S3179" i="4" l="1"/>
  <c r="T3178" i="4"/>
  <c r="U3178" i="4" s="1"/>
  <c r="S657" i="4"/>
  <c r="T656" i="4"/>
  <c r="U656" i="4" s="1"/>
  <c r="S2105" i="4"/>
  <c r="T2104" i="4"/>
  <c r="U2104" i="4" s="1"/>
  <c r="T657" i="4" l="1"/>
  <c r="U657" i="4" s="1"/>
  <c r="S658" i="4"/>
  <c r="T3179" i="4"/>
  <c r="U3179" i="4" s="1"/>
  <c r="S3180" i="4"/>
  <c r="S2106" i="4"/>
  <c r="T2105" i="4"/>
  <c r="U2105" i="4" s="1"/>
  <c r="S3181" i="4" l="1"/>
  <c r="T3180" i="4"/>
  <c r="U3180" i="4" s="1"/>
  <c r="S659" i="4"/>
  <c r="T658" i="4"/>
  <c r="U658" i="4" s="1"/>
  <c r="S2107" i="4"/>
  <c r="T2106" i="4"/>
  <c r="U2106" i="4" s="1"/>
  <c r="T659" i="4" l="1"/>
  <c r="U659" i="4" s="1"/>
  <c r="S660" i="4"/>
  <c r="T3181" i="4"/>
  <c r="U3181" i="4" s="1"/>
  <c r="S3182" i="4"/>
  <c r="S2108" i="4"/>
  <c r="T2107" i="4"/>
  <c r="U2107" i="4" s="1"/>
  <c r="S3183" i="4" l="1"/>
  <c r="T3182" i="4"/>
  <c r="U3182" i="4" s="1"/>
  <c r="S661" i="4"/>
  <c r="T660" i="4"/>
  <c r="U660" i="4" s="1"/>
  <c r="S2109" i="4"/>
  <c r="T2108" i="4"/>
  <c r="U2108" i="4" s="1"/>
  <c r="T661" i="4" l="1"/>
  <c r="U661" i="4" s="1"/>
  <c r="S662" i="4"/>
  <c r="S3184" i="4"/>
  <c r="T3183" i="4"/>
  <c r="U3183" i="4" s="1"/>
  <c r="S2110" i="4"/>
  <c r="T2109" i="4"/>
  <c r="U2109" i="4" s="1"/>
  <c r="S3185" i="4" l="1"/>
  <c r="T3184" i="4"/>
  <c r="U3184" i="4" s="1"/>
  <c r="S663" i="4"/>
  <c r="T662" i="4"/>
  <c r="U662" i="4" s="1"/>
  <c r="S2111" i="4"/>
  <c r="T2110" i="4"/>
  <c r="U2110" i="4" s="1"/>
  <c r="T663" i="4" l="1"/>
  <c r="U663" i="4" s="1"/>
  <c r="S664" i="4"/>
  <c r="T3185" i="4"/>
  <c r="U3185" i="4" s="1"/>
  <c r="S3186" i="4"/>
  <c r="S2112" i="4"/>
  <c r="T2111" i="4"/>
  <c r="U2111" i="4" s="1"/>
  <c r="S3187" i="4" l="1"/>
  <c r="T3186" i="4"/>
  <c r="U3186" i="4" s="1"/>
  <c r="S665" i="4"/>
  <c r="T664" i="4"/>
  <c r="U664" i="4" s="1"/>
  <c r="S2113" i="4"/>
  <c r="T2112" i="4"/>
  <c r="U2112" i="4" s="1"/>
  <c r="S666" i="4" l="1"/>
  <c r="T665" i="4"/>
  <c r="U665" i="4" s="1"/>
  <c r="S3188" i="4"/>
  <c r="T3187" i="4"/>
  <c r="U3187" i="4" s="1"/>
  <c r="S2114" i="4"/>
  <c r="T2113" i="4"/>
  <c r="U2113" i="4" s="1"/>
  <c r="S3189" i="4" l="1"/>
  <c r="T3188" i="4"/>
  <c r="U3188" i="4" s="1"/>
  <c r="S667" i="4"/>
  <c r="T666" i="4"/>
  <c r="U666" i="4" s="1"/>
  <c r="S2115" i="4"/>
  <c r="T2114" i="4"/>
  <c r="U2114" i="4" s="1"/>
  <c r="T667" i="4" l="1"/>
  <c r="U667" i="4" s="1"/>
  <c r="S668" i="4"/>
  <c r="S3190" i="4"/>
  <c r="T3189" i="4"/>
  <c r="U3189" i="4" s="1"/>
  <c r="S2116" i="4"/>
  <c r="T2115" i="4"/>
  <c r="U2115" i="4" s="1"/>
  <c r="S3191" i="4" l="1"/>
  <c r="T3190" i="4"/>
  <c r="U3190" i="4" s="1"/>
  <c r="S669" i="4"/>
  <c r="T668" i="4"/>
  <c r="U668" i="4" s="1"/>
  <c r="S2117" i="4"/>
  <c r="T2116" i="4"/>
  <c r="U2116" i="4" s="1"/>
  <c r="S670" i="4" l="1"/>
  <c r="T669" i="4"/>
  <c r="U669" i="4" s="1"/>
  <c r="T3191" i="4"/>
  <c r="U3191" i="4" s="1"/>
  <c r="S3192" i="4"/>
  <c r="S2118" i="4"/>
  <c r="T2117" i="4"/>
  <c r="U2117" i="4" s="1"/>
  <c r="S3193" i="4" l="1"/>
  <c r="T3192" i="4"/>
  <c r="U3192" i="4" s="1"/>
  <c r="S671" i="4"/>
  <c r="T670" i="4"/>
  <c r="U670" i="4" s="1"/>
  <c r="S2119" i="4"/>
  <c r="T2118" i="4"/>
  <c r="U2118" i="4" s="1"/>
  <c r="T671" i="4" l="1"/>
  <c r="U671" i="4" s="1"/>
  <c r="S672" i="4"/>
  <c r="T3193" i="4"/>
  <c r="U3193" i="4" s="1"/>
  <c r="S3194" i="4"/>
  <c r="S2120" i="4"/>
  <c r="T2119" i="4"/>
  <c r="U2119" i="4" s="1"/>
  <c r="S3195" i="4" l="1"/>
  <c r="T3194" i="4"/>
  <c r="U3194" i="4" s="1"/>
  <c r="S673" i="4"/>
  <c r="T672" i="4"/>
  <c r="U672" i="4" s="1"/>
  <c r="S2121" i="4"/>
  <c r="T2120" i="4"/>
  <c r="U2120" i="4" s="1"/>
  <c r="T673" i="4" l="1"/>
  <c r="U673" i="4" s="1"/>
  <c r="S674" i="4"/>
  <c r="T3195" i="4"/>
  <c r="U3195" i="4" s="1"/>
  <c r="S3196" i="4"/>
  <c r="S2122" i="4"/>
  <c r="T2121" i="4"/>
  <c r="U2121" i="4" s="1"/>
  <c r="T3196" i="4" l="1"/>
  <c r="U3196" i="4" s="1"/>
  <c r="S3197" i="4"/>
  <c r="S675" i="4"/>
  <c r="T674" i="4"/>
  <c r="U674" i="4" s="1"/>
  <c r="S2123" i="4"/>
  <c r="T2122" i="4"/>
  <c r="U2122" i="4" s="1"/>
  <c r="T675" i="4" l="1"/>
  <c r="U675" i="4" s="1"/>
  <c r="S676" i="4"/>
  <c r="T3197" i="4"/>
  <c r="U3197" i="4" s="1"/>
  <c r="S3198" i="4"/>
  <c r="S2124" i="4"/>
  <c r="T2123" i="4"/>
  <c r="U2123" i="4" s="1"/>
  <c r="S3199" i="4" l="1"/>
  <c r="T3198" i="4"/>
  <c r="U3198" i="4" s="1"/>
  <c r="S677" i="4"/>
  <c r="T676" i="4"/>
  <c r="U676" i="4" s="1"/>
  <c r="S2125" i="4"/>
  <c r="T2124" i="4"/>
  <c r="U2124" i="4" s="1"/>
  <c r="T677" i="4" l="1"/>
  <c r="U677" i="4" s="1"/>
  <c r="S678" i="4"/>
  <c r="T3199" i="4"/>
  <c r="U3199" i="4" s="1"/>
  <c r="S3200" i="4"/>
  <c r="S2126" i="4"/>
  <c r="T2125" i="4"/>
  <c r="U2125" i="4" s="1"/>
  <c r="S3201" i="4" l="1"/>
  <c r="T3200" i="4"/>
  <c r="U3200" i="4" s="1"/>
  <c r="S679" i="4"/>
  <c r="T678" i="4"/>
  <c r="U678" i="4" s="1"/>
  <c r="S2127" i="4"/>
  <c r="T2126" i="4"/>
  <c r="U2126" i="4" s="1"/>
  <c r="T679" i="4" l="1"/>
  <c r="U679" i="4" s="1"/>
  <c r="S680" i="4"/>
  <c r="S3202" i="4"/>
  <c r="T3201" i="4"/>
  <c r="U3201" i="4" s="1"/>
  <c r="S2128" i="4"/>
  <c r="T2127" i="4"/>
  <c r="U2127" i="4" s="1"/>
  <c r="S3203" i="4" l="1"/>
  <c r="T3202" i="4"/>
  <c r="U3202" i="4" s="1"/>
  <c r="S681" i="4"/>
  <c r="T680" i="4"/>
  <c r="U680" i="4" s="1"/>
  <c r="S2129" i="4"/>
  <c r="T2128" i="4"/>
  <c r="U2128" i="4" s="1"/>
  <c r="T681" i="4" l="1"/>
  <c r="U681" i="4" s="1"/>
  <c r="S682" i="4"/>
  <c r="T3203" i="4"/>
  <c r="U3203" i="4" s="1"/>
  <c r="S3204" i="4"/>
  <c r="S2130" i="4"/>
  <c r="T2129" i="4"/>
  <c r="U2129" i="4" s="1"/>
  <c r="S3205" i="4" l="1"/>
  <c r="T3204" i="4"/>
  <c r="U3204" i="4" s="1"/>
  <c r="S683" i="4"/>
  <c r="T682" i="4"/>
  <c r="U682" i="4" s="1"/>
  <c r="S2131" i="4"/>
  <c r="T2130" i="4"/>
  <c r="U2130" i="4" s="1"/>
  <c r="T683" i="4" l="1"/>
  <c r="U683" i="4" s="1"/>
  <c r="S684" i="4"/>
  <c r="S3206" i="4"/>
  <c r="T3205" i="4"/>
  <c r="U3205" i="4" s="1"/>
  <c r="S2132" i="4"/>
  <c r="T2131" i="4"/>
  <c r="U2131" i="4" s="1"/>
  <c r="S3207" i="4" l="1"/>
  <c r="T3206" i="4"/>
  <c r="U3206" i="4" s="1"/>
  <c r="S685" i="4"/>
  <c r="T684" i="4"/>
  <c r="U684" i="4" s="1"/>
  <c r="S2133" i="4"/>
  <c r="T2132" i="4"/>
  <c r="U2132" i="4" s="1"/>
  <c r="S686" i="4" l="1"/>
  <c r="T685" i="4"/>
  <c r="U685" i="4" s="1"/>
  <c r="S3208" i="4"/>
  <c r="T3207" i="4"/>
  <c r="U3207" i="4" s="1"/>
  <c r="S2134" i="4"/>
  <c r="T2133" i="4"/>
  <c r="U2133" i="4" s="1"/>
  <c r="S3209" i="4" l="1"/>
  <c r="T3208" i="4"/>
  <c r="U3208" i="4" s="1"/>
  <c r="S687" i="4"/>
  <c r="T686" i="4"/>
  <c r="U686" i="4" s="1"/>
  <c r="S2135" i="4"/>
  <c r="T2134" i="4"/>
  <c r="U2134" i="4" s="1"/>
  <c r="S688" i="4" l="1"/>
  <c r="T687" i="4"/>
  <c r="U687" i="4" s="1"/>
  <c r="S3210" i="4"/>
  <c r="T3209" i="4"/>
  <c r="U3209" i="4" s="1"/>
  <c r="S2136" i="4"/>
  <c r="T2135" i="4"/>
  <c r="U2135" i="4" s="1"/>
  <c r="S3211" i="4" l="1"/>
  <c r="T3210" i="4"/>
  <c r="U3210" i="4" s="1"/>
  <c r="S689" i="4"/>
  <c r="T688" i="4"/>
  <c r="U688" i="4" s="1"/>
  <c r="S2137" i="4"/>
  <c r="T2136" i="4"/>
  <c r="U2136" i="4" s="1"/>
  <c r="S690" i="4" l="1"/>
  <c r="T689" i="4"/>
  <c r="U689" i="4" s="1"/>
  <c r="T3211" i="4"/>
  <c r="U3211" i="4" s="1"/>
  <c r="S3212" i="4"/>
  <c r="S2138" i="4"/>
  <c r="T2137" i="4"/>
  <c r="U2137" i="4" s="1"/>
  <c r="T3212" i="4" l="1"/>
  <c r="U3212" i="4" s="1"/>
  <c r="S3213" i="4"/>
  <c r="S691" i="4"/>
  <c r="T690" i="4"/>
  <c r="U690" i="4" s="1"/>
  <c r="S2139" i="4"/>
  <c r="T2138" i="4"/>
  <c r="U2138" i="4" s="1"/>
  <c r="S692" i="4" l="1"/>
  <c r="T691" i="4"/>
  <c r="U691" i="4" s="1"/>
  <c r="T3213" i="4"/>
  <c r="U3213" i="4" s="1"/>
  <c r="S3214" i="4"/>
  <c r="S2140" i="4"/>
  <c r="T2139" i="4"/>
  <c r="U2139" i="4" s="1"/>
  <c r="S3215" i="4" l="1"/>
  <c r="T3214" i="4"/>
  <c r="U3214" i="4" s="1"/>
  <c r="S693" i="4"/>
  <c r="T692" i="4"/>
  <c r="U692" i="4" s="1"/>
  <c r="S2141" i="4"/>
  <c r="T2140" i="4"/>
  <c r="U2140" i="4" s="1"/>
  <c r="S694" i="4" l="1"/>
  <c r="T693" i="4"/>
  <c r="U693" i="4" s="1"/>
  <c r="S3216" i="4"/>
  <c r="T3215" i="4"/>
  <c r="U3215" i="4" s="1"/>
  <c r="S2142" i="4"/>
  <c r="T2141" i="4"/>
  <c r="U2141" i="4" s="1"/>
  <c r="S3217" i="4" l="1"/>
  <c r="T3216" i="4"/>
  <c r="U3216" i="4" s="1"/>
  <c r="S695" i="4"/>
  <c r="T694" i="4"/>
  <c r="U694" i="4" s="1"/>
  <c r="S2143" i="4"/>
  <c r="T2142" i="4"/>
  <c r="U2142" i="4" s="1"/>
  <c r="S696" i="4" l="1"/>
  <c r="T695" i="4"/>
  <c r="U695" i="4" s="1"/>
  <c r="T3217" i="4"/>
  <c r="U3217" i="4" s="1"/>
  <c r="S3218" i="4"/>
  <c r="S2144" i="4"/>
  <c r="T2143" i="4"/>
  <c r="U2143" i="4" s="1"/>
  <c r="S3219" i="4" l="1"/>
  <c r="T3218" i="4"/>
  <c r="U3218" i="4" s="1"/>
  <c r="S697" i="4"/>
  <c r="T696" i="4"/>
  <c r="U696" i="4" s="1"/>
  <c r="S2145" i="4"/>
  <c r="T2144" i="4"/>
  <c r="U2144" i="4" s="1"/>
  <c r="T697" i="4" l="1"/>
  <c r="U697" i="4" s="1"/>
  <c r="S698" i="4"/>
  <c r="T3219" i="4"/>
  <c r="U3219" i="4" s="1"/>
  <c r="S3220" i="4"/>
  <c r="S2146" i="4"/>
  <c r="T2145" i="4"/>
  <c r="U2145" i="4" s="1"/>
  <c r="S3221" i="4" l="1"/>
  <c r="T3220" i="4"/>
  <c r="U3220" i="4" s="1"/>
  <c r="S699" i="4"/>
  <c r="T698" i="4"/>
  <c r="U698" i="4" s="1"/>
  <c r="S2147" i="4"/>
  <c r="T2146" i="4"/>
  <c r="U2146" i="4" s="1"/>
  <c r="S700" i="4" l="1"/>
  <c r="T699" i="4"/>
  <c r="U699" i="4" s="1"/>
  <c r="S3222" i="4"/>
  <c r="T3221" i="4"/>
  <c r="U3221" i="4" s="1"/>
  <c r="S2148" i="4"/>
  <c r="T2147" i="4"/>
  <c r="U2147" i="4" s="1"/>
  <c r="S3223" i="4" l="1"/>
  <c r="T3222" i="4"/>
  <c r="U3222" i="4" s="1"/>
  <c r="S701" i="4"/>
  <c r="T700" i="4"/>
  <c r="U700" i="4" s="1"/>
  <c r="S2149" i="4"/>
  <c r="T2148" i="4"/>
  <c r="U2148" i="4" s="1"/>
  <c r="S702" i="4" l="1"/>
  <c r="T701" i="4"/>
  <c r="U701" i="4" s="1"/>
  <c r="T3223" i="4"/>
  <c r="U3223" i="4" s="1"/>
  <c r="S3224" i="4"/>
  <c r="S2150" i="4"/>
  <c r="T2149" i="4"/>
  <c r="U2149" i="4" s="1"/>
  <c r="S3225" i="4" l="1"/>
  <c r="T3224" i="4"/>
  <c r="U3224" i="4" s="1"/>
  <c r="S703" i="4"/>
  <c r="T702" i="4"/>
  <c r="U702" i="4" s="1"/>
  <c r="S2151" i="4"/>
  <c r="T2150" i="4"/>
  <c r="U2150" i="4" s="1"/>
  <c r="S704" i="4" l="1"/>
  <c r="T703" i="4"/>
  <c r="U703" i="4" s="1"/>
  <c r="T3225" i="4"/>
  <c r="U3225" i="4" s="1"/>
  <c r="S3226" i="4"/>
  <c r="S2152" i="4"/>
  <c r="T2151" i="4"/>
  <c r="U2151" i="4" s="1"/>
  <c r="S3227" i="4" l="1"/>
  <c r="T3226" i="4"/>
  <c r="U3226" i="4" s="1"/>
  <c r="S705" i="4"/>
  <c r="T704" i="4"/>
  <c r="U704" i="4" s="1"/>
  <c r="S2153" i="4"/>
  <c r="T2152" i="4"/>
  <c r="U2152" i="4" s="1"/>
  <c r="T705" i="4" l="1"/>
  <c r="U705" i="4" s="1"/>
  <c r="S706" i="4"/>
  <c r="S3228" i="4"/>
  <c r="T3227" i="4"/>
  <c r="U3227" i="4" s="1"/>
  <c r="S2154" i="4"/>
  <c r="T2153" i="4"/>
  <c r="U2153" i="4" s="1"/>
  <c r="S3229" i="4" l="1"/>
  <c r="T3228" i="4"/>
  <c r="U3228" i="4" s="1"/>
  <c r="S707" i="4"/>
  <c r="T706" i="4"/>
  <c r="U706" i="4" s="1"/>
  <c r="S2155" i="4"/>
  <c r="T2154" i="4"/>
  <c r="U2154" i="4" s="1"/>
  <c r="S708" i="4" l="1"/>
  <c r="T707" i="4"/>
  <c r="U707" i="4" s="1"/>
  <c r="S3230" i="4"/>
  <c r="T3229" i="4"/>
  <c r="U3229" i="4" s="1"/>
  <c r="S2156" i="4"/>
  <c r="T2155" i="4"/>
  <c r="U2155" i="4" s="1"/>
  <c r="S3231" i="4" l="1"/>
  <c r="T3230" i="4"/>
  <c r="U3230" i="4" s="1"/>
  <c r="S709" i="4"/>
  <c r="T708" i="4"/>
  <c r="U708" i="4" s="1"/>
  <c r="S2157" i="4"/>
  <c r="T2156" i="4"/>
  <c r="U2156" i="4" s="1"/>
  <c r="S710" i="4" l="1"/>
  <c r="T709" i="4"/>
  <c r="U709" i="4" s="1"/>
  <c r="T3231" i="4"/>
  <c r="U3231" i="4" s="1"/>
  <c r="S3232" i="4"/>
  <c r="S2158" i="4"/>
  <c r="T2157" i="4"/>
  <c r="U2157" i="4" s="1"/>
  <c r="S3233" i="4" l="1"/>
  <c r="T3232" i="4"/>
  <c r="U3232" i="4" s="1"/>
  <c r="S711" i="4"/>
  <c r="T710" i="4"/>
  <c r="U710" i="4" s="1"/>
  <c r="S2159" i="4"/>
  <c r="T2158" i="4"/>
  <c r="U2158" i="4" s="1"/>
  <c r="S712" i="4" l="1"/>
  <c r="T711" i="4"/>
  <c r="U711" i="4" s="1"/>
  <c r="S3234" i="4"/>
  <c r="T3233" i="4"/>
  <c r="U3233" i="4" s="1"/>
  <c r="S2160" i="4"/>
  <c r="T2159" i="4"/>
  <c r="U2159" i="4" s="1"/>
  <c r="S3235" i="4" l="1"/>
  <c r="T3234" i="4"/>
  <c r="U3234" i="4" s="1"/>
  <c r="S713" i="4"/>
  <c r="T712" i="4"/>
  <c r="U712" i="4" s="1"/>
  <c r="S2161" i="4"/>
  <c r="T2160" i="4"/>
  <c r="U2160" i="4" s="1"/>
  <c r="S714" i="4" l="1"/>
  <c r="T713" i="4"/>
  <c r="U713" i="4" s="1"/>
  <c r="S3236" i="4"/>
  <c r="T3235" i="4"/>
  <c r="U3235" i="4" s="1"/>
  <c r="S2162" i="4"/>
  <c r="T2161" i="4"/>
  <c r="U2161" i="4" s="1"/>
  <c r="S3237" i="4" l="1"/>
  <c r="T3236" i="4"/>
  <c r="U3236" i="4" s="1"/>
  <c r="S715" i="4"/>
  <c r="T714" i="4"/>
  <c r="U714" i="4" s="1"/>
  <c r="S2163" i="4"/>
  <c r="T2162" i="4"/>
  <c r="U2162" i="4" s="1"/>
  <c r="S716" i="4" l="1"/>
  <c r="T715" i="4"/>
  <c r="U715" i="4" s="1"/>
  <c r="S3238" i="4"/>
  <c r="T3237" i="4"/>
  <c r="U3237" i="4" s="1"/>
  <c r="S2164" i="4"/>
  <c r="T2163" i="4"/>
  <c r="U2163" i="4" s="1"/>
  <c r="S3239" i="4" l="1"/>
  <c r="T3238" i="4"/>
  <c r="U3238" i="4" s="1"/>
  <c r="S717" i="4"/>
  <c r="T716" i="4"/>
  <c r="U716" i="4" s="1"/>
  <c r="S2165" i="4"/>
  <c r="T2164" i="4"/>
  <c r="U2164" i="4" s="1"/>
  <c r="S718" i="4" l="1"/>
  <c r="T717" i="4"/>
  <c r="U717" i="4" s="1"/>
  <c r="T3239" i="4"/>
  <c r="U3239" i="4" s="1"/>
  <c r="S3240" i="4"/>
  <c r="S2166" i="4"/>
  <c r="T2165" i="4"/>
  <c r="U2165" i="4" s="1"/>
  <c r="S3241" i="4" l="1"/>
  <c r="T3240" i="4"/>
  <c r="U3240" i="4" s="1"/>
  <c r="S719" i="4"/>
  <c r="T718" i="4"/>
  <c r="U718" i="4" s="1"/>
  <c r="S2167" i="4"/>
  <c r="T2166" i="4"/>
  <c r="U2166" i="4" s="1"/>
  <c r="S720" i="4" l="1"/>
  <c r="T719" i="4"/>
  <c r="U719" i="4" s="1"/>
  <c r="T3241" i="4"/>
  <c r="U3241" i="4" s="1"/>
  <c r="S3242" i="4"/>
  <c r="S2168" i="4"/>
  <c r="T2167" i="4"/>
  <c r="U2167" i="4" s="1"/>
  <c r="T3242" i="4" l="1"/>
  <c r="U3242" i="4" s="1"/>
  <c r="S3243" i="4"/>
  <c r="S721" i="4"/>
  <c r="T720" i="4"/>
  <c r="U720" i="4" s="1"/>
  <c r="S2169" i="4"/>
  <c r="T2168" i="4"/>
  <c r="U2168" i="4" s="1"/>
  <c r="T721" i="4" l="1"/>
  <c r="U721" i="4" s="1"/>
  <c r="S722" i="4"/>
  <c r="S3244" i="4"/>
  <c r="T3243" i="4"/>
  <c r="U3243" i="4" s="1"/>
  <c r="S2170" i="4"/>
  <c r="T2169" i="4"/>
  <c r="U2169" i="4" s="1"/>
  <c r="S3245" i="4" l="1"/>
  <c r="T3244" i="4"/>
  <c r="U3244" i="4" s="1"/>
  <c r="S723" i="4"/>
  <c r="T722" i="4"/>
  <c r="U722" i="4" s="1"/>
  <c r="S2171" i="4"/>
  <c r="T2170" i="4"/>
  <c r="U2170" i="4" s="1"/>
  <c r="S724" i="4" l="1"/>
  <c r="T723" i="4"/>
  <c r="U723" i="4" s="1"/>
  <c r="S3246" i="4"/>
  <c r="T3245" i="4"/>
  <c r="U3245" i="4" s="1"/>
  <c r="S2172" i="4"/>
  <c r="T2171" i="4"/>
  <c r="U2171" i="4" s="1"/>
  <c r="T3246" i="4" l="1"/>
  <c r="U3246" i="4" s="1"/>
  <c r="S3247" i="4"/>
  <c r="S725" i="4"/>
  <c r="T724" i="4"/>
  <c r="U724" i="4" s="1"/>
  <c r="S2173" i="4"/>
  <c r="T2172" i="4"/>
  <c r="U2172" i="4" s="1"/>
  <c r="S726" i="4" l="1"/>
  <c r="T725" i="4"/>
  <c r="U725" i="4" s="1"/>
  <c r="S3248" i="4"/>
  <c r="T3247" i="4"/>
  <c r="U3247" i="4" s="1"/>
  <c r="S2174" i="4"/>
  <c r="T2173" i="4"/>
  <c r="U2173" i="4" s="1"/>
  <c r="T3248" i="4" l="1"/>
  <c r="U3248" i="4" s="1"/>
  <c r="S3249" i="4"/>
  <c r="S727" i="4"/>
  <c r="T726" i="4"/>
  <c r="U726" i="4" s="1"/>
  <c r="S2175" i="4"/>
  <c r="T2174" i="4"/>
  <c r="U2174" i="4" s="1"/>
  <c r="S728" i="4" l="1"/>
  <c r="T727" i="4"/>
  <c r="U727" i="4" s="1"/>
  <c r="T3249" i="4"/>
  <c r="U3249" i="4" s="1"/>
  <c r="S3250" i="4"/>
  <c r="S2176" i="4"/>
  <c r="T2175" i="4"/>
  <c r="U2175" i="4" s="1"/>
  <c r="S3251" i="4" l="1"/>
  <c r="T3250" i="4"/>
  <c r="U3250" i="4" s="1"/>
  <c r="S729" i="4"/>
  <c r="T728" i="4"/>
  <c r="U728" i="4" s="1"/>
  <c r="S2177" i="4"/>
  <c r="T2176" i="4"/>
  <c r="U2176" i="4" s="1"/>
  <c r="T729" i="4" l="1"/>
  <c r="U729" i="4" s="1"/>
  <c r="S730" i="4"/>
  <c r="T3251" i="4"/>
  <c r="U3251" i="4" s="1"/>
  <c r="S3252" i="4"/>
  <c r="S2178" i="4"/>
  <c r="T2177" i="4"/>
  <c r="U2177" i="4" s="1"/>
  <c r="S3253" i="4" l="1"/>
  <c r="T3252" i="4"/>
  <c r="U3252" i="4" s="1"/>
  <c r="S731" i="4"/>
  <c r="T730" i="4"/>
  <c r="U730" i="4" s="1"/>
  <c r="S2179" i="4"/>
  <c r="T2178" i="4"/>
  <c r="U2178" i="4" s="1"/>
  <c r="T731" i="4" l="1"/>
  <c r="U731" i="4" s="1"/>
  <c r="S732" i="4"/>
  <c r="T3253" i="4"/>
  <c r="U3253" i="4" s="1"/>
  <c r="S3254" i="4"/>
  <c r="S2180" i="4"/>
  <c r="T2179" i="4"/>
  <c r="U2179" i="4" s="1"/>
  <c r="S3255" i="4" l="1"/>
  <c r="T3254" i="4"/>
  <c r="U3254" i="4" s="1"/>
  <c r="S733" i="4"/>
  <c r="T732" i="4"/>
  <c r="U732" i="4" s="1"/>
  <c r="S2181" i="4"/>
  <c r="T2180" i="4"/>
  <c r="U2180" i="4" s="1"/>
  <c r="S734" i="4" l="1"/>
  <c r="T733" i="4"/>
  <c r="U733" i="4" s="1"/>
  <c r="T3255" i="4"/>
  <c r="U3255" i="4" s="1"/>
  <c r="S3256" i="4"/>
  <c r="S2182" i="4"/>
  <c r="T2181" i="4"/>
  <c r="U2181" i="4" s="1"/>
  <c r="S3257" i="4" l="1"/>
  <c r="T3256" i="4"/>
  <c r="U3256" i="4" s="1"/>
  <c r="S735" i="4"/>
  <c r="T734" i="4"/>
  <c r="U734" i="4" s="1"/>
  <c r="S2183" i="4"/>
  <c r="T2182" i="4"/>
  <c r="U2182" i="4" s="1"/>
  <c r="S736" i="4" l="1"/>
  <c r="T735" i="4"/>
  <c r="U735" i="4" s="1"/>
  <c r="S3258" i="4"/>
  <c r="T3257" i="4"/>
  <c r="U3257" i="4" s="1"/>
  <c r="S2184" i="4"/>
  <c r="T2183" i="4"/>
  <c r="U2183" i="4" s="1"/>
  <c r="S3259" i="4" l="1"/>
  <c r="T3258" i="4"/>
  <c r="U3258" i="4" s="1"/>
  <c r="S737" i="4"/>
  <c r="T736" i="4"/>
  <c r="U736" i="4" s="1"/>
  <c r="S2185" i="4"/>
  <c r="T2184" i="4"/>
  <c r="U2184" i="4" s="1"/>
  <c r="T737" i="4" l="1"/>
  <c r="U737" i="4" s="1"/>
  <c r="S738" i="4"/>
  <c r="T3259" i="4"/>
  <c r="U3259" i="4" s="1"/>
  <c r="S3260" i="4"/>
  <c r="S2186" i="4"/>
  <c r="T2185" i="4"/>
  <c r="U2185" i="4" s="1"/>
  <c r="S3261" i="4" l="1"/>
  <c r="T3260" i="4"/>
  <c r="U3260" i="4" s="1"/>
  <c r="S739" i="4"/>
  <c r="T738" i="4"/>
  <c r="U738" i="4" s="1"/>
  <c r="S2187" i="4"/>
  <c r="T2186" i="4"/>
  <c r="U2186" i="4" s="1"/>
  <c r="T739" i="4" l="1"/>
  <c r="U739" i="4" s="1"/>
  <c r="S740" i="4"/>
  <c r="S3262" i="4"/>
  <c r="T3261" i="4"/>
  <c r="U3261" i="4" s="1"/>
  <c r="S2188" i="4"/>
  <c r="T2187" i="4"/>
  <c r="U2187" i="4" s="1"/>
  <c r="S3263" i="4" l="1"/>
  <c r="T3262" i="4"/>
  <c r="U3262" i="4" s="1"/>
  <c r="S741" i="4"/>
  <c r="T740" i="4"/>
  <c r="U740" i="4" s="1"/>
  <c r="S2189" i="4"/>
  <c r="T2188" i="4"/>
  <c r="U2188" i="4" s="1"/>
  <c r="S742" i="4" l="1"/>
  <c r="T741" i="4"/>
  <c r="U741" i="4" s="1"/>
  <c r="S3264" i="4"/>
  <c r="T3263" i="4"/>
  <c r="U3263" i="4" s="1"/>
  <c r="S2190" i="4"/>
  <c r="T2189" i="4"/>
  <c r="U2189" i="4" s="1"/>
  <c r="S3265" i="4" l="1"/>
  <c r="T3264" i="4"/>
  <c r="U3264" i="4" s="1"/>
  <c r="S743" i="4"/>
  <c r="T742" i="4"/>
  <c r="U742" i="4" s="1"/>
  <c r="S2191" i="4"/>
  <c r="T2190" i="4"/>
  <c r="U2190" i="4" s="1"/>
  <c r="S744" i="4" l="1"/>
  <c r="T743" i="4"/>
  <c r="U743" i="4" s="1"/>
  <c r="T3265" i="4"/>
  <c r="U3265" i="4" s="1"/>
  <c r="S3266" i="4"/>
  <c r="S2192" i="4"/>
  <c r="T2191" i="4"/>
  <c r="U2191" i="4" s="1"/>
  <c r="S3267" i="4" l="1"/>
  <c r="T3266" i="4"/>
  <c r="U3266" i="4" s="1"/>
  <c r="S745" i="4"/>
  <c r="T744" i="4"/>
  <c r="U744" i="4" s="1"/>
  <c r="S2193" i="4"/>
  <c r="T2192" i="4"/>
  <c r="U2192" i="4" s="1"/>
  <c r="S746" i="4" l="1"/>
  <c r="T745" i="4"/>
  <c r="U745" i="4" s="1"/>
  <c r="S3268" i="4"/>
  <c r="T3267" i="4"/>
  <c r="U3267" i="4" s="1"/>
  <c r="S2194" i="4"/>
  <c r="T2193" i="4"/>
  <c r="U2193" i="4" s="1"/>
  <c r="S3269" i="4" l="1"/>
  <c r="T3268" i="4"/>
  <c r="U3268" i="4" s="1"/>
  <c r="S747" i="4"/>
  <c r="T746" i="4"/>
  <c r="U746" i="4" s="1"/>
  <c r="S2195" i="4"/>
  <c r="T2194" i="4"/>
  <c r="U2194" i="4" s="1"/>
  <c r="S748" i="4" l="1"/>
  <c r="T747" i="4"/>
  <c r="U747" i="4" s="1"/>
  <c r="S3270" i="4"/>
  <c r="T3269" i="4"/>
  <c r="U3269" i="4" s="1"/>
  <c r="S2196" i="4"/>
  <c r="T2195" i="4"/>
  <c r="U2195" i="4" s="1"/>
  <c r="S3271" i="4" l="1"/>
  <c r="T3270" i="4"/>
  <c r="U3270" i="4" s="1"/>
  <c r="S749" i="4"/>
  <c r="T748" i="4"/>
  <c r="U748" i="4" s="1"/>
  <c r="S2197" i="4"/>
  <c r="T2196" i="4"/>
  <c r="U2196" i="4" s="1"/>
  <c r="T749" i="4" l="1"/>
  <c r="U749" i="4" s="1"/>
  <c r="S750" i="4"/>
  <c r="T3271" i="4"/>
  <c r="U3271" i="4" s="1"/>
  <c r="S3272" i="4"/>
  <c r="S2198" i="4"/>
  <c r="T2197" i="4"/>
  <c r="U2197" i="4" s="1"/>
  <c r="S3273" i="4" l="1"/>
  <c r="T3272" i="4"/>
  <c r="U3272" i="4" s="1"/>
  <c r="S751" i="4"/>
  <c r="T750" i="4"/>
  <c r="U750" i="4" s="1"/>
  <c r="S2199" i="4"/>
  <c r="T2198" i="4"/>
  <c r="U2198" i="4" s="1"/>
  <c r="S752" i="4" l="1"/>
  <c r="T751" i="4"/>
  <c r="U751" i="4" s="1"/>
  <c r="T3273" i="4"/>
  <c r="U3273" i="4" s="1"/>
  <c r="S3274" i="4"/>
  <c r="S2200" i="4"/>
  <c r="T2199" i="4"/>
  <c r="U2199" i="4" s="1"/>
  <c r="S3275" i="4" l="1"/>
  <c r="T3274" i="4"/>
  <c r="U3274" i="4" s="1"/>
  <c r="S753" i="4"/>
  <c r="T752" i="4"/>
  <c r="U752" i="4" s="1"/>
  <c r="S2201" i="4"/>
  <c r="T2200" i="4"/>
  <c r="U2200" i="4" s="1"/>
  <c r="S754" i="4" l="1"/>
  <c r="T753" i="4"/>
  <c r="U753" i="4" s="1"/>
  <c r="T3275" i="4"/>
  <c r="U3275" i="4" s="1"/>
  <c r="S3276" i="4"/>
  <c r="S2202" i="4"/>
  <c r="T2201" i="4"/>
  <c r="U2201" i="4" s="1"/>
  <c r="S3277" i="4" l="1"/>
  <c r="T3276" i="4"/>
  <c r="U3276" i="4" s="1"/>
  <c r="S755" i="4"/>
  <c r="T754" i="4"/>
  <c r="U754" i="4" s="1"/>
  <c r="S2203" i="4"/>
  <c r="T2202" i="4"/>
  <c r="U2202" i="4" s="1"/>
  <c r="T755" i="4" l="1"/>
  <c r="U755" i="4" s="1"/>
  <c r="S756" i="4"/>
  <c r="T3277" i="4"/>
  <c r="U3277" i="4" s="1"/>
  <c r="S3278" i="4"/>
  <c r="S2204" i="4"/>
  <c r="T2203" i="4"/>
  <c r="U2203" i="4" s="1"/>
  <c r="S3279" i="4" l="1"/>
  <c r="T3278" i="4"/>
  <c r="U3278" i="4" s="1"/>
  <c r="S757" i="4"/>
  <c r="T756" i="4"/>
  <c r="U756" i="4" s="1"/>
  <c r="S2205" i="4"/>
  <c r="T2204" i="4"/>
  <c r="U2204" i="4" s="1"/>
  <c r="S758" i="4" l="1"/>
  <c r="T757" i="4"/>
  <c r="U757" i="4" s="1"/>
  <c r="T3279" i="4"/>
  <c r="U3279" i="4" s="1"/>
  <c r="S3280" i="4"/>
  <c r="S2206" i="4"/>
  <c r="T2205" i="4"/>
  <c r="U2205" i="4" s="1"/>
  <c r="S3281" i="4" l="1"/>
  <c r="T3280" i="4"/>
  <c r="U3280" i="4" s="1"/>
  <c r="S759" i="4"/>
  <c r="T758" i="4"/>
  <c r="U758" i="4" s="1"/>
  <c r="S2207" i="4"/>
  <c r="T2206" i="4"/>
  <c r="U2206" i="4" s="1"/>
  <c r="S760" i="4" l="1"/>
  <c r="T759" i="4"/>
  <c r="U759" i="4" s="1"/>
  <c r="S3282" i="4"/>
  <c r="T3281" i="4"/>
  <c r="U3281" i="4" s="1"/>
  <c r="S2208" i="4"/>
  <c r="T2207" i="4"/>
  <c r="U2207" i="4" s="1"/>
  <c r="S3283" i="4" l="1"/>
  <c r="T3282" i="4"/>
  <c r="U3282" i="4" s="1"/>
  <c r="S761" i="4"/>
  <c r="T760" i="4"/>
  <c r="U760" i="4" s="1"/>
  <c r="S2209" i="4"/>
  <c r="T2208" i="4"/>
  <c r="U2208" i="4" s="1"/>
  <c r="S762" i="4" l="1"/>
  <c r="T761" i="4"/>
  <c r="U761" i="4" s="1"/>
  <c r="T3283" i="4"/>
  <c r="U3283" i="4" s="1"/>
  <c r="S3284" i="4"/>
  <c r="S2210" i="4"/>
  <c r="T2209" i="4"/>
  <c r="U2209" i="4" s="1"/>
  <c r="S3285" i="4" l="1"/>
  <c r="T3284" i="4"/>
  <c r="U3284" i="4" s="1"/>
  <c r="S763" i="4"/>
  <c r="T762" i="4"/>
  <c r="U762" i="4" s="1"/>
  <c r="S2211" i="4"/>
  <c r="T2210" i="4"/>
  <c r="U2210" i="4" s="1"/>
  <c r="T763" i="4" l="1"/>
  <c r="U763" i="4" s="1"/>
  <c r="S764" i="4"/>
  <c r="T3285" i="4"/>
  <c r="U3285" i="4" s="1"/>
  <c r="S3286" i="4"/>
  <c r="S2212" i="4"/>
  <c r="T2211" i="4"/>
  <c r="U2211" i="4" s="1"/>
  <c r="S3287" i="4" l="1"/>
  <c r="T3286" i="4"/>
  <c r="U3286" i="4" s="1"/>
  <c r="S765" i="4"/>
  <c r="T764" i="4"/>
  <c r="U764" i="4" s="1"/>
  <c r="S2213" i="4"/>
  <c r="T2212" i="4"/>
  <c r="U2212" i="4" s="1"/>
  <c r="T765" i="4" l="1"/>
  <c r="U765" i="4" s="1"/>
  <c r="S766" i="4"/>
  <c r="T3287" i="4"/>
  <c r="U3287" i="4" s="1"/>
  <c r="S3288" i="4"/>
  <c r="S2214" i="4"/>
  <c r="T2213" i="4"/>
  <c r="U2213" i="4" s="1"/>
  <c r="S3289" i="4" l="1"/>
  <c r="T3288" i="4"/>
  <c r="U3288" i="4" s="1"/>
  <c r="S767" i="4"/>
  <c r="T766" i="4"/>
  <c r="U766" i="4" s="1"/>
  <c r="S2215" i="4"/>
  <c r="T2214" i="4"/>
  <c r="U2214" i="4" s="1"/>
  <c r="T767" i="4" l="1"/>
  <c r="U767" i="4" s="1"/>
  <c r="S768" i="4"/>
  <c r="T3289" i="4"/>
  <c r="U3289" i="4" s="1"/>
  <c r="S3290" i="4"/>
  <c r="S2216" i="4"/>
  <c r="T2215" i="4"/>
  <c r="U2215" i="4" s="1"/>
  <c r="S3291" i="4" l="1"/>
  <c r="T3290" i="4"/>
  <c r="U3290" i="4" s="1"/>
  <c r="S769" i="4"/>
  <c r="T768" i="4"/>
  <c r="U768" i="4" s="1"/>
  <c r="S2217" i="4"/>
  <c r="T2216" i="4"/>
  <c r="U2216" i="4" s="1"/>
  <c r="S770" i="4" l="1"/>
  <c r="T769" i="4"/>
  <c r="U769" i="4" s="1"/>
  <c r="S3292" i="4"/>
  <c r="T3291" i="4"/>
  <c r="U3291" i="4" s="1"/>
  <c r="S2218" i="4"/>
  <c r="T2217" i="4"/>
  <c r="U2217" i="4" s="1"/>
  <c r="S3293" i="4" l="1"/>
  <c r="T3292" i="4"/>
  <c r="U3292" i="4" s="1"/>
  <c r="S771" i="4"/>
  <c r="T770" i="4"/>
  <c r="U770" i="4" s="1"/>
  <c r="S2219" i="4"/>
  <c r="T2218" i="4"/>
  <c r="U2218" i="4" s="1"/>
  <c r="S772" i="4" l="1"/>
  <c r="T772" i="4" s="1"/>
  <c r="U772" i="4" s="1"/>
  <c r="T771" i="4"/>
  <c r="U771" i="4" s="1"/>
  <c r="T3293" i="4"/>
  <c r="U3293" i="4" s="1"/>
  <c r="S3294" i="4"/>
  <c r="S2220" i="4"/>
  <c r="T2219" i="4"/>
  <c r="U2219" i="4" s="1"/>
  <c r="S3295" i="4" l="1"/>
  <c r="T3294" i="4"/>
  <c r="U3294" i="4" s="1"/>
  <c r="S2221" i="4"/>
  <c r="T2220" i="4"/>
  <c r="U2220" i="4" s="1"/>
  <c r="T3295" i="4" l="1"/>
  <c r="U3295" i="4" s="1"/>
  <c r="S3296" i="4"/>
  <c r="S2222" i="4"/>
  <c r="T2221" i="4"/>
  <c r="U2221" i="4" s="1"/>
  <c r="S3297" i="4" l="1"/>
  <c r="T3296" i="4"/>
  <c r="U3296" i="4" s="1"/>
  <c r="S2223" i="4"/>
  <c r="T2222" i="4"/>
  <c r="U2222" i="4" s="1"/>
  <c r="T3297" i="4" l="1"/>
  <c r="U3297" i="4" s="1"/>
  <c r="S3298" i="4"/>
  <c r="S2224" i="4"/>
  <c r="T2223" i="4"/>
  <c r="U2223" i="4" s="1"/>
  <c r="S3299" i="4" l="1"/>
  <c r="T3298" i="4"/>
  <c r="U3298" i="4" s="1"/>
  <c r="S2225" i="4"/>
  <c r="T2224" i="4"/>
  <c r="U2224" i="4" s="1"/>
  <c r="S3300" i="4" l="1"/>
  <c r="T3299" i="4"/>
  <c r="U3299" i="4" s="1"/>
  <c r="S2226" i="4"/>
  <c r="T2225" i="4"/>
  <c r="U2225" i="4" s="1"/>
  <c r="S3301" i="4" l="1"/>
  <c r="T3300" i="4"/>
  <c r="U3300" i="4" s="1"/>
  <c r="S2227" i="4"/>
  <c r="T2226" i="4"/>
  <c r="U2226" i="4" s="1"/>
  <c r="S3302" i="4" l="1"/>
  <c r="T3301" i="4"/>
  <c r="U3301" i="4" s="1"/>
  <c r="S2228" i="4"/>
  <c r="T2227" i="4"/>
  <c r="U2227" i="4" s="1"/>
  <c r="S3303" i="4" l="1"/>
  <c r="T3302" i="4"/>
  <c r="U3302" i="4" s="1"/>
  <c r="S2229" i="4"/>
  <c r="T2228" i="4"/>
  <c r="U2228" i="4" s="1"/>
  <c r="T3303" i="4" l="1"/>
  <c r="U3303" i="4" s="1"/>
  <c r="S3304" i="4"/>
  <c r="S2230" i="4"/>
  <c r="T2229" i="4"/>
  <c r="U2229" i="4" s="1"/>
  <c r="S3305" i="4" l="1"/>
  <c r="T3304" i="4"/>
  <c r="U3304" i="4" s="1"/>
  <c r="S2231" i="4"/>
  <c r="T2230" i="4"/>
  <c r="U2230" i="4" s="1"/>
  <c r="S3306" i="4" l="1"/>
  <c r="T3305" i="4"/>
  <c r="U3305" i="4" s="1"/>
  <c r="S2232" i="4"/>
  <c r="T2231" i="4"/>
  <c r="U2231" i="4" s="1"/>
  <c r="S3307" i="4" l="1"/>
  <c r="T3306" i="4"/>
  <c r="U3306" i="4" s="1"/>
  <c r="S2233" i="4"/>
  <c r="T2232" i="4"/>
  <c r="U2232" i="4" s="1"/>
  <c r="S3308" i="4" l="1"/>
  <c r="T3307" i="4"/>
  <c r="U3307" i="4" s="1"/>
  <c r="S2234" i="4"/>
  <c r="T2233" i="4"/>
  <c r="U2233" i="4" s="1"/>
  <c r="S3309" i="4" l="1"/>
  <c r="T3308" i="4"/>
  <c r="U3308" i="4" s="1"/>
  <c r="S2235" i="4"/>
  <c r="T2234" i="4"/>
  <c r="U2234" i="4" s="1"/>
  <c r="S3310" i="4" l="1"/>
  <c r="T3309" i="4"/>
  <c r="U3309" i="4" s="1"/>
  <c r="S2236" i="4"/>
  <c r="T2235" i="4"/>
  <c r="U2235" i="4" s="1"/>
  <c r="S3311" i="4" l="1"/>
  <c r="T3310" i="4"/>
  <c r="U3310" i="4" s="1"/>
  <c r="S2237" i="4"/>
  <c r="T2236" i="4"/>
  <c r="U2236" i="4" s="1"/>
  <c r="S3312" i="4" l="1"/>
  <c r="T3311" i="4"/>
  <c r="U3311" i="4" s="1"/>
  <c r="S2238" i="4"/>
  <c r="T2237" i="4"/>
  <c r="U2237" i="4" s="1"/>
  <c r="S3313" i="4" l="1"/>
  <c r="T3312" i="4"/>
  <c r="U3312" i="4" s="1"/>
  <c r="S2239" i="4"/>
  <c r="T2238" i="4"/>
  <c r="U2238" i="4" s="1"/>
  <c r="S3314" i="4" l="1"/>
  <c r="T3313" i="4"/>
  <c r="U3313" i="4" s="1"/>
  <c r="S2240" i="4"/>
  <c r="T2239" i="4"/>
  <c r="U2239" i="4" s="1"/>
  <c r="S3315" i="4" l="1"/>
  <c r="T3314" i="4"/>
  <c r="U3314" i="4" s="1"/>
  <c r="S2241" i="4"/>
  <c r="T2240" i="4"/>
  <c r="U2240" i="4" s="1"/>
  <c r="T3315" i="4" l="1"/>
  <c r="U3315" i="4" s="1"/>
  <c r="S3316" i="4"/>
  <c r="S2242" i="4"/>
  <c r="T2241" i="4"/>
  <c r="U2241" i="4" s="1"/>
  <c r="S3317" i="4" l="1"/>
  <c r="T3316" i="4"/>
  <c r="U3316" i="4" s="1"/>
  <c r="S2243" i="4"/>
  <c r="T2242" i="4"/>
  <c r="U2242" i="4" s="1"/>
  <c r="S3318" i="4" l="1"/>
  <c r="T3317" i="4"/>
  <c r="U3317" i="4" s="1"/>
  <c r="S2244" i="4"/>
  <c r="T2243" i="4"/>
  <c r="U2243" i="4" s="1"/>
  <c r="S3319" i="4" l="1"/>
  <c r="T3318" i="4"/>
  <c r="U3318" i="4" s="1"/>
  <c r="S2245" i="4"/>
  <c r="T2244" i="4"/>
  <c r="U2244" i="4" s="1"/>
  <c r="S3320" i="4" l="1"/>
  <c r="T3319" i="4"/>
  <c r="U3319" i="4" s="1"/>
  <c r="S2246" i="4"/>
  <c r="T2245" i="4"/>
  <c r="U2245" i="4" s="1"/>
  <c r="S3321" i="4" l="1"/>
  <c r="T3320" i="4"/>
  <c r="U3320" i="4" s="1"/>
  <c r="S2247" i="4"/>
  <c r="T2246" i="4"/>
  <c r="U2246" i="4" s="1"/>
  <c r="T3321" i="4" l="1"/>
  <c r="U3321" i="4" s="1"/>
  <c r="S3322" i="4"/>
  <c r="S2248" i="4"/>
  <c r="T2247" i="4"/>
  <c r="U2247" i="4" s="1"/>
  <c r="S3323" i="4" l="1"/>
  <c r="T3322" i="4"/>
  <c r="U3322" i="4" s="1"/>
  <c r="S2249" i="4"/>
  <c r="T2248" i="4"/>
  <c r="U2248" i="4" s="1"/>
  <c r="S3324" i="4" l="1"/>
  <c r="T3323" i="4"/>
  <c r="U3323" i="4" s="1"/>
  <c r="S2250" i="4"/>
  <c r="T2249" i="4"/>
  <c r="U2249" i="4" s="1"/>
  <c r="S3325" i="4" l="1"/>
  <c r="T3324" i="4"/>
  <c r="U3324" i="4" s="1"/>
  <c r="S2251" i="4"/>
  <c r="T2250" i="4"/>
  <c r="U2250" i="4" s="1"/>
  <c r="S3326" i="4" l="1"/>
  <c r="T3325" i="4"/>
  <c r="U3325" i="4" s="1"/>
  <c r="S2252" i="4"/>
  <c r="T2251" i="4"/>
  <c r="U2251" i="4" s="1"/>
  <c r="S3327" i="4" l="1"/>
  <c r="T3326" i="4"/>
  <c r="U3326" i="4" s="1"/>
  <c r="S2253" i="4"/>
  <c r="T2252" i="4"/>
  <c r="U2252" i="4" s="1"/>
  <c r="S3328" i="4" l="1"/>
  <c r="T3327" i="4"/>
  <c r="U3327" i="4" s="1"/>
  <c r="S2254" i="4"/>
  <c r="T2253" i="4"/>
  <c r="U2253" i="4" s="1"/>
  <c r="S3329" i="4" l="1"/>
  <c r="T3328" i="4"/>
  <c r="U3328" i="4" s="1"/>
  <c r="S2255" i="4"/>
  <c r="T2254" i="4"/>
  <c r="U2254" i="4" s="1"/>
  <c r="S3330" i="4" l="1"/>
  <c r="T3329" i="4"/>
  <c r="U3329" i="4" s="1"/>
  <c r="S2256" i="4"/>
  <c r="T2255" i="4"/>
  <c r="U2255" i="4" s="1"/>
  <c r="S3331" i="4" l="1"/>
  <c r="T3330" i="4"/>
  <c r="U3330" i="4" s="1"/>
  <c r="S2257" i="4"/>
  <c r="T2256" i="4"/>
  <c r="U2256" i="4" s="1"/>
  <c r="S3332" i="4" l="1"/>
  <c r="T3331" i="4"/>
  <c r="U3331" i="4" s="1"/>
  <c r="S2258" i="4"/>
  <c r="T2257" i="4"/>
  <c r="U2257" i="4" s="1"/>
  <c r="S3333" i="4" l="1"/>
  <c r="T3332" i="4"/>
  <c r="U3332" i="4" s="1"/>
  <c r="S2259" i="4"/>
  <c r="T2258" i="4"/>
  <c r="U2258" i="4" s="1"/>
  <c r="S3334" i="4" l="1"/>
  <c r="T3333" i="4"/>
  <c r="U3333" i="4" s="1"/>
  <c r="S2260" i="4"/>
  <c r="T2259" i="4"/>
  <c r="U2259" i="4" s="1"/>
  <c r="S3335" i="4" l="1"/>
  <c r="T3334" i="4"/>
  <c r="U3334" i="4" s="1"/>
  <c r="S2261" i="4"/>
  <c r="T2260" i="4"/>
  <c r="U2260" i="4" s="1"/>
  <c r="S3336" i="4" l="1"/>
  <c r="T3336" i="4" s="1"/>
  <c r="U3336" i="4" s="1"/>
  <c r="T3335" i="4"/>
  <c r="U3335" i="4" s="1"/>
  <c r="S2262" i="4"/>
  <c r="T2261" i="4"/>
  <c r="U2261" i="4" s="1"/>
  <c r="S2263" i="4" l="1"/>
  <c r="T2262" i="4"/>
  <c r="U2262" i="4" s="1"/>
  <c r="S2264" i="4" l="1"/>
  <c r="T2263" i="4"/>
  <c r="U2263" i="4" s="1"/>
  <c r="S2265" i="4" l="1"/>
  <c r="T2264" i="4"/>
  <c r="U2264" i="4" s="1"/>
  <c r="S2266" i="4" l="1"/>
  <c r="T2265" i="4"/>
  <c r="U2265" i="4" s="1"/>
  <c r="S2267" i="4" l="1"/>
  <c r="T2266" i="4"/>
  <c r="U2266" i="4" s="1"/>
  <c r="S2268" i="4" l="1"/>
  <c r="T2267" i="4"/>
  <c r="U2267" i="4" s="1"/>
  <c r="S2269" i="4" l="1"/>
  <c r="T2268" i="4"/>
  <c r="U2268" i="4" s="1"/>
  <c r="S2270" i="4" l="1"/>
  <c r="T2269" i="4"/>
  <c r="U2269" i="4" s="1"/>
  <c r="S2271" i="4" l="1"/>
  <c r="T2270" i="4"/>
  <c r="U2270" i="4" s="1"/>
  <c r="S2272" i="4" l="1"/>
  <c r="T2271" i="4"/>
  <c r="U2271" i="4" s="1"/>
  <c r="S2273" i="4" l="1"/>
  <c r="T2272" i="4"/>
  <c r="U2272" i="4" s="1"/>
  <c r="S2274" i="4" l="1"/>
  <c r="T2273" i="4"/>
  <c r="U2273" i="4" s="1"/>
  <c r="S2275" i="4" l="1"/>
  <c r="T2274" i="4"/>
  <c r="U2274" i="4" s="1"/>
  <c r="S2276" i="4" l="1"/>
  <c r="T2275" i="4"/>
  <c r="U2275" i="4" s="1"/>
  <c r="S2277" i="4" l="1"/>
  <c r="T2276" i="4"/>
  <c r="U2276" i="4" s="1"/>
  <c r="S2278" i="4" l="1"/>
  <c r="T2277" i="4"/>
  <c r="U2277" i="4" s="1"/>
  <c r="S2279" i="4" l="1"/>
  <c r="T2278" i="4"/>
  <c r="U2278" i="4" s="1"/>
  <c r="S2280" i="4" l="1"/>
  <c r="T2279" i="4"/>
  <c r="U2279" i="4" s="1"/>
  <c r="S2281" i="4" l="1"/>
  <c r="T2280" i="4"/>
  <c r="U2280" i="4" s="1"/>
  <c r="S2282" i="4" l="1"/>
  <c r="T2281" i="4"/>
  <c r="U2281" i="4" s="1"/>
  <c r="S2283" i="4" l="1"/>
  <c r="T2282" i="4"/>
  <c r="U2282" i="4" s="1"/>
  <c r="S2284" i="4" l="1"/>
  <c r="T2283" i="4"/>
  <c r="U2283" i="4" s="1"/>
  <c r="S2285" i="4" l="1"/>
  <c r="T2284" i="4"/>
  <c r="U2284" i="4" s="1"/>
  <c r="S2286" i="4" l="1"/>
  <c r="T2285" i="4"/>
  <c r="U2285" i="4" s="1"/>
  <c r="S2287" i="4" l="1"/>
  <c r="T2286" i="4"/>
  <c r="U2286" i="4" s="1"/>
  <c r="S2288" i="4" l="1"/>
  <c r="T2287" i="4"/>
  <c r="U2287" i="4" s="1"/>
  <c r="S2289" i="4" l="1"/>
  <c r="T2288" i="4"/>
  <c r="U2288" i="4" s="1"/>
  <c r="S2290" i="4" l="1"/>
  <c r="T2289" i="4"/>
  <c r="U2289" i="4" s="1"/>
  <c r="S2291" i="4" l="1"/>
  <c r="T2290" i="4"/>
  <c r="U2290" i="4" s="1"/>
  <c r="S2292" i="4" l="1"/>
  <c r="T2291" i="4"/>
  <c r="U2291" i="4" s="1"/>
  <c r="S2293" i="4" l="1"/>
  <c r="T2292" i="4"/>
  <c r="U2292" i="4" s="1"/>
  <c r="S2294" i="4" l="1"/>
  <c r="T2293" i="4"/>
  <c r="U2293" i="4" s="1"/>
  <c r="S2295" i="4" l="1"/>
  <c r="T2294" i="4"/>
  <c r="U2294" i="4" s="1"/>
  <c r="S2296" i="4" l="1"/>
  <c r="T2295" i="4"/>
  <c r="U2295" i="4" s="1"/>
  <c r="S2297" i="4" l="1"/>
  <c r="T2296" i="4"/>
  <c r="U2296" i="4" s="1"/>
  <c r="S2298" i="4" l="1"/>
  <c r="T2297" i="4"/>
  <c r="U2297" i="4" s="1"/>
  <c r="S2299" i="4" l="1"/>
  <c r="T2298" i="4"/>
  <c r="U2298" i="4" s="1"/>
  <c r="S2300" i="4" l="1"/>
  <c r="T2299" i="4"/>
  <c r="U2299" i="4" s="1"/>
  <c r="S2301" i="4" l="1"/>
  <c r="T2300" i="4"/>
  <c r="U2300" i="4" s="1"/>
  <c r="S2302" i="4" l="1"/>
  <c r="T2301" i="4"/>
  <c r="U2301" i="4" s="1"/>
  <c r="S2303" i="4" l="1"/>
  <c r="T2302" i="4"/>
  <c r="U2302" i="4" s="1"/>
  <c r="S2304" i="4" l="1"/>
  <c r="T2303" i="4"/>
  <c r="U2303" i="4" s="1"/>
  <c r="S2305" i="4" l="1"/>
  <c r="T2304" i="4"/>
  <c r="U2304" i="4" s="1"/>
  <c r="S2306" i="4" l="1"/>
  <c r="T2305" i="4"/>
  <c r="U2305" i="4" s="1"/>
  <c r="S2307" i="4" l="1"/>
  <c r="T2306" i="4"/>
  <c r="U2306" i="4" s="1"/>
  <c r="S2308" i="4" l="1"/>
  <c r="T2307" i="4"/>
  <c r="U2307" i="4" s="1"/>
  <c r="S2309" i="4" l="1"/>
  <c r="T2308" i="4"/>
  <c r="U2308" i="4" s="1"/>
  <c r="S2310" i="4" l="1"/>
  <c r="T2309" i="4"/>
  <c r="U2309" i="4" s="1"/>
  <c r="S2311" i="4" l="1"/>
  <c r="T2310" i="4"/>
  <c r="U2310" i="4" s="1"/>
  <c r="S2312" i="4" l="1"/>
  <c r="T2311" i="4"/>
  <c r="U2311" i="4" s="1"/>
  <c r="S2313" i="4" l="1"/>
  <c r="T2312" i="4"/>
  <c r="U2312" i="4" s="1"/>
  <c r="S2314" i="4" l="1"/>
  <c r="T2313" i="4"/>
  <c r="U2313" i="4" s="1"/>
  <c r="S2315" i="4" l="1"/>
  <c r="T2314" i="4"/>
  <c r="U2314" i="4" s="1"/>
  <c r="S2316" i="4" l="1"/>
  <c r="T2315" i="4"/>
  <c r="U2315" i="4" s="1"/>
  <c r="S2317" i="4" l="1"/>
  <c r="T2316" i="4"/>
  <c r="U2316" i="4" s="1"/>
  <c r="S2318" i="4" l="1"/>
  <c r="T2317" i="4"/>
  <c r="U2317" i="4" s="1"/>
  <c r="S2319" i="4" l="1"/>
  <c r="T2318" i="4"/>
  <c r="U2318" i="4" s="1"/>
  <c r="S2320" i="4" l="1"/>
  <c r="T2319" i="4"/>
  <c r="U2319" i="4" s="1"/>
  <c r="S2321" i="4" l="1"/>
  <c r="T2320" i="4"/>
  <c r="U2320" i="4" s="1"/>
  <c r="S2322" i="4" l="1"/>
  <c r="T2321" i="4"/>
  <c r="U2321" i="4" s="1"/>
  <c r="S2323" i="4" l="1"/>
  <c r="T2322" i="4"/>
  <c r="U2322" i="4" s="1"/>
  <c r="S2324" i="4" l="1"/>
  <c r="T2323" i="4"/>
  <c r="U2323" i="4" s="1"/>
  <c r="S2325" i="4" l="1"/>
  <c r="T2324" i="4"/>
  <c r="U2324" i="4" s="1"/>
  <c r="S2326" i="4" l="1"/>
  <c r="T2325" i="4"/>
  <c r="U2325" i="4" s="1"/>
  <c r="S2327" i="4" l="1"/>
  <c r="T2326" i="4"/>
  <c r="U2326" i="4" s="1"/>
  <c r="S2328" i="4" l="1"/>
  <c r="T2327" i="4"/>
  <c r="U2327" i="4" s="1"/>
  <c r="S2329" i="4" l="1"/>
  <c r="T2328" i="4"/>
  <c r="U2328" i="4" s="1"/>
  <c r="S2330" i="4" l="1"/>
  <c r="T2329" i="4"/>
  <c r="U2329" i="4" s="1"/>
  <c r="S2331" i="4" l="1"/>
  <c r="T2330" i="4"/>
  <c r="U2330" i="4" s="1"/>
  <c r="S2332" i="4" l="1"/>
  <c r="T2331" i="4"/>
  <c r="U2331" i="4" s="1"/>
  <c r="S2333" i="4" l="1"/>
  <c r="T2332" i="4"/>
  <c r="U2332" i="4" s="1"/>
  <c r="S2334" i="4" l="1"/>
  <c r="T2333" i="4"/>
  <c r="U2333" i="4" s="1"/>
  <c r="T2334" i="4" l="1"/>
  <c r="U2334" i="4" s="1"/>
  <c r="S2335" i="4"/>
  <c r="S2336" i="4" l="1"/>
  <c r="T2335" i="4"/>
  <c r="U2335" i="4" s="1"/>
  <c r="S2337" i="4" l="1"/>
  <c r="T2336" i="4"/>
  <c r="U2336" i="4" s="1"/>
  <c r="S2338" i="4" l="1"/>
  <c r="T2337" i="4"/>
  <c r="U2337" i="4" s="1"/>
  <c r="S2339" i="4" l="1"/>
  <c r="T2338" i="4"/>
  <c r="U2338" i="4" s="1"/>
  <c r="S2340" i="4" l="1"/>
  <c r="T2339" i="4"/>
  <c r="U2339" i="4" s="1"/>
  <c r="S2341" i="4" l="1"/>
  <c r="T2340" i="4"/>
  <c r="U2340" i="4" s="1"/>
  <c r="S2342" i="4" l="1"/>
  <c r="T2341" i="4"/>
  <c r="U2341" i="4" s="1"/>
  <c r="S2343" i="4" l="1"/>
  <c r="T2342" i="4"/>
  <c r="U2342" i="4" s="1"/>
  <c r="S2344" i="4" l="1"/>
  <c r="T2343" i="4"/>
  <c r="U2343" i="4" s="1"/>
  <c r="S2345" i="4" l="1"/>
  <c r="T2344" i="4"/>
  <c r="U2344" i="4" s="1"/>
  <c r="S2346" i="4" l="1"/>
  <c r="T2345" i="4"/>
  <c r="U2345" i="4" s="1"/>
  <c r="S2347" i="4" l="1"/>
  <c r="T2346" i="4"/>
  <c r="U2346" i="4" s="1"/>
  <c r="S2348" i="4" l="1"/>
  <c r="T2347" i="4"/>
  <c r="U2347" i="4" s="1"/>
  <c r="S2349" i="4" l="1"/>
  <c r="T2348" i="4"/>
  <c r="U2348" i="4" s="1"/>
  <c r="S2350" i="4" l="1"/>
  <c r="T2349" i="4"/>
  <c r="U2349" i="4" s="1"/>
  <c r="T2350" i="4" l="1"/>
  <c r="U2350" i="4" s="1"/>
  <c r="S2351" i="4"/>
  <c r="S2352" i="4" l="1"/>
  <c r="T2351" i="4"/>
  <c r="U2351" i="4" s="1"/>
  <c r="S2353" i="4" l="1"/>
  <c r="T2352" i="4"/>
  <c r="U2352" i="4" s="1"/>
  <c r="S2354" i="4" l="1"/>
  <c r="T2353" i="4"/>
  <c r="U2353" i="4" s="1"/>
  <c r="S2355" i="4" l="1"/>
  <c r="T2354" i="4"/>
  <c r="U2354" i="4" s="1"/>
  <c r="S2356" i="4" l="1"/>
  <c r="T2355" i="4"/>
  <c r="U2355" i="4" s="1"/>
  <c r="S2357" i="4" l="1"/>
  <c r="T2356" i="4"/>
  <c r="U2356" i="4" s="1"/>
  <c r="S2358" i="4" l="1"/>
  <c r="T2357" i="4"/>
  <c r="U2357" i="4" s="1"/>
  <c r="S2359" i="4" l="1"/>
  <c r="T2358" i="4"/>
  <c r="U2358" i="4" s="1"/>
  <c r="S2360" i="4" l="1"/>
  <c r="T2359" i="4"/>
  <c r="U2359" i="4" s="1"/>
  <c r="S2361" i="4" l="1"/>
  <c r="T2360" i="4"/>
  <c r="U2360" i="4" s="1"/>
  <c r="S2362" i="4" l="1"/>
  <c r="T2361" i="4"/>
  <c r="U2361" i="4" s="1"/>
  <c r="S2363" i="4" l="1"/>
  <c r="T2362" i="4"/>
  <c r="U2362" i="4" s="1"/>
  <c r="S2364" i="4" l="1"/>
  <c r="T2363" i="4"/>
  <c r="U2363" i="4" s="1"/>
  <c r="S2365" i="4" l="1"/>
  <c r="T2364" i="4"/>
  <c r="U2364" i="4" s="1"/>
  <c r="T2365" i="4" l="1"/>
  <c r="U2365" i="4" s="1"/>
  <c r="S2366" i="4"/>
  <c r="S2367" i="4" l="1"/>
  <c r="T2366" i="4"/>
  <c r="U2366" i="4" s="1"/>
  <c r="S2368" i="4" l="1"/>
  <c r="T2367" i="4"/>
  <c r="U2367" i="4" s="1"/>
  <c r="S2369" i="4" l="1"/>
  <c r="T2368" i="4"/>
  <c r="U2368" i="4" s="1"/>
  <c r="S2370" i="4" l="1"/>
  <c r="T2369" i="4"/>
  <c r="U2369" i="4" s="1"/>
  <c r="S2371" i="4" l="1"/>
  <c r="T2370" i="4"/>
  <c r="U2370" i="4" s="1"/>
  <c r="S2372" i="4" l="1"/>
  <c r="T2371" i="4"/>
  <c r="U2371" i="4" s="1"/>
  <c r="S2373" i="4" l="1"/>
  <c r="T2372" i="4"/>
  <c r="U2372" i="4" s="1"/>
  <c r="S2374" i="4" l="1"/>
  <c r="T2373" i="4"/>
  <c r="U2373" i="4" s="1"/>
  <c r="S2375" i="4" l="1"/>
  <c r="T2374" i="4"/>
  <c r="U2374" i="4" s="1"/>
  <c r="S2376" i="4" l="1"/>
  <c r="T2375" i="4"/>
  <c r="U2375" i="4" s="1"/>
  <c r="S2377" i="4" l="1"/>
  <c r="T2376" i="4"/>
  <c r="U2376" i="4" s="1"/>
  <c r="S2378" i="4" l="1"/>
  <c r="T2377" i="4"/>
  <c r="U2377" i="4" s="1"/>
  <c r="S2379" i="4" l="1"/>
  <c r="T2378" i="4"/>
  <c r="U2378" i="4" s="1"/>
  <c r="S2380" i="4" l="1"/>
  <c r="T2379" i="4"/>
  <c r="U2379" i="4" s="1"/>
  <c r="S2381" i="4" l="1"/>
  <c r="T2380" i="4"/>
  <c r="U2380" i="4" s="1"/>
  <c r="S2382" i="4" l="1"/>
  <c r="T2381" i="4"/>
  <c r="U2381" i="4" s="1"/>
  <c r="S2383" i="4" l="1"/>
  <c r="T2382" i="4"/>
  <c r="U2382" i="4" s="1"/>
  <c r="S2384" i="4" l="1"/>
  <c r="T2383" i="4"/>
  <c r="U2383" i="4" s="1"/>
  <c r="S2385" i="4" l="1"/>
  <c r="T2384" i="4"/>
  <c r="U2384" i="4" s="1"/>
  <c r="S2386" i="4" l="1"/>
  <c r="T2385" i="4"/>
  <c r="U2385" i="4" s="1"/>
  <c r="S2387" i="4" l="1"/>
  <c r="T2386" i="4"/>
  <c r="U2386" i="4" s="1"/>
  <c r="S2388" i="4" l="1"/>
  <c r="T2387" i="4"/>
  <c r="U2387" i="4" s="1"/>
  <c r="S2389" i="4" l="1"/>
  <c r="T2388" i="4"/>
  <c r="U2388" i="4" s="1"/>
  <c r="S2390" i="4" l="1"/>
  <c r="T2389" i="4"/>
  <c r="U2389" i="4" s="1"/>
  <c r="S2391" i="4" l="1"/>
  <c r="T2390" i="4"/>
  <c r="U2390" i="4" s="1"/>
  <c r="S2392" i="4" l="1"/>
  <c r="T2391" i="4"/>
  <c r="U2391" i="4" s="1"/>
  <c r="S2393" i="4" l="1"/>
  <c r="T2392" i="4"/>
  <c r="U2392" i="4" s="1"/>
  <c r="S2394" i="4" l="1"/>
  <c r="T2393" i="4"/>
  <c r="U2393" i="4" s="1"/>
  <c r="S2395" i="4" l="1"/>
  <c r="T2394" i="4"/>
  <c r="U2394" i="4" s="1"/>
  <c r="S2396" i="4" l="1"/>
  <c r="T2395" i="4"/>
  <c r="U2395" i="4" s="1"/>
  <c r="S2397" i="4" l="1"/>
  <c r="T2396" i="4"/>
  <c r="U2396" i="4" s="1"/>
  <c r="S2398" i="4" l="1"/>
  <c r="T2397" i="4"/>
  <c r="U2397" i="4" s="1"/>
  <c r="S2399" i="4" l="1"/>
  <c r="T2398" i="4"/>
  <c r="U2398" i="4" s="1"/>
  <c r="S2400" i="4" l="1"/>
  <c r="T2399" i="4"/>
  <c r="U2399" i="4" s="1"/>
  <c r="S2401" i="4" l="1"/>
  <c r="T2400" i="4"/>
  <c r="U2400" i="4" s="1"/>
  <c r="S2402" i="4" l="1"/>
  <c r="T2401" i="4"/>
  <c r="U2401" i="4" s="1"/>
  <c r="S2403" i="4" l="1"/>
  <c r="T2402" i="4"/>
  <c r="U2402" i="4" s="1"/>
  <c r="S2404" i="4" l="1"/>
  <c r="T2403" i="4"/>
  <c r="U2403" i="4" s="1"/>
  <c r="S2405" i="4" l="1"/>
  <c r="T2404" i="4"/>
  <c r="U2404" i="4" s="1"/>
  <c r="S2406" i="4" l="1"/>
  <c r="T2405" i="4"/>
  <c r="U2405" i="4" s="1"/>
  <c r="S2407" i="4" l="1"/>
  <c r="T2406" i="4"/>
  <c r="U2406" i="4" s="1"/>
  <c r="S2408" i="4" l="1"/>
  <c r="T2407" i="4"/>
  <c r="U2407" i="4" s="1"/>
  <c r="S2409" i="4" l="1"/>
  <c r="T2408" i="4"/>
  <c r="U2408" i="4" s="1"/>
  <c r="S2410" i="4" l="1"/>
  <c r="T2409" i="4"/>
  <c r="U2409" i="4" s="1"/>
  <c r="S2411" i="4" l="1"/>
  <c r="T2410" i="4"/>
  <c r="U2410" i="4" s="1"/>
  <c r="S2412" i="4" l="1"/>
  <c r="T2411" i="4"/>
  <c r="U2411" i="4" s="1"/>
  <c r="S2413" i="4" l="1"/>
  <c r="T2412" i="4"/>
  <c r="U2412" i="4" s="1"/>
  <c r="S2414" i="4" l="1"/>
  <c r="T2413" i="4"/>
  <c r="U2413" i="4" s="1"/>
  <c r="S2415" i="4" l="1"/>
  <c r="T2414" i="4"/>
  <c r="U2414" i="4" s="1"/>
  <c r="S2416" i="4" l="1"/>
  <c r="T2415" i="4"/>
  <c r="U2415" i="4" s="1"/>
  <c r="S2417" i="4" l="1"/>
  <c r="T2416" i="4"/>
  <c r="U2416" i="4" s="1"/>
  <c r="S2418" i="4" l="1"/>
  <c r="T2417" i="4"/>
  <c r="U2417" i="4" s="1"/>
  <c r="S2419" i="4" l="1"/>
  <c r="T2418" i="4"/>
  <c r="U2418" i="4" s="1"/>
  <c r="S2420" i="4" l="1"/>
  <c r="T2419" i="4"/>
  <c r="U2419" i="4" s="1"/>
  <c r="S2421" i="4" l="1"/>
  <c r="T2420" i="4"/>
  <c r="U2420" i="4" s="1"/>
  <c r="S2422" i="4" l="1"/>
  <c r="T2421" i="4"/>
  <c r="U2421" i="4" s="1"/>
  <c r="S2423" i="4" l="1"/>
  <c r="T2422" i="4"/>
  <c r="U2422" i="4" s="1"/>
  <c r="S2424" i="4" l="1"/>
  <c r="T2423" i="4"/>
  <c r="U2423" i="4" s="1"/>
  <c r="S2425" i="4" l="1"/>
  <c r="T2424" i="4"/>
  <c r="U2424" i="4" s="1"/>
  <c r="S2426" i="4" l="1"/>
  <c r="T2425" i="4"/>
  <c r="U2425" i="4" s="1"/>
  <c r="S2427" i="4" l="1"/>
  <c r="T2426" i="4"/>
  <c r="U2426" i="4" s="1"/>
  <c r="S2428" i="4" l="1"/>
  <c r="T2427" i="4"/>
  <c r="U2427" i="4" s="1"/>
  <c r="S2429" i="4" l="1"/>
  <c r="T2428" i="4"/>
  <c r="U2428" i="4" s="1"/>
  <c r="S2430" i="4" l="1"/>
  <c r="T2429" i="4"/>
  <c r="U2429" i="4" s="1"/>
  <c r="S2431" i="4" l="1"/>
  <c r="T2430" i="4"/>
  <c r="U2430" i="4" s="1"/>
  <c r="S2432" i="4" l="1"/>
  <c r="T2431" i="4"/>
  <c r="U2431" i="4" s="1"/>
  <c r="S2433" i="4" l="1"/>
  <c r="T2432" i="4"/>
  <c r="U2432" i="4" s="1"/>
  <c r="S2434" i="4" l="1"/>
  <c r="T2433" i="4"/>
  <c r="U2433" i="4" s="1"/>
  <c r="S2435" i="4" l="1"/>
  <c r="T2434" i="4"/>
  <c r="U2434" i="4" s="1"/>
  <c r="S2436" i="4" l="1"/>
  <c r="T2435" i="4"/>
  <c r="U2435" i="4" s="1"/>
  <c r="T2436" i="4" l="1"/>
  <c r="U2436" i="4" s="1"/>
  <c r="S2437" i="4"/>
  <c r="S2438" i="4" l="1"/>
  <c r="T2437" i="4"/>
  <c r="U2437" i="4" s="1"/>
  <c r="S2439" i="4" l="1"/>
  <c r="T2438" i="4"/>
  <c r="U2438" i="4" s="1"/>
  <c r="S2440" i="4" l="1"/>
  <c r="T2439" i="4"/>
  <c r="U2439" i="4" s="1"/>
  <c r="S2441" i="4" l="1"/>
  <c r="T2440" i="4"/>
  <c r="U2440" i="4" s="1"/>
  <c r="S2442" i="4" l="1"/>
  <c r="T2441" i="4"/>
  <c r="U2441" i="4" s="1"/>
  <c r="S2443" i="4" l="1"/>
  <c r="T2442" i="4"/>
  <c r="U2442" i="4" s="1"/>
  <c r="S2444" i="4" l="1"/>
  <c r="T2443" i="4"/>
  <c r="U2443" i="4" s="1"/>
  <c r="S2445" i="4" l="1"/>
  <c r="T2444" i="4"/>
  <c r="U2444" i="4" s="1"/>
  <c r="T2445" i="4" l="1"/>
  <c r="U2445" i="4" s="1"/>
  <c r="S2446" i="4"/>
  <c r="S2447" i="4" l="1"/>
  <c r="T2446" i="4"/>
  <c r="U2446" i="4" s="1"/>
  <c r="S2448" i="4" l="1"/>
  <c r="T2447" i="4"/>
  <c r="U2447" i="4" s="1"/>
  <c r="S2449" i="4" l="1"/>
  <c r="T2448" i="4"/>
  <c r="U2448" i="4" s="1"/>
  <c r="S2450" i="4" l="1"/>
  <c r="T2449" i="4"/>
  <c r="U2449" i="4" s="1"/>
  <c r="S2451" i="4" l="1"/>
  <c r="T2450" i="4"/>
  <c r="U2450" i="4" s="1"/>
  <c r="S2452" i="4" l="1"/>
  <c r="T2451" i="4"/>
  <c r="U2451" i="4" s="1"/>
  <c r="S2453" i="4" l="1"/>
  <c r="T2452" i="4"/>
  <c r="U2452" i="4" s="1"/>
  <c r="S2454" i="4" l="1"/>
  <c r="T2453" i="4"/>
  <c r="U2453" i="4" s="1"/>
  <c r="S2455" i="4" l="1"/>
  <c r="T2454" i="4"/>
  <c r="U2454" i="4" s="1"/>
  <c r="S2456" i="4" l="1"/>
  <c r="T2455" i="4"/>
  <c r="U2455" i="4" s="1"/>
  <c r="S2457" i="4" l="1"/>
  <c r="T2456" i="4"/>
  <c r="U2456" i="4" s="1"/>
  <c r="S2458" i="4" l="1"/>
  <c r="T2457" i="4"/>
  <c r="U2457" i="4" s="1"/>
  <c r="S2459" i="4" l="1"/>
  <c r="T2458" i="4"/>
  <c r="U2458" i="4" s="1"/>
  <c r="S2460" i="4" l="1"/>
  <c r="T2459" i="4"/>
  <c r="U2459" i="4" s="1"/>
  <c r="S2461" i="4" l="1"/>
  <c r="T2460" i="4"/>
  <c r="U2460" i="4" s="1"/>
  <c r="S2462" i="4" l="1"/>
  <c r="T2461" i="4"/>
  <c r="U2461" i="4" s="1"/>
  <c r="S2463" i="4" l="1"/>
  <c r="T2462" i="4"/>
  <c r="U2462" i="4" s="1"/>
  <c r="S2464" i="4" l="1"/>
  <c r="T2463" i="4"/>
  <c r="U2463" i="4" s="1"/>
  <c r="S2465" i="4" l="1"/>
  <c r="T2464" i="4"/>
  <c r="U2464" i="4" s="1"/>
  <c r="S2466" i="4" l="1"/>
  <c r="T2465" i="4"/>
  <c r="U2465" i="4" s="1"/>
  <c r="S2467" i="4" l="1"/>
  <c r="T2466" i="4"/>
  <c r="U2466" i="4" s="1"/>
  <c r="S2468" i="4" l="1"/>
  <c r="T2467" i="4"/>
  <c r="U2467" i="4" s="1"/>
  <c r="S2469" i="4" l="1"/>
  <c r="T2468" i="4"/>
  <c r="U2468" i="4" s="1"/>
  <c r="S2470" i="4" l="1"/>
  <c r="T2469" i="4"/>
  <c r="U2469" i="4" s="1"/>
  <c r="S2471" i="4" l="1"/>
  <c r="T2470" i="4"/>
  <c r="U2470" i="4" s="1"/>
  <c r="S2472" i="4" l="1"/>
  <c r="T2471" i="4"/>
  <c r="U2471" i="4" s="1"/>
  <c r="S2473" i="4" l="1"/>
  <c r="T2472" i="4"/>
  <c r="U2472" i="4" s="1"/>
  <c r="S2474" i="4" l="1"/>
  <c r="T2473" i="4"/>
  <c r="U2473" i="4" s="1"/>
  <c r="S2475" i="4" l="1"/>
  <c r="T2474" i="4"/>
  <c r="U2474" i="4" s="1"/>
  <c r="S2476" i="4" l="1"/>
  <c r="T2475" i="4"/>
  <c r="U2475" i="4" s="1"/>
  <c r="S2477" i="4" l="1"/>
  <c r="T2476" i="4"/>
  <c r="U2476" i="4" s="1"/>
  <c r="S2478" i="4" l="1"/>
  <c r="T2477" i="4"/>
  <c r="U2477" i="4" s="1"/>
  <c r="S2479" i="4" l="1"/>
  <c r="T2478" i="4"/>
  <c r="U2478" i="4" s="1"/>
  <c r="S2480" i="4" l="1"/>
  <c r="T2479" i="4"/>
  <c r="U2479" i="4" s="1"/>
  <c r="S2481" i="4" l="1"/>
  <c r="T2480" i="4"/>
  <c r="U2480" i="4" s="1"/>
  <c r="S2482" i="4" l="1"/>
  <c r="T2481" i="4"/>
  <c r="U2481" i="4" s="1"/>
  <c r="S2483" i="4" l="1"/>
  <c r="T2482" i="4"/>
  <c r="U2482" i="4" s="1"/>
  <c r="S2484" i="4" l="1"/>
  <c r="T2483" i="4"/>
  <c r="U2483" i="4" s="1"/>
  <c r="S2485" i="4" l="1"/>
  <c r="T2484" i="4"/>
  <c r="U2484" i="4" s="1"/>
  <c r="S2486" i="4" l="1"/>
  <c r="T2485" i="4"/>
  <c r="U2485" i="4" s="1"/>
  <c r="S2487" i="4" l="1"/>
  <c r="T2486" i="4"/>
  <c r="U2486" i="4" s="1"/>
  <c r="S2488" i="4" l="1"/>
  <c r="T2487" i="4"/>
  <c r="U2487" i="4" s="1"/>
  <c r="S2489" i="4" l="1"/>
  <c r="T2488" i="4"/>
  <c r="U2488" i="4" s="1"/>
  <c r="S2490" i="4" l="1"/>
  <c r="T2489" i="4"/>
  <c r="U2489" i="4" s="1"/>
  <c r="S2491" i="4" l="1"/>
  <c r="T2490" i="4"/>
  <c r="U2490" i="4" s="1"/>
  <c r="S2492" i="4" l="1"/>
  <c r="T2491" i="4"/>
  <c r="U2491" i="4" s="1"/>
  <c r="S2493" i="4" l="1"/>
  <c r="T2492" i="4"/>
  <c r="U2492" i="4" s="1"/>
  <c r="S2494" i="4" l="1"/>
  <c r="T2493" i="4"/>
  <c r="U2493" i="4" s="1"/>
  <c r="S2495" i="4" l="1"/>
  <c r="T2494" i="4"/>
  <c r="U2494" i="4" s="1"/>
  <c r="S2496" i="4" l="1"/>
  <c r="T2495" i="4"/>
  <c r="U2495" i="4" s="1"/>
  <c r="S2497" i="4" l="1"/>
  <c r="T2496" i="4"/>
  <c r="U2496" i="4" s="1"/>
  <c r="S2498" i="4" l="1"/>
  <c r="T2497" i="4"/>
  <c r="U2497" i="4" s="1"/>
  <c r="S2499" i="4" l="1"/>
  <c r="T2498" i="4"/>
  <c r="U2498" i="4" s="1"/>
  <c r="S2500" i="4" l="1"/>
  <c r="T2499" i="4"/>
  <c r="U2499" i="4" s="1"/>
  <c r="S2501" i="4" l="1"/>
  <c r="T2500" i="4"/>
  <c r="U2500" i="4" s="1"/>
  <c r="S2502" i="4" l="1"/>
  <c r="T2501" i="4"/>
  <c r="U2501" i="4" s="1"/>
  <c r="S2503" i="4" l="1"/>
  <c r="T2502" i="4"/>
  <c r="U2502" i="4" s="1"/>
  <c r="S2504" i="4" l="1"/>
  <c r="T2503" i="4"/>
  <c r="U2503" i="4" s="1"/>
  <c r="S2505" i="4" l="1"/>
  <c r="T2504" i="4"/>
  <c r="U2504" i="4" s="1"/>
  <c r="T2505" i="4" l="1"/>
  <c r="U2505" i="4" s="1"/>
  <c r="S2506" i="4"/>
  <c r="S2507" i="4" l="1"/>
  <c r="T2506" i="4"/>
  <c r="U2506" i="4" s="1"/>
  <c r="S2508" i="4" l="1"/>
  <c r="T2507" i="4"/>
  <c r="U2507" i="4" s="1"/>
  <c r="S2509" i="4" l="1"/>
  <c r="T2508" i="4"/>
  <c r="U2508" i="4" s="1"/>
  <c r="S2510" i="4" l="1"/>
  <c r="T2509" i="4"/>
  <c r="U2509" i="4" s="1"/>
  <c r="S2511" i="4" l="1"/>
  <c r="T2510" i="4"/>
  <c r="U2510" i="4" s="1"/>
  <c r="S2512" i="4" l="1"/>
  <c r="T2511" i="4"/>
  <c r="U2511" i="4" s="1"/>
  <c r="S2513" i="4" l="1"/>
  <c r="T2512" i="4"/>
  <c r="U2512" i="4" s="1"/>
  <c r="S2514" i="4" l="1"/>
  <c r="T2513" i="4"/>
  <c r="U2513" i="4" s="1"/>
  <c r="S2515" i="4" l="1"/>
  <c r="T2514" i="4"/>
  <c r="U2514" i="4" s="1"/>
  <c r="S2516" i="4" l="1"/>
  <c r="T2515" i="4"/>
  <c r="U2515" i="4" s="1"/>
  <c r="S2517" i="4" l="1"/>
  <c r="T2516" i="4"/>
  <c r="U2516" i="4" s="1"/>
  <c r="S2518" i="4" l="1"/>
  <c r="T2517" i="4"/>
  <c r="U2517" i="4" s="1"/>
  <c r="S2519" i="4" l="1"/>
  <c r="T2518" i="4"/>
  <c r="U2518" i="4" s="1"/>
  <c r="S2520" i="4" l="1"/>
  <c r="T2519" i="4"/>
  <c r="U2519" i="4" s="1"/>
  <c r="S2521" i="4" l="1"/>
  <c r="T2520" i="4"/>
  <c r="U2520" i="4" s="1"/>
  <c r="S2522" i="4" l="1"/>
  <c r="T2521" i="4"/>
  <c r="U2521" i="4" s="1"/>
  <c r="S2523" i="4" l="1"/>
  <c r="T2522" i="4"/>
  <c r="U2522" i="4" s="1"/>
  <c r="S2524" i="4" l="1"/>
  <c r="T2523" i="4"/>
  <c r="U2523" i="4" s="1"/>
  <c r="S2525" i="4" l="1"/>
  <c r="T2524" i="4"/>
  <c r="U2524" i="4" s="1"/>
  <c r="S2526" i="4" l="1"/>
  <c r="T2525" i="4"/>
  <c r="U2525" i="4" s="1"/>
  <c r="S2527" i="4" l="1"/>
  <c r="T2526" i="4"/>
  <c r="U2526" i="4" s="1"/>
  <c r="S2528" i="4" l="1"/>
  <c r="T2527" i="4"/>
  <c r="U2527" i="4" s="1"/>
  <c r="S2529" i="4" l="1"/>
  <c r="T2528" i="4"/>
  <c r="U2528" i="4" s="1"/>
  <c r="S2530" i="4" l="1"/>
  <c r="T2529" i="4"/>
  <c r="U2529" i="4" s="1"/>
  <c r="S2531" i="4" l="1"/>
  <c r="T2530" i="4"/>
  <c r="U2530" i="4" s="1"/>
  <c r="S2532" i="4" l="1"/>
  <c r="T2531" i="4"/>
  <c r="U2531" i="4" s="1"/>
  <c r="S2533" i="4" l="1"/>
  <c r="T2532" i="4"/>
  <c r="U2532" i="4" s="1"/>
  <c r="S2534" i="4" l="1"/>
  <c r="T2533" i="4"/>
  <c r="U2533" i="4" s="1"/>
  <c r="S2535" i="4" l="1"/>
  <c r="T2534" i="4"/>
  <c r="U2534" i="4" s="1"/>
  <c r="S2536" i="4" l="1"/>
  <c r="T2535" i="4"/>
  <c r="U2535" i="4" s="1"/>
  <c r="S2537" i="4" l="1"/>
  <c r="T2536" i="4"/>
  <c r="U2536" i="4" s="1"/>
  <c r="S2538" i="4" l="1"/>
  <c r="T2537" i="4"/>
  <c r="U2537" i="4" s="1"/>
  <c r="S2539" i="4" l="1"/>
  <c r="T2539" i="4" s="1"/>
  <c r="U2539" i="4" s="1"/>
  <c r="T2538" i="4"/>
  <c r="U2538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A41BD5-4F31-4D5A-9068-127F77FA4EC8}" keepAlive="1" name="Query - SolaCorp Backlog" description="Connection to the 'SolaCorp Backlog' query in the workbook." type="5" refreshedVersion="8" background="1" saveData="1">
    <dbPr connection="Provider=Microsoft.Mashup.OleDb.1;Data Source=$Workbook$;Location=&quot;SolaCorp Backlog&quot;;Extended Properties=&quot;&quot;" command="SELECT * FROM [SolaCorp Backlog]"/>
  </connection>
  <connection id="2" xr16:uid="{ADC0AA1D-BACF-4FE0-BBC9-9E7B72962FC8}" keepAlive="1" name="Query - SolaCorp Product Groups" description="Connection to the 'SolaCorp Product Groups' query in the workbook." type="5" refreshedVersion="8" background="1" saveData="1">
    <dbPr connection="Provider=Microsoft.Mashup.OleDb.1;Data Source=$Workbook$;Location=&quot;SolaCorp Product Groups&quot;;Extended Properties=&quot;&quot;" command="SELECT * FROM [SolaCorp Product Group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<sst xmlns="http://schemas.openxmlformats.org/spreadsheetml/2006/main" count="42417" uniqueCount="6559">
  <si>
    <t>Order Number</t>
  </si>
  <si>
    <t>Divisible by 5</t>
  </si>
  <si>
    <t>On Hold</t>
  </si>
  <si>
    <t>O15767</t>
  </si>
  <si>
    <t>O15795</t>
  </si>
  <si>
    <t>O15803</t>
  </si>
  <si>
    <t>O15829</t>
  </si>
  <si>
    <t>O15843</t>
  </si>
  <si>
    <t>O15915</t>
  </si>
  <si>
    <t>O15963</t>
  </si>
  <si>
    <t>O16179</t>
  </si>
  <si>
    <t>O16867</t>
  </si>
  <si>
    <t>O17139</t>
  </si>
  <si>
    <t>O17595</t>
  </si>
  <si>
    <t>O17731</t>
  </si>
  <si>
    <t>O20051</t>
  </si>
  <si>
    <t>O21387</t>
  </si>
  <si>
    <t>O21577</t>
  </si>
  <si>
    <t>O23771</t>
  </si>
  <si>
    <t>O23951</t>
  </si>
  <si>
    <t>O24003</t>
  </si>
  <si>
    <t>O24753</t>
  </si>
  <si>
    <t>O25109</t>
  </si>
  <si>
    <t>O26267</t>
  </si>
  <si>
    <t>O27111</t>
  </si>
  <si>
    <t>O27381</t>
  </si>
  <si>
    <t>O27939</t>
  </si>
  <si>
    <t>O27995</t>
  </si>
  <si>
    <t>O27999</t>
  </si>
  <si>
    <t>O28335</t>
  </si>
  <si>
    <t>O28351</t>
  </si>
  <si>
    <t>O29119</t>
  </si>
  <si>
    <t>O29569</t>
  </si>
  <si>
    <t>O30915</t>
  </si>
  <si>
    <t>O30979</t>
  </si>
  <si>
    <t>O31675</t>
  </si>
  <si>
    <t>O31735</t>
  </si>
  <si>
    <t>O31911</t>
  </si>
  <si>
    <t>O31921</t>
  </si>
  <si>
    <t>O31985</t>
  </si>
  <si>
    <t>O32005</t>
  </si>
  <si>
    <t>O32037</t>
  </si>
  <si>
    <t>O32051</t>
  </si>
  <si>
    <t>O32059</t>
  </si>
  <si>
    <t>O32087</t>
  </si>
  <si>
    <t>O32107</t>
  </si>
  <si>
    <t>O32119</t>
  </si>
  <si>
    <t>O32167</t>
  </si>
  <si>
    <t>O32193</t>
  </si>
  <si>
    <t>O32203</t>
  </si>
  <si>
    <t>O32343</t>
  </si>
  <si>
    <t>O32405</t>
  </si>
  <si>
    <t>O32445</t>
  </si>
  <si>
    <t>O32541</t>
  </si>
  <si>
    <t>O32587</t>
  </si>
  <si>
    <t>O32595</t>
  </si>
  <si>
    <t>O32683</t>
  </si>
  <si>
    <t>O32751</t>
  </si>
  <si>
    <t>O32865</t>
  </si>
  <si>
    <t>O32893</t>
  </si>
  <si>
    <t>O33095</t>
  </si>
  <si>
    <t>O33111</t>
  </si>
  <si>
    <t>O33183</t>
  </si>
  <si>
    <t>O33203</t>
  </si>
  <si>
    <t>O33299</t>
  </si>
  <si>
    <t>O33363</t>
  </si>
  <si>
    <t>O33763</t>
  </si>
  <si>
    <t>O33931</t>
  </si>
  <si>
    <t>O33985</t>
  </si>
  <si>
    <t>O34115</t>
  </si>
  <si>
    <t>O34121</t>
  </si>
  <si>
    <t>O34125</t>
  </si>
  <si>
    <t>O34365</t>
  </si>
  <si>
    <t>O34581</t>
  </si>
  <si>
    <t>O34769</t>
  </si>
  <si>
    <t>O34975</t>
  </si>
  <si>
    <t>O35085</t>
  </si>
  <si>
    <t>O35105</t>
  </si>
  <si>
    <t>O35257</t>
  </si>
  <si>
    <t>O35301</t>
  </si>
  <si>
    <t>O35367</t>
  </si>
  <si>
    <t>O35371</t>
  </si>
  <si>
    <t>O35427</t>
  </si>
  <si>
    <t>O35515</t>
  </si>
  <si>
    <t>O35599</t>
  </si>
  <si>
    <t>O35625</t>
  </si>
  <si>
    <t>O35791</t>
  </si>
  <si>
    <t>O35819</t>
  </si>
  <si>
    <t>O36007</t>
  </si>
  <si>
    <t>O36069</t>
  </si>
  <si>
    <t>O36107</t>
  </si>
  <si>
    <t>O36181</t>
  </si>
  <si>
    <t>O36257</t>
  </si>
  <si>
    <t>O36275</t>
  </si>
  <si>
    <t>O36279</t>
  </si>
  <si>
    <t>O36553</t>
  </si>
  <si>
    <t>O36601</t>
  </si>
  <si>
    <t>O36605</t>
  </si>
  <si>
    <t>O36761</t>
  </si>
  <si>
    <t>O36763</t>
  </si>
  <si>
    <t>O36785</t>
  </si>
  <si>
    <t>O36927</t>
  </si>
  <si>
    <t>O37019</t>
  </si>
  <si>
    <t>O37029</t>
  </si>
  <si>
    <t>O37053</t>
  </si>
  <si>
    <t>O37113</t>
  </si>
  <si>
    <t>O37125</t>
  </si>
  <si>
    <t>O37263</t>
  </si>
  <si>
    <t>O37267</t>
  </si>
  <si>
    <t>O37513</t>
  </si>
  <si>
    <t>O37549</t>
  </si>
  <si>
    <t>O37585</t>
  </si>
  <si>
    <t>O37637</t>
  </si>
  <si>
    <t>O37659</t>
  </si>
  <si>
    <t>O37661</t>
  </si>
  <si>
    <t>O37779</t>
  </si>
  <si>
    <t>O37845</t>
  </si>
  <si>
    <t>O38125</t>
  </si>
  <si>
    <t>O38127</t>
  </si>
  <si>
    <t>O38235</t>
  </si>
  <si>
    <t>O38275</t>
  </si>
  <si>
    <t>O38287</t>
  </si>
  <si>
    <t>O38407</t>
  </si>
  <si>
    <t>O38427</t>
  </si>
  <si>
    <t>O38445</t>
  </si>
  <si>
    <t>O38447</t>
  </si>
  <si>
    <t>O38501</t>
  </si>
  <si>
    <t>O38539</t>
  </si>
  <si>
    <t>O38543</t>
  </si>
  <si>
    <t>O38577</t>
  </si>
  <si>
    <t>O38641</t>
  </si>
  <si>
    <t>O38643</t>
  </si>
  <si>
    <t>O38645</t>
  </si>
  <si>
    <t>O38647</t>
  </si>
  <si>
    <t>O38649</t>
  </si>
  <si>
    <t>O38667</t>
  </si>
  <si>
    <t>O38691</t>
  </si>
  <si>
    <t>O38765</t>
  </si>
  <si>
    <t>O38801</t>
  </si>
  <si>
    <t>O38881</t>
  </si>
  <si>
    <t>O38893</t>
  </si>
  <si>
    <t>O38919</t>
  </si>
  <si>
    <t>O38987</t>
  </si>
  <si>
    <t>O39017</t>
  </si>
  <si>
    <t>O39159</t>
  </si>
  <si>
    <t>O39171</t>
  </si>
  <si>
    <t>O39189</t>
  </si>
  <si>
    <t>O39199</t>
  </si>
  <si>
    <t>O39201</t>
  </si>
  <si>
    <t>O39207</t>
  </si>
  <si>
    <t>O39211</t>
  </si>
  <si>
    <t>O39349</t>
  </si>
  <si>
    <t>O39419</t>
  </si>
  <si>
    <t>O39517</t>
  </si>
  <si>
    <t>O39523</t>
  </si>
  <si>
    <t>O39551</t>
  </si>
  <si>
    <t>O39573</t>
  </si>
  <si>
    <t>O39651</t>
  </si>
  <si>
    <t>O39699</t>
  </si>
  <si>
    <t>O39701</t>
  </si>
  <si>
    <t>O39779</t>
  </si>
  <si>
    <t>O39781</t>
  </si>
  <si>
    <t>O39785</t>
  </si>
  <si>
    <t>O39803</t>
  </si>
  <si>
    <t>O39823</t>
  </si>
  <si>
    <t>O39869</t>
  </si>
  <si>
    <t>O39959</t>
  </si>
  <si>
    <t>O39967</t>
  </si>
  <si>
    <t>O39977</t>
  </si>
  <si>
    <t>O39991</t>
  </si>
  <si>
    <t>O40031</t>
  </si>
  <si>
    <t>O40033</t>
  </si>
  <si>
    <t>O40039</t>
  </si>
  <si>
    <t>O40057</t>
  </si>
  <si>
    <t>O40071</t>
  </si>
  <si>
    <t>O40095</t>
  </si>
  <si>
    <t>O40111</t>
  </si>
  <si>
    <t>O40115</t>
  </si>
  <si>
    <t>O40119</t>
  </si>
  <si>
    <t>O40121</t>
  </si>
  <si>
    <t>O40125</t>
  </si>
  <si>
    <t>O40175</t>
  </si>
  <si>
    <t>O40181</t>
  </si>
  <si>
    <t>O40197</t>
  </si>
  <si>
    <t>O40213</t>
  </si>
  <si>
    <t>O40215</t>
  </si>
  <si>
    <t>O40283</t>
  </si>
  <si>
    <t>O40299</t>
  </si>
  <si>
    <t>O40311</t>
  </si>
  <si>
    <t>O40385</t>
  </si>
  <si>
    <t>O40443</t>
  </si>
  <si>
    <t>O40453</t>
  </si>
  <si>
    <t>O40525</t>
  </si>
  <si>
    <t>O40615</t>
  </si>
  <si>
    <t>O40631</t>
  </si>
  <si>
    <t>O40739</t>
  </si>
  <si>
    <t>O40757</t>
  </si>
  <si>
    <t>O40769</t>
  </si>
  <si>
    <t>O40901</t>
  </si>
  <si>
    <t>O40951</t>
  </si>
  <si>
    <t>O40979</t>
  </si>
  <si>
    <t>O41011</t>
  </si>
  <si>
    <t>O41127</t>
  </si>
  <si>
    <t>O41141</t>
  </si>
  <si>
    <t>O41151</t>
  </si>
  <si>
    <t>O41187</t>
  </si>
  <si>
    <t>O41199</t>
  </si>
  <si>
    <t>O41201</t>
  </si>
  <si>
    <t>O41217</t>
  </si>
  <si>
    <t>O41249</t>
  </si>
  <si>
    <t>O41281</t>
  </si>
  <si>
    <t>O41361</t>
  </si>
  <si>
    <t>O41437</t>
  </si>
  <si>
    <t>O41453</t>
  </si>
  <si>
    <t>O41629</t>
  </si>
  <si>
    <t>O41659</t>
  </si>
  <si>
    <t>O41685</t>
  </si>
  <si>
    <t>O41719</t>
  </si>
  <si>
    <t>O41767</t>
  </si>
  <si>
    <t>O41795</t>
  </si>
  <si>
    <t>O41861</t>
  </si>
  <si>
    <t>O41901</t>
  </si>
  <si>
    <t>O41917</t>
  </si>
  <si>
    <t>O41947</t>
  </si>
  <si>
    <t>O41979</t>
  </si>
  <si>
    <t>O42021</t>
  </si>
  <si>
    <t>O42033</t>
  </si>
  <si>
    <t>O42053</t>
  </si>
  <si>
    <t>O42063</t>
  </si>
  <si>
    <t>O42065</t>
  </si>
  <si>
    <t>O42067</t>
  </si>
  <si>
    <t>O42079</t>
  </si>
  <si>
    <t>O42127</t>
  </si>
  <si>
    <t>O42129</t>
  </si>
  <si>
    <t>O42149</t>
  </si>
  <si>
    <t>O42151</t>
  </si>
  <si>
    <t>O42157</t>
  </si>
  <si>
    <t>O42183</t>
  </si>
  <si>
    <t>O42203</t>
  </si>
  <si>
    <t>O42233</t>
  </si>
  <si>
    <t>O42243</t>
  </si>
  <si>
    <t>O42291</t>
  </si>
  <si>
    <t>O42301</t>
  </si>
  <si>
    <t>O42321</t>
  </si>
  <si>
    <t>O42335</t>
  </si>
  <si>
    <t>O42347</t>
  </si>
  <si>
    <t>O42353</t>
  </si>
  <si>
    <t>O42421</t>
  </si>
  <si>
    <t>O42423</t>
  </si>
  <si>
    <t>O42431</t>
  </si>
  <si>
    <t>O42445</t>
  </si>
  <si>
    <t>O42457</t>
  </si>
  <si>
    <t>O42461</t>
  </si>
  <si>
    <t>O42547</t>
  </si>
  <si>
    <t>O42565</t>
  </si>
  <si>
    <t>O42615</t>
  </si>
  <si>
    <t>O42617</t>
  </si>
  <si>
    <t>O42621</t>
  </si>
  <si>
    <t>O42627</t>
  </si>
  <si>
    <t>O42629</t>
  </si>
  <si>
    <t>O42631</t>
  </si>
  <si>
    <t>O42641</t>
  </si>
  <si>
    <t>O42647</t>
  </si>
  <si>
    <t>O42695</t>
  </si>
  <si>
    <t>O42699</t>
  </si>
  <si>
    <t>O42705</t>
  </si>
  <si>
    <t>O42715</t>
  </si>
  <si>
    <t>O42729</t>
  </si>
  <si>
    <t>O42753</t>
  </si>
  <si>
    <t>O42761</t>
  </si>
  <si>
    <t>O42765</t>
  </si>
  <si>
    <t>O42771</t>
  </si>
  <si>
    <t>O42815</t>
  </si>
  <si>
    <t>O42829</t>
  </si>
  <si>
    <t>O42835</t>
  </si>
  <si>
    <t>O42851</t>
  </si>
  <si>
    <t>O42885</t>
  </si>
  <si>
    <t>O42891</t>
  </si>
  <si>
    <t>O42895</t>
  </si>
  <si>
    <t>O42897</t>
  </si>
  <si>
    <t>O42903</t>
  </si>
  <si>
    <t>O42905</t>
  </si>
  <si>
    <t>O42907</t>
  </si>
  <si>
    <t>O42947</t>
  </si>
  <si>
    <t>O42955</t>
  </si>
  <si>
    <t>O42957</t>
  </si>
  <si>
    <t>O42967</t>
  </si>
  <si>
    <t>O42969</t>
  </si>
  <si>
    <t>O42981</t>
  </si>
  <si>
    <t>O42983</t>
  </si>
  <si>
    <t>O42995</t>
  </si>
  <si>
    <t>O43003</t>
  </si>
  <si>
    <t>O43015</t>
  </si>
  <si>
    <t>O43021</t>
  </si>
  <si>
    <t>O43043</t>
  </si>
  <si>
    <t>O43089</t>
  </si>
  <si>
    <t>O43091</t>
  </si>
  <si>
    <t>O43113</t>
  </si>
  <si>
    <t>O43131</t>
  </si>
  <si>
    <t>O43133</t>
  </si>
  <si>
    <t>O43151</t>
  </si>
  <si>
    <t>O43189</t>
  </si>
  <si>
    <t>O43213</t>
  </si>
  <si>
    <t>O43219</t>
  </si>
  <si>
    <t>O43221</t>
  </si>
  <si>
    <t>O43235</t>
  </si>
  <si>
    <t>O43245</t>
  </si>
  <si>
    <t>O43325</t>
  </si>
  <si>
    <t>O43329</t>
  </si>
  <si>
    <t>O43331</t>
  </si>
  <si>
    <t>O43335</t>
  </si>
  <si>
    <t>O43341</t>
  </si>
  <si>
    <t>O43345</t>
  </si>
  <si>
    <t>O43371</t>
  </si>
  <si>
    <t>O43383</t>
  </si>
  <si>
    <t>O43419</t>
  </si>
  <si>
    <t>O43449</t>
  </si>
  <si>
    <t>O43451</t>
  </si>
  <si>
    <t>O43487</t>
  </si>
  <si>
    <t>O43489</t>
  </si>
  <si>
    <t>O43491</t>
  </si>
  <si>
    <t>O43495</t>
  </si>
  <si>
    <t>O43505</t>
  </si>
  <si>
    <t>O43513</t>
  </si>
  <si>
    <t>O43523</t>
  </si>
  <si>
    <t>O43525</t>
  </si>
  <si>
    <t>O43533</t>
  </si>
  <si>
    <t>O43541</t>
  </si>
  <si>
    <t>O43553</t>
  </si>
  <si>
    <t>O43617</t>
  </si>
  <si>
    <t>O43621</t>
  </si>
  <si>
    <t>O43623</t>
  </si>
  <si>
    <t>O43629</t>
  </si>
  <si>
    <t>O43637</t>
  </si>
  <si>
    <t>O43647</t>
  </si>
  <si>
    <t>O43661</t>
  </si>
  <si>
    <t>O43673</t>
  </si>
  <si>
    <t>O43685</t>
  </si>
  <si>
    <t>O43727</t>
  </si>
  <si>
    <t>O43737</t>
  </si>
  <si>
    <t>O43743</t>
  </si>
  <si>
    <t>O43749</t>
  </si>
  <si>
    <t>O43753</t>
  </si>
  <si>
    <t>O43757</t>
  </si>
  <si>
    <t>O43759</t>
  </si>
  <si>
    <t>O43765</t>
  </si>
  <si>
    <t>O43769</t>
  </si>
  <si>
    <t>O43773</t>
  </si>
  <si>
    <t>O43775</t>
  </si>
  <si>
    <t>O43785</t>
  </si>
  <si>
    <t>O43793</t>
  </si>
  <si>
    <t>O43799</t>
  </si>
  <si>
    <t>O43801</t>
  </si>
  <si>
    <t>O43811</t>
  </si>
  <si>
    <t>O43823</t>
  </si>
  <si>
    <t>O43825</t>
  </si>
  <si>
    <t>O43827</t>
  </si>
  <si>
    <t>O43831</t>
  </si>
  <si>
    <t>O43847</t>
  </si>
  <si>
    <t>O43873</t>
  </si>
  <si>
    <t>O43885</t>
  </si>
  <si>
    <t>O43889</t>
  </si>
  <si>
    <t>O43901</t>
  </si>
  <si>
    <t>O43927</t>
  </si>
  <si>
    <t>O43933</t>
  </si>
  <si>
    <t>O43939</t>
  </si>
  <si>
    <t>O43947</t>
  </si>
  <si>
    <t>O43951</t>
  </si>
  <si>
    <t>O43959</t>
  </si>
  <si>
    <t>O43977</t>
  </si>
  <si>
    <t>O44009</t>
  </si>
  <si>
    <t>O44017</t>
  </si>
  <si>
    <t>O44047</t>
  </si>
  <si>
    <t>O44053</t>
  </si>
  <si>
    <t>O44055</t>
  </si>
  <si>
    <t>O44065</t>
  </si>
  <si>
    <t>O44073</t>
  </si>
  <si>
    <t>O44083</t>
  </si>
  <si>
    <t>O44095</t>
  </si>
  <si>
    <t>O44103</t>
  </si>
  <si>
    <t>O44109</t>
  </si>
  <si>
    <t>O44117</t>
  </si>
  <si>
    <t>O44133</t>
  </si>
  <si>
    <t>O44135</t>
  </si>
  <si>
    <t>O44137</t>
  </si>
  <si>
    <t>O44145</t>
  </si>
  <si>
    <t>O44155</t>
  </si>
  <si>
    <t>O44173</t>
  </si>
  <si>
    <t>O44181</t>
  </si>
  <si>
    <t>O44193</t>
  </si>
  <si>
    <t>O44247</t>
  </si>
  <si>
    <t>O44255</t>
  </si>
  <si>
    <t>O44263</t>
  </si>
  <si>
    <t>O44313</t>
  </si>
  <si>
    <t>O44333</t>
  </si>
  <si>
    <t>O44343</t>
  </si>
  <si>
    <t>O44349</t>
  </si>
  <si>
    <t>O44371</t>
  </si>
  <si>
    <t>O44385</t>
  </si>
  <si>
    <t>O44429</t>
  </si>
  <si>
    <t>O44431</t>
  </si>
  <si>
    <t>O44433</t>
  </si>
  <si>
    <t>O44445</t>
  </si>
  <si>
    <t>O44447</t>
  </si>
  <si>
    <t>O44451</t>
  </si>
  <si>
    <t>O44463</t>
  </si>
  <si>
    <t>O44471</t>
  </si>
  <si>
    <t>O44473</t>
  </si>
  <si>
    <t>O44487</t>
  </si>
  <si>
    <t>O44489</t>
  </si>
  <si>
    <t>O44509</t>
  </si>
  <si>
    <t>O44515</t>
  </si>
  <si>
    <t>O44517</t>
  </si>
  <si>
    <t>O44519</t>
  </si>
  <si>
    <t>O44529</t>
  </si>
  <si>
    <t>O44533</t>
  </si>
  <si>
    <t>O44541</t>
  </si>
  <si>
    <t>O44549</t>
  </si>
  <si>
    <t>O44551</t>
  </si>
  <si>
    <t>O44589</t>
  </si>
  <si>
    <t>O44597</t>
  </si>
  <si>
    <t>O44601</t>
  </si>
  <si>
    <t>O44613</t>
  </si>
  <si>
    <t>O44619</t>
  </si>
  <si>
    <t>O44641</t>
  </si>
  <si>
    <t>O44651</t>
  </si>
  <si>
    <t>O44673</t>
  </si>
  <si>
    <t>O44675</t>
  </si>
  <si>
    <t>O44695</t>
  </si>
  <si>
    <t>O44697</t>
  </si>
  <si>
    <t>O44699</t>
  </si>
  <si>
    <t>O44701</t>
  </si>
  <si>
    <t>O44703</t>
  </si>
  <si>
    <t>O44709</t>
  </si>
  <si>
    <t>O44711</t>
  </si>
  <si>
    <t>O44713</t>
  </si>
  <si>
    <t>O44715</t>
  </si>
  <si>
    <t>O44729</t>
  </si>
  <si>
    <t>O44733</t>
  </si>
  <si>
    <t>O44769</t>
  </si>
  <si>
    <t>O44771</t>
  </si>
  <si>
    <t>O44775</t>
  </si>
  <si>
    <t>O44789</t>
  </si>
  <si>
    <t>O44797</t>
  </si>
  <si>
    <t>O44803</t>
  </si>
  <si>
    <t>O44837</t>
  </si>
  <si>
    <t>O44841</t>
  </si>
  <si>
    <t>O44843</t>
  </si>
  <si>
    <t>O44853</t>
  </si>
  <si>
    <t>O44857</t>
  </si>
  <si>
    <t>O44869</t>
  </si>
  <si>
    <t>O44881</t>
  </si>
  <si>
    <t>O44899</t>
  </si>
  <si>
    <t>O44929</t>
  </si>
  <si>
    <t>O44967</t>
  </si>
  <si>
    <t>O44971</t>
  </si>
  <si>
    <t>O44983</t>
  </si>
  <si>
    <t>O44995</t>
  </si>
  <si>
    <t>O45009</t>
  </si>
  <si>
    <t>O45015</t>
  </si>
  <si>
    <t>O45023</t>
  </si>
  <si>
    <t>O45033</t>
  </si>
  <si>
    <t>O45043</t>
  </si>
  <si>
    <t>O45053</t>
  </si>
  <si>
    <t>O45057</t>
  </si>
  <si>
    <t>O45063</t>
  </si>
  <si>
    <t>O45065</t>
  </si>
  <si>
    <t>O45069</t>
  </si>
  <si>
    <t>O45071</t>
  </si>
  <si>
    <t>O45083</t>
  </si>
  <si>
    <t>O45093</t>
  </si>
  <si>
    <t>O45097</t>
  </si>
  <si>
    <t>O45105</t>
  </si>
  <si>
    <t>O45115</t>
  </si>
  <si>
    <t>O45127</t>
  </si>
  <si>
    <t>O45131</t>
  </si>
  <si>
    <t>O45133</t>
  </si>
  <si>
    <t>O45135</t>
  </si>
  <si>
    <t>O45137</t>
  </si>
  <si>
    <t>O45139</t>
  </si>
  <si>
    <t>O45187</t>
  </si>
  <si>
    <t>O45201</t>
  </si>
  <si>
    <t>O45207</t>
  </si>
  <si>
    <t>O45213</t>
  </si>
  <si>
    <t>O45227</t>
  </si>
  <si>
    <t>O45235</t>
  </si>
  <si>
    <t>O45241</t>
  </si>
  <si>
    <t>O45243</t>
  </si>
  <si>
    <t>O45245</t>
  </si>
  <si>
    <t>O45249</t>
  </si>
  <si>
    <t>O45251</t>
  </si>
  <si>
    <t>O45255</t>
  </si>
  <si>
    <t>O45263</t>
  </si>
  <si>
    <t>O45265</t>
  </si>
  <si>
    <t>O45267</t>
  </si>
  <si>
    <t>O45275</t>
  </si>
  <si>
    <t>O45279</t>
  </si>
  <si>
    <t>O45283</t>
  </si>
  <si>
    <t>O45287</t>
  </si>
  <si>
    <t>O45295</t>
  </si>
  <si>
    <t>O45299</t>
  </si>
  <si>
    <t>O45305</t>
  </si>
  <si>
    <t>O45307</t>
  </si>
  <si>
    <t>O45309</t>
  </si>
  <si>
    <t>O45315</t>
  </si>
  <si>
    <t>O45325</t>
  </si>
  <si>
    <t>O45327</t>
  </si>
  <si>
    <t>O45339</t>
  </si>
  <si>
    <t>O45343</t>
  </si>
  <si>
    <t>O45349</t>
  </si>
  <si>
    <t>O45359</t>
  </si>
  <si>
    <t>O45361</t>
  </si>
  <si>
    <t>O45363</t>
  </si>
  <si>
    <t>O45365</t>
  </si>
  <si>
    <t>O45387</t>
  </si>
  <si>
    <t>O45389</t>
  </si>
  <si>
    <t>O45399</t>
  </si>
  <si>
    <t>O45405</t>
  </si>
  <si>
    <t>O45407</t>
  </si>
  <si>
    <t>O45413</t>
  </si>
  <si>
    <t>O45417</t>
  </si>
  <si>
    <t>O45421</t>
  </si>
  <si>
    <t>O45425</t>
  </si>
  <si>
    <t>O45427</t>
  </si>
  <si>
    <t>O45429</t>
  </si>
  <si>
    <t>O45431</t>
  </si>
  <si>
    <t>O45435</t>
  </si>
  <si>
    <t>O45445</t>
  </si>
  <si>
    <t>O45471</t>
  </si>
  <si>
    <t>O45473</t>
  </si>
  <si>
    <t>O45475</t>
  </si>
  <si>
    <t>O45479</t>
  </si>
  <si>
    <t>O45485</t>
  </si>
  <si>
    <t>O45487</t>
  </si>
  <si>
    <t>O45493</t>
  </si>
  <si>
    <t>O45495</t>
  </si>
  <si>
    <t>O45497</t>
  </si>
  <si>
    <t>O45499</t>
  </si>
  <si>
    <t>O45503</t>
  </si>
  <si>
    <t>O45505</t>
  </si>
  <si>
    <t>O45519</t>
  </si>
  <si>
    <t>O45521</t>
  </si>
  <si>
    <t>O45523</t>
  </si>
  <si>
    <t>O45529</t>
  </si>
  <si>
    <t>O45533</t>
  </si>
  <si>
    <t>O45535</t>
  </si>
  <si>
    <t>O45539</t>
  </si>
  <si>
    <t>O45541</t>
  </si>
  <si>
    <t>O45547</t>
  </si>
  <si>
    <t>O45549</t>
  </si>
  <si>
    <t>O45551</t>
  </si>
  <si>
    <t>O45555</t>
  </si>
  <si>
    <t>O45557</t>
  </si>
  <si>
    <t>O45561</t>
  </si>
  <si>
    <t>O45567</t>
  </si>
  <si>
    <t>O45585</t>
  </si>
  <si>
    <t>O45603</t>
  </si>
  <si>
    <t>O45609</t>
  </si>
  <si>
    <t>O45613</t>
  </si>
  <si>
    <t>O45619</t>
  </si>
  <si>
    <t>O45621</t>
  </si>
  <si>
    <t>O45629</t>
  </si>
  <si>
    <t>O45635</t>
  </si>
  <si>
    <t>O45637</t>
  </si>
  <si>
    <t>O45641</t>
  </si>
  <si>
    <t>O45643</t>
  </si>
  <si>
    <t>O45647</t>
  </si>
  <si>
    <t>O45649</t>
  </si>
  <si>
    <t>O45651</t>
  </si>
  <si>
    <t>O45653</t>
  </si>
  <si>
    <t>O45655</t>
  </si>
  <si>
    <t>O45657</t>
  </si>
  <si>
    <t>O45659</t>
  </si>
  <si>
    <t>O45663</t>
  </si>
  <si>
    <t>O45665</t>
  </si>
  <si>
    <t>O45667</t>
  </si>
  <si>
    <t>O45671</t>
  </si>
  <si>
    <t>O45673</t>
  </si>
  <si>
    <t>O45675</t>
  </si>
  <si>
    <t>O45677</t>
  </si>
  <si>
    <t>O45681</t>
  </si>
  <si>
    <t>O45683</t>
  </si>
  <si>
    <t>O45685</t>
  </si>
  <si>
    <t>O45687</t>
  </si>
  <si>
    <t>O45695</t>
  </si>
  <si>
    <t>O45709</t>
  </si>
  <si>
    <t>General Item Description</t>
  </si>
  <si>
    <t>Air fryer</t>
  </si>
  <si>
    <t>Bachelor griller</t>
  </si>
  <si>
    <t>Barbecue grill</t>
  </si>
  <si>
    <t>Beehive oven</t>
  </si>
  <si>
    <t>Bread machine</t>
  </si>
  <si>
    <t>Butane torch</t>
  </si>
  <si>
    <t>Chapati maker</t>
  </si>
  <si>
    <t>Cheesemelter</t>
  </si>
  <si>
    <t>Chocolatera</t>
  </si>
  <si>
    <t>Chorkor oven</t>
  </si>
  <si>
    <t>Clome oven</t>
  </si>
  <si>
    <t>Combi steamer</t>
  </si>
  <si>
    <t>Communal oven</t>
  </si>
  <si>
    <t>Convection microwave</t>
  </si>
  <si>
    <t>Convection oven</t>
  </si>
  <si>
    <t>Corn roaster</t>
  </si>
  <si>
    <t>Crepe maker</t>
  </si>
  <si>
    <t>Deep fryer</t>
  </si>
  <si>
    <t>Earth oven</t>
  </si>
  <si>
    <t>Electric cooker</t>
  </si>
  <si>
    <t>Espresso machine</t>
  </si>
  <si>
    <t>Fire pot</t>
  </si>
  <si>
    <t>Flattop grill</t>
  </si>
  <si>
    <t>Food steamer</t>
  </si>
  <si>
    <t>Griddle</t>
  </si>
  <si>
    <t>Halogen oven</t>
  </si>
  <si>
    <t>Hibachi</t>
  </si>
  <si>
    <t>Hot box (appliance)</t>
  </si>
  <si>
    <t>Hot plate</t>
  </si>
  <si>
    <t>Instant Pot</t>
  </si>
  <si>
    <t>Kitchener range</t>
  </si>
  <si>
    <t>Masonry oven</t>
  </si>
  <si>
    <t>Mess kit</t>
  </si>
  <si>
    <t>Microwave oven</t>
  </si>
  <si>
    <t>Multicooker</t>
  </si>
  <si>
    <t>Oven</t>
  </si>
  <si>
    <t>Pancake machine</t>
  </si>
  <si>
    <t>Panini sandwich grill</t>
  </si>
  <si>
    <t>Popcorn maker</t>
  </si>
  <si>
    <t>Pressure cooker</t>
  </si>
  <si>
    <t>Pressure fryer</t>
  </si>
  <si>
    <t>Reflector oven</t>
  </si>
  <si>
    <t>Rice cooker</t>
  </si>
  <si>
    <t>Rice polisher</t>
  </si>
  <si>
    <t>Roasting jack</t>
  </si>
  <si>
    <t>Rocket mass heater</t>
  </si>
  <si>
    <t>Rotimatic</t>
  </si>
  <si>
    <t>Rotisserie</t>
  </si>
  <si>
    <t>Russian oven</t>
  </si>
  <si>
    <t>Salamander broiler</t>
  </si>
  <si>
    <t>Sandwich toaster</t>
  </si>
  <si>
    <t>Self-cleaning oven</t>
  </si>
  <si>
    <t>Slow cooker</t>
  </si>
  <si>
    <t>Solar cooker</t>
  </si>
  <si>
    <t>Sous-vide cooker</t>
  </si>
  <si>
    <t>Soy milk maker</t>
  </si>
  <si>
    <t>Stove</t>
  </si>
  <si>
    <t>Tabun oven</t>
  </si>
  <si>
    <t>Tandoor</t>
  </si>
  <si>
    <t>Thermal immersion circulator</t>
  </si>
  <si>
    <t>Toaster and toaster ovens</t>
  </si>
  <si>
    <t>Turkey fryer</t>
  </si>
  <si>
    <t>Vacuum fryer</t>
  </si>
  <si>
    <t>Waffle iron</t>
  </si>
  <si>
    <t>Wet grinder</t>
  </si>
  <si>
    <t>Product Group</t>
  </si>
  <si>
    <t>Coffee/Espresso</t>
  </si>
  <si>
    <t>Crockpots/Cookers</t>
  </si>
  <si>
    <t>Electronic Ovens</t>
  </si>
  <si>
    <t>Fryers</t>
  </si>
  <si>
    <t>Gas Appliances</t>
  </si>
  <si>
    <t>Grills/Griddles</t>
  </si>
  <si>
    <t>Ovens</t>
  </si>
  <si>
    <t>Small Appliances</t>
  </si>
  <si>
    <t>Customer Number</t>
  </si>
  <si>
    <t>Region</t>
  </si>
  <si>
    <t>Item Number</t>
  </si>
  <si>
    <t>Item Description LOOKUP</t>
  </si>
  <si>
    <t>Backlog Quantity</t>
  </si>
  <si>
    <t>Backlog USD</t>
  </si>
  <si>
    <t>Order Date</t>
  </si>
  <si>
    <t>Salesperson Code</t>
  </si>
  <si>
    <t>Intercompany</t>
  </si>
  <si>
    <t>C07475</t>
  </si>
  <si>
    <t>N. America</t>
  </si>
  <si>
    <t>I810600</t>
  </si>
  <si>
    <t>Chorkor oven #2</t>
  </si>
  <si>
    <t>S06</t>
  </si>
  <si>
    <t>Not IC</t>
  </si>
  <si>
    <t>C01322</t>
  </si>
  <si>
    <t>I539617</t>
  </si>
  <si>
    <t>Vacuum fryer #2</t>
  </si>
  <si>
    <t>S09</t>
  </si>
  <si>
    <t>C07868</t>
  </si>
  <si>
    <t>I810336</t>
  </si>
  <si>
    <t>Chocolatera #1</t>
  </si>
  <si>
    <t>S21</t>
  </si>
  <si>
    <t>C07063</t>
  </si>
  <si>
    <t>I302610</t>
  </si>
  <si>
    <t>Griddle #3</t>
  </si>
  <si>
    <t>C10851</t>
  </si>
  <si>
    <t>LATAM</t>
  </si>
  <si>
    <t>IP02330</t>
  </si>
  <si>
    <t>Salamander broiler #3</t>
  </si>
  <si>
    <t>S29</t>
  </si>
  <si>
    <t>C05591</t>
  </si>
  <si>
    <t>I512340</t>
  </si>
  <si>
    <t>Slow cooker #1</t>
  </si>
  <si>
    <t>C04882</t>
  </si>
  <si>
    <t>C07380</t>
  </si>
  <si>
    <t>C03130</t>
  </si>
  <si>
    <t>S05</t>
  </si>
  <si>
    <t>C08810</t>
  </si>
  <si>
    <t>C02984</t>
  </si>
  <si>
    <t>I009TRA</t>
  </si>
  <si>
    <t>Bachelor griller #2</t>
  </si>
  <si>
    <t>S10</t>
  </si>
  <si>
    <t>C01055</t>
  </si>
  <si>
    <t>I240610</t>
  </si>
  <si>
    <t>Roasting jack #3</t>
  </si>
  <si>
    <t>S32</t>
  </si>
  <si>
    <t>C07727</t>
  </si>
  <si>
    <t>IFT4330</t>
  </si>
  <si>
    <t>Reflector oven #1</t>
  </si>
  <si>
    <t>C07896</t>
  </si>
  <si>
    <t>C07915</t>
  </si>
  <si>
    <t>I920160</t>
  </si>
  <si>
    <t>Convection microwave #3</t>
  </si>
  <si>
    <t>I236617</t>
  </si>
  <si>
    <t>Pancake machine #1</t>
  </si>
  <si>
    <t>C06186</t>
  </si>
  <si>
    <t>I239000</t>
  </si>
  <si>
    <t>Popcorn maker #3</t>
  </si>
  <si>
    <t>C08868</t>
  </si>
  <si>
    <t>EMEA</t>
  </si>
  <si>
    <t>I350330</t>
  </si>
  <si>
    <t>Oven #2</t>
  </si>
  <si>
    <t>S31</t>
  </si>
  <si>
    <t>C05633</t>
  </si>
  <si>
    <t>I800600</t>
  </si>
  <si>
    <t>Beehive oven #2</t>
  </si>
  <si>
    <t>C01185</t>
  </si>
  <si>
    <t>APAC</t>
  </si>
  <si>
    <t>I136500</t>
  </si>
  <si>
    <t>Corn roaster #1</t>
  </si>
  <si>
    <t>S60</t>
  </si>
  <si>
    <t>I350258</t>
  </si>
  <si>
    <t>Mess kit #2</t>
  </si>
  <si>
    <t>C00537</t>
  </si>
  <si>
    <t>I205330</t>
  </si>
  <si>
    <t>Kitchener range #1</t>
  </si>
  <si>
    <t>C01081</t>
  </si>
  <si>
    <t>I800336</t>
  </si>
  <si>
    <t>Bachelor griller #3</t>
  </si>
  <si>
    <t>C08271</t>
  </si>
  <si>
    <t>I950348</t>
  </si>
  <si>
    <t>Hot box (appliance) #2</t>
  </si>
  <si>
    <t>S38</t>
  </si>
  <si>
    <t>C07709</t>
  </si>
  <si>
    <t>S63</t>
  </si>
  <si>
    <t>C01672</t>
  </si>
  <si>
    <t>I201258</t>
  </si>
  <si>
    <t>Fire pot #1</t>
  </si>
  <si>
    <t>S45</t>
  </si>
  <si>
    <t>C00658</t>
  </si>
  <si>
    <t>C01558</t>
  </si>
  <si>
    <t>I350336</t>
  </si>
  <si>
    <t>Pancake machine #3</t>
  </si>
  <si>
    <t>C00795</t>
  </si>
  <si>
    <t>I303000</t>
  </si>
  <si>
    <t>Halogen oven #1</t>
  </si>
  <si>
    <t>C00794</t>
  </si>
  <si>
    <t>S04</t>
  </si>
  <si>
    <t>C08894</t>
  </si>
  <si>
    <t>I246000</t>
  </si>
  <si>
    <t>Russian oven #1</t>
  </si>
  <si>
    <t>S77</t>
  </si>
  <si>
    <t>C08101</t>
  </si>
  <si>
    <t>C06160</t>
  </si>
  <si>
    <t>C01148</t>
  </si>
  <si>
    <t>I248336</t>
  </si>
  <si>
    <t>Self-cleaning oven #1</t>
  </si>
  <si>
    <t>I303258</t>
  </si>
  <si>
    <t>Hibachi #2</t>
  </si>
  <si>
    <t>C03254</t>
  </si>
  <si>
    <t>S69</t>
  </si>
  <si>
    <t>C02259</t>
  </si>
  <si>
    <t>C03695</t>
  </si>
  <si>
    <t>C06734</t>
  </si>
  <si>
    <t>C00685</t>
  </si>
  <si>
    <t>I136348</t>
  </si>
  <si>
    <t>Convection oven #3</t>
  </si>
  <si>
    <t>S27</t>
  </si>
  <si>
    <t>C06625</t>
  </si>
  <si>
    <t>I302258</t>
  </si>
  <si>
    <t>Fire pot #3</t>
  </si>
  <si>
    <t>C02003</t>
  </si>
  <si>
    <t>I293617</t>
  </si>
  <si>
    <t>Combi steamer #2</t>
  </si>
  <si>
    <t>C02010</t>
  </si>
  <si>
    <t>S30</t>
  </si>
  <si>
    <t>C01157</t>
  </si>
  <si>
    <t>S59</t>
  </si>
  <si>
    <t>C06119</t>
  </si>
  <si>
    <t>I920556</t>
  </si>
  <si>
    <t>Convection oven #1</t>
  </si>
  <si>
    <t>S22</t>
  </si>
  <si>
    <t>C04521</t>
  </si>
  <si>
    <t>C01315</t>
  </si>
  <si>
    <t>C02650</t>
  </si>
  <si>
    <t>I292340</t>
  </si>
  <si>
    <t>Beehive oven #3</t>
  </si>
  <si>
    <t>C00881</t>
  </si>
  <si>
    <t>I134500</t>
  </si>
  <si>
    <t>Chorkor oven #1</t>
  </si>
  <si>
    <t>I350608</t>
  </si>
  <si>
    <t>Popcorn maker #2</t>
  </si>
  <si>
    <t>C04543</t>
  </si>
  <si>
    <t>C03537</t>
  </si>
  <si>
    <t>S11</t>
  </si>
  <si>
    <t>C02105</t>
  </si>
  <si>
    <t>I239336</t>
  </si>
  <si>
    <t>Rice cooker #1</t>
  </si>
  <si>
    <t>S17</t>
  </si>
  <si>
    <t>I511258</t>
  </si>
  <si>
    <t>Rotimatic #1</t>
  </si>
  <si>
    <t>I950617</t>
  </si>
  <si>
    <t>Hot plate #3</t>
  </si>
  <si>
    <t>C01519</t>
  </si>
  <si>
    <t>C00860</t>
  </si>
  <si>
    <t>I272000</t>
  </si>
  <si>
    <t>Stove #3</t>
  </si>
  <si>
    <t>C01109</t>
  </si>
  <si>
    <t>C00768</t>
  </si>
  <si>
    <t>I202330</t>
  </si>
  <si>
    <t>Hibachi #3</t>
  </si>
  <si>
    <t>C00958</t>
  </si>
  <si>
    <t>C00459</t>
  </si>
  <si>
    <t>C00453</t>
  </si>
  <si>
    <t>I302336</t>
  </si>
  <si>
    <t>Flattop grill #1</t>
  </si>
  <si>
    <t>C01988</t>
  </si>
  <si>
    <t>S78</t>
  </si>
  <si>
    <t>C00585</t>
  </si>
  <si>
    <t>S36</t>
  </si>
  <si>
    <t>I202336</t>
  </si>
  <si>
    <t>Hot box (appliance) #1</t>
  </si>
  <si>
    <t>C01382</t>
  </si>
  <si>
    <t>C00921</t>
  </si>
  <si>
    <t>C01362</t>
  </si>
  <si>
    <t>I136258</t>
  </si>
  <si>
    <t>Communal oven #1</t>
  </si>
  <si>
    <t>C00888</t>
  </si>
  <si>
    <t>C08193</t>
  </si>
  <si>
    <t>I850005</t>
  </si>
  <si>
    <t>Combi steamer #1</t>
  </si>
  <si>
    <t>C03525</t>
  </si>
  <si>
    <t>C00500</t>
  </si>
  <si>
    <t>I350610</t>
  </si>
  <si>
    <t>Pressure cooker #3</t>
  </si>
  <si>
    <t>I303460</t>
  </si>
  <si>
    <t>Instant Pot #2</t>
  </si>
  <si>
    <t>C01884</t>
  </si>
  <si>
    <t>IDIS460</t>
  </si>
  <si>
    <t>Popcorn maker #1</t>
  </si>
  <si>
    <t>C00865</t>
  </si>
  <si>
    <t>C04348</t>
  </si>
  <si>
    <t>C00668</t>
  </si>
  <si>
    <t>S65</t>
  </si>
  <si>
    <t>C00534</t>
  </si>
  <si>
    <t>C00656</t>
  </si>
  <si>
    <t>C00688</t>
  </si>
  <si>
    <t>C00543</t>
  </si>
  <si>
    <t>C00474</t>
  </si>
  <si>
    <t>S52</t>
  </si>
  <si>
    <t>C01560</t>
  </si>
  <si>
    <t>C00593</t>
  </si>
  <si>
    <t>C08338</t>
  </si>
  <si>
    <t>I960348</t>
  </si>
  <si>
    <t>Kitchener range #2</t>
  </si>
  <si>
    <t>I511772</t>
  </si>
  <si>
    <t>Rotisserie #2</t>
  </si>
  <si>
    <t>C06005</t>
  </si>
  <si>
    <t>C01741</t>
  </si>
  <si>
    <t>C07026</t>
  </si>
  <si>
    <t>C09000</t>
  </si>
  <si>
    <t>C01392</t>
  </si>
  <si>
    <t>C02751</t>
  </si>
  <si>
    <t>I950336</t>
  </si>
  <si>
    <t>Hibachi #1</t>
  </si>
  <si>
    <t>C01363</t>
  </si>
  <si>
    <t>I260258</t>
  </si>
  <si>
    <t>Sous-vide cooker #1</t>
  </si>
  <si>
    <t>C07325</t>
  </si>
  <si>
    <t>C01761</t>
  </si>
  <si>
    <t>S20</t>
  </si>
  <si>
    <t>C01667</t>
  </si>
  <si>
    <t>C04738</t>
  </si>
  <si>
    <t>I293336</t>
  </si>
  <si>
    <t>Chorkor oven #3</t>
  </si>
  <si>
    <t>C00715</t>
  </si>
  <si>
    <t>IFT4346</t>
  </si>
  <si>
    <t>Rice polisher #3</t>
  </si>
  <si>
    <t>C01842</t>
  </si>
  <si>
    <t>C04775</t>
  </si>
  <si>
    <t>I810627</t>
  </si>
  <si>
    <t>Clome oven #3</t>
  </si>
  <si>
    <t>S25</t>
  </si>
  <si>
    <t>C07033</t>
  </si>
  <si>
    <t>I512336</t>
  </si>
  <si>
    <t>Self-cleaning oven #3</t>
  </si>
  <si>
    <t>C02298</t>
  </si>
  <si>
    <t>C04625</t>
  </si>
  <si>
    <t>S70</t>
  </si>
  <si>
    <t>C09227</t>
  </si>
  <si>
    <t>C04663</t>
  </si>
  <si>
    <t>C08784</t>
  </si>
  <si>
    <t>C00581</t>
  </si>
  <si>
    <t>C01585</t>
  </si>
  <si>
    <t>C02930</t>
  </si>
  <si>
    <t>C05635</t>
  </si>
  <si>
    <t>C01520</t>
  </si>
  <si>
    <t>C00512</t>
  </si>
  <si>
    <t>I920617</t>
  </si>
  <si>
    <t>Corn roaster #2</t>
  </si>
  <si>
    <t>C01952</t>
  </si>
  <si>
    <t>I242336</t>
  </si>
  <si>
    <t>Rocket mass heater #1</t>
  </si>
  <si>
    <t>C03574</t>
  </si>
  <si>
    <t>I291617</t>
  </si>
  <si>
    <t>Wet grinder #2</t>
  </si>
  <si>
    <t>C01158</t>
  </si>
  <si>
    <t>C04185</t>
  </si>
  <si>
    <t>C08886</t>
  </si>
  <si>
    <t>C01922</t>
  </si>
  <si>
    <t>C06098</t>
  </si>
  <si>
    <t>S39</t>
  </si>
  <si>
    <t>C04479</t>
  </si>
  <si>
    <t>I248610</t>
  </si>
  <si>
    <t>Slow cooker #2</t>
  </si>
  <si>
    <t>C04951</t>
  </si>
  <si>
    <t>C03516</t>
  </si>
  <si>
    <t>I202259</t>
  </si>
  <si>
    <t>Food steamer #3</t>
  </si>
  <si>
    <t>C07357</t>
  </si>
  <si>
    <t>C07899</t>
  </si>
  <si>
    <t>C00827</t>
  </si>
  <si>
    <t>C00485</t>
  </si>
  <si>
    <t>I510098</t>
  </si>
  <si>
    <t>Rice polisher #1</t>
  </si>
  <si>
    <t>S72</t>
  </si>
  <si>
    <t>C01530</t>
  </si>
  <si>
    <t>I538617</t>
  </si>
  <si>
    <t>Tandoor #1</t>
  </si>
  <si>
    <t>C01009</t>
  </si>
  <si>
    <t>I135000</t>
  </si>
  <si>
    <t>Clome oven #2</t>
  </si>
  <si>
    <t>C03897</t>
  </si>
  <si>
    <t>I300259</t>
  </si>
  <si>
    <t>Deep fryer #2</t>
  </si>
  <si>
    <t>C00833</t>
  </si>
  <si>
    <t>I293000</t>
  </si>
  <si>
    <t>Butane torch #2</t>
  </si>
  <si>
    <t>C02813</t>
  </si>
  <si>
    <t>C06836</t>
  </si>
  <si>
    <t>C08606</t>
  </si>
  <si>
    <t>I539336</t>
  </si>
  <si>
    <t>Thermal immersion circulator #2</t>
  </si>
  <si>
    <t>C00544</t>
  </si>
  <si>
    <t>C01221</t>
  </si>
  <si>
    <t>C00697</t>
  </si>
  <si>
    <t>C08163</t>
  </si>
  <si>
    <t>I295330</t>
  </si>
  <si>
    <t>Convection oven #2</t>
  </si>
  <si>
    <t>I800256</t>
  </si>
  <si>
    <t>Air fryer #2</t>
  </si>
  <si>
    <t>I350340</t>
  </si>
  <si>
    <t>Panini sandwich grill #1</t>
  </si>
  <si>
    <t>C00726</t>
  </si>
  <si>
    <t>C00861</t>
  </si>
  <si>
    <t>C00604</t>
  </si>
  <si>
    <t>I135001</t>
  </si>
  <si>
    <t>Combi steamer #3</t>
  </si>
  <si>
    <t>C00558</t>
  </si>
  <si>
    <t>C00683</t>
  </si>
  <si>
    <t>C02524</t>
  </si>
  <si>
    <t>C00495</t>
  </si>
  <si>
    <t>I133336</t>
  </si>
  <si>
    <t>Beehive oven #1</t>
  </si>
  <si>
    <t>C00463</t>
  </si>
  <si>
    <t>S26</t>
  </si>
  <si>
    <t>I300610</t>
  </si>
  <si>
    <t>Espresso machine #2</t>
  </si>
  <si>
    <t>I512608</t>
  </si>
  <si>
    <t>Sous-vide cooker #3</t>
  </si>
  <si>
    <t>C00714</t>
  </si>
  <si>
    <t>C02313</t>
  </si>
  <si>
    <t>I202502</t>
  </si>
  <si>
    <t>Hot plate #2</t>
  </si>
  <si>
    <t>S51</t>
  </si>
  <si>
    <t>C01202</t>
  </si>
  <si>
    <t>C02217</t>
  </si>
  <si>
    <t>IP02258</t>
  </si>
  <si>
    <t>Russian oven #2</t>
  </si>
  <si>
    <t>S15</t>
  </si>
  <si>
    <t>C05760</t>
  </si>
  <si>
    <t>C01264</t>
  </si>
  <si>
    <t>C01160</t>
  </si>
  <si>
    <t>C03536</t>
  </si>
  <si>
    <t>C00773</t>
  </si>
  <si>
    <t>C06001</t>
  </si>
  <si>
    <t>C01348</t>
  </si>
  <si>
    <t>S66</t>
  </si>
  <si>
    <t>C03855</t>
  </si>
  <si>
    <t>I134336</t>
  </si>
  <si>
    <t>Cheesemelter #2</t>
  </si>
  <si>
    <t>C03913</t>
  </si>
  <si>
    <t>I290258</t>
  </si>
  <si>
    <t>Thermal immersion circulator #3</t>
  </si>
  <si>
    <t>C05908</t>
  </si>
  <si>
    <t>I205336</t>
  </si>
  <si>
    <t>Masonry oven #2</t>
  </si>
  <si>
    <t>S57</t>
  </si>
  <si>
    <t>C08036</t>
  </si>
  <si>
    <t>C02306</t>
  </si>
  <si>
    <t>I539608</t>
  </si>
  <si>
    <t>Turkey fryer #1</t>
  </si>
  <si>
    <t>C00482</t>
  </si>
  <si>
    <t>C01229</t>
  </si>
  <si>
    <t>C00701</t>
  </si>
  <si>
    <t>C00456</t>
  </si>
  <si>
    <t>C07561</t>
  </si>
  <si>
    <t>C01995</t>
  </si>
  <si>
    <t>I350317</t>
  </si>
  <si>
    <t>Multicooker #1</t>
  </si>
  <si>
    <t>C04945</t>
  </si>
  <si>
    <t>S67</t>
  </si>
  <si>
    <t>C05902</t>
  </si>
  <si>
    <t>S50</t>
  </si>
  <si>
    <t>C02282</t>
  </si>
  <si>
    <t>I962336</t>
  </si>
  <si>
    <t>Oven #1</t>
  </si>
  <si>
    <t>S68</t>
  </si>
  <si>
    <t>C02012</t>
  </si>
  <si>
    <t>C00454</t>
  </si>
  <si>
    <t>I136608</t>
  </si>
  <si>
    <t>Crepe maker #2</t>
  </si>
  <si>
    <t>C02379</t>
  </si>
  <si>
    <t>C00708</t>
  </si>
  <si>
    <t>C00703</t>
  </si>
  <si>
    <t>C00698</t>
  </si>
  <si>
    <t>C00874</t>
  </si>
  <si>
    <t>C00693</t>
  </si>
  <si>
    <t>C01502</t>
  </si>
  <si>
    <t>C00622</t>
  </si>
  <si>
    <t>C00555</t>
  </si>
  <si>
    <t>C00509</t>
  </si>
  <si>
    <t>C00508</t>
  </si>
  <si>
    <t>C00673</t>
  </si>
  <si>
    <t>C00465</t>
  </si>
  <si>
    <t>C07337</t>
  </si>
  <si>
    <t>C00612</t>
  </si>
  <si>
    <t>C03085</t>
  </si>
  <si>
    <t>I295538</t>
  </si>
  <si>
    <t>Corn roaster #3</t>
  </si>
  <si>
    <t>C01439</t>
  </si>
  <si>
    <t>C00733</t>
  </si>
  <si>
    <t>C00804</t>
  </si>
  <si>
    <t>C01482</t>
  </si>
  <si>
    <t>C01141</t>
  </si>
  <si>
    <t>C04758</t>
  </si>
  <si>
    <t>S08</t>
  </si>
  <si>
    <t>C00516</t>
  </si>
  <si>
    <t>I962258</t>
  </si>
  <si>
    <t>Multicooker #3</t>
  </si>
  <si>
    <t>C01981</t>
  </si>
  <si>
    <t>I136330</t>
  </si>
  <si>
    <t>Convection microwave #2</t>
  </si>
  <si>
    <t>C00579</t>
  </si>
  <si>
    <t>C06200</t>
  </si>
  <si>
    <t>C08796</t>
  </si>
  <si>
    <t>I300258</t>
  </si>
  <si>
    <t>Crepe maker #1</t>
  </si>
  <si>
    <t>C06235</t>
  </si>
  <si>
    <t>I350260</t>
  </si>
  <si>
    <t>Microwave oven #3</t>
  </si>
  <si>
    <t>C06571</t>
  </si>
  <si>
    <t>C00654</t>
  </si>
  <si>
    <t>C06835</t>
  </si>
  <si>
    <t>I134208</t>
  </si>
  <si>
    <t>Butane torch #3</t>
  </si>
  <si>
    <t>C06560</t>
  </si>
  <si>
    <t>C07909</t>
  </si>
  <si>
    <t>C08158</t>
  </si>
  <si>
    <t>I810005</t>
  </si>
  <si>
    <t>Chapati maker #2</t>
  </si>
  <si>
    <t>C00738</t>
  </si>
  <si>
    <t>I922608</t>
  </si>
  <si>
    <t>Earth oven #2</t>
  </si>
  <si>
    <t>C01164</t>
  </si>
  <si>
    <t>I350002</t>
  </si>
  <si>
    <t>Masonry oven #1</t>
  </si>
  <si>
    <t>C08157</t>
  </si>
  <si>
    <t>C07523</t>
  </si>
  <si>
    <t>C02963</t>
  </si>
  <si>
    <t>I134340</t>
  </si>
  <si>
    <t>Chocolatera #3</t>
  </si>
  <si>
    <t>C08189</t>
  </si>
  <si>
    <t>I272617</t>
  </si>
  <si>
    <t>Tabun oven #1</t>
  </si>
  <si>
    <t>C07356</t>
  </si>
  <si>
    <t>C00507</t>
  </si>
  <si>
    <t>C03007</t>
  </si>
  <si>
    <t>C05979</t>
  </si>
  <si>
    <t>C08533</t>
  </si>
  <si>
    <t>I800346</t>
  </si>
  <si>
    <t>Barbecue grill #1</t>
  </si>
  <si>
    <t>C00505</t>
  </si>
  <si>
    <t>I800001</t>
  </si>
  <si>
    <t>Wet grinder #1</t>
  </si>
  <si>
    <t>C00691</t>
  </si>
  <si>
    <t>I930258</t>
  </si>
  <si>
    <t>Electric cooker #3</t>
  </si>
  <si>
    <t>C08905</t>
  </si>
  <si>
    <t>C04605</t>
  </si>
  <si>
    <t>I303336</t>
  </si>
  <si>
    <t>Hot plate #1</t>
  </si>
  <si>
    <t>C06049</t>
  </si>
  <si>
    <t>C03775</t>
  </si>
  <si>
    <t>C10787</t>
  </si>
  <si>
    <t>C06838</t>
  </si>
  <si>
    <t>C00717</t>
  </si>
  <si>
    <t>C01453</t>
  </si>
  <si>
    <t>C01192</t>
  </si>
  <si>
    <t>C04974</t>
  </si>
  <si>
    <t>C01615</t>
  </si>
  <si>
    <t>I295000</t>
  </si>
  <si>
    <t>Communal oven #3</t>
  </si>
  <si>
    <t>C03595</t>
  </si>
  <si>
    <t>C00923</t>
  </si>
  <si>
    <t>C02001</t>
  </si>
  <si>
    <t>I292460</t>
  </si>
  <si>
    <t>Bread machine #1</t>
  </si>
  <si>
    <t>C06493</t>
  </si>
  <si>
    <t>C04310</t>
  </si>
  <si>
    <t>C06104</t>
  </si>
  <si>
    <t>C00696</t>
  </si>
  <si>
    <t>C01339</t>
  </si>
  <si>
    <t>C08895</t>
  </si>
  <si>
    <t>C07030</t>
  </si>
  <si>
    <t>C12003</t>
  </si>
  <si>
    <t>C08548</t>
  </si>
  <si>
    <t>I512098</t>
  </si>
  <si>
    <t>Russian oven #3</t>
  </si>
  <si>
    <t>C00705</t>
  </si>
  <si>
    <t>C05780</t>
  </si>
  <si>
    <t>I810330</t>
  </si>
  <si>
    <t>Cheesemelter #3</t>
  </si>
  <si>
    <t>C01125</t>
  </si>
  <si>
    <t>I134330</t>
  </si>
  <si>
    <t>Chapati maker #1</t>
  </si>
  <si>
    <t>C04000</t>
  </si>
  <si>
    <t>I242501</t>
  </si>
  <si>
    <t>Rotisserie #3</t>
  </si>
  <si>
    <t>C04884</t>
  </si>
  <si>
    <t>I250256</t>
  </si>
  <si>
    <t>Solar cooker #3</t>
  </si>
  <si>
    <t>C01156</t>
  </si>
  <si>
    <t>I202258</t>
  </si>
  <si>
    <t>Flattop grill #2</t>
  </si>
  <si>
    <t>C06326</t>
  </si>
  <si>
    <t>I510328</t>
  </si>
  <si>
    <t>Rocket mass heater #3</t>
  </si>
  <si>
    <t>C06799</t>
  </si>
  <si>
    <t>C05845</t>
  </si>
  <si>
    <t>S14</t>
  </si>
  <si>
    <t>I292330</t>
  </si>
  <si>
    <t>Bachelor griller #1</t>
  </si>
  <si>
    <t>C04547</t>
  </si>
  <si>
    <t>I293330</t>
  </si>
  <si>
    <t>Chocolatera #2</t>
  </si>
  <si>
    <t>C01402</t>
  </si>
  <si>
    <t>C01662</t>
  </si>
  <si>
    <t>C06677</t>
  </si>
  <si>
    <t>I242500</t>
  </si>
  <si>
    <t>Rotimatic #2</t>
  </si>
  <si>
    <t>C06291</t>
  </si>
  <si>
    <t>C01254</t>
  </si>
  <si>
    <t>C00659</t>
  </si>
  <si>
    <t>C00828</t>
  </si>
  <si>
    <t>C01234</t>
  </si>
  <si>
    <t>C01245</t>
  </si>
  <si>
    <t>I202298</t>
  </si>
  <si>
    <t>Griddle #1</t>
  </si>
  <si>
    <t>I170333</t>
  </si>
  <si>
    <t>Electric cooker #2</t>
  </si>
  <si>
    <t>C01104</t>
  </si>
  <si>
    <t>C08743</t>
  </si>
  <si>
    <t>C02821</t>
  </si>
  <si>
    <t>C02024</t>
  </si>
  <si>
    <t>C02655</t>
  </si>
  <si>
    <t>I810001</t>
  </si>
  <si>
    <t>Butane torch #1</t>
  </si>
  <si>
    <t>I238617</t>
  </si>
  <si>
    <t>Panini sandwich grill #2</t>
  </si>
  <si>
    <t>C01472</t>
  </si>
  <si>
    <t>C00606</t>
  </si>
  <si>
    <t>C00819</t>
  </si>
  <si>
    <t>C00567</t>
  </si>
  <si>
    <t>I293460</t>
  </si>
  <si>
    <t>Clome oven #1</t>
  </si>
  <si>
    <t>C00644</t>
  </si>
  <si>
    <t>C01285</t>
  </si>
  <si>
    <t>C00680</t>
  </si>
  <si>
    <t>I350000</t>
  </si>
  <si>
    <t>Kitchener range #3</t>
  </si>
  <si>
    <t>C05724</t>
  </si>
  <si>
    <t>C08673</t>
  </si>
  <si>
    <t>I293258</t>
  </si>
  <si>
    <t>Cheesemelter #1</t>
  </si>
  <si>
    <t>C00806</t>
  </si>
  <si>
    <t>C01172</t>
  </si>
  <si>
    <t>C00737</t>
  </si>
  <si>
    <t>C01146</t>
  </si>
  <si>
    <t>C00766</t>
  </si>
  <si>
    <t>C01385</t>
  </si>
  <si>
    <t>C00718</t>
  </si>
  <si>
    <t>C00528</t>
  </si>
  <si>
    <t>I512626</t>
  </si>
  <si>
    <t>Soy milk maker #1</t>
  </si>
  <si>
    <t>I291258</t>
  </si>
  <si>
    <t>Toaster and toaster ovens #1</t>
  </si>
  <si>
    <t>I962000</t>
  </si>
  <si>
    <t>Microwave oven #2</t>
  </si>
  <si>
    <t>C02006</t>
  </si>
  <si>
    <t>C04939</t>
  </si>
  <si>
    <t>C04198</t>
  </si>
  <si>
    <t>C00802</t>
  </si>
  <si>
    <t>I292000</t>
  </si>
  <si>
    <t>Air fryer #3</t>
  </si>
  <si>
    <t>I291608</t>
  </si>
  <si>
    <t>Waffle iron #1</t>
  </si>
  <si>
    <t>I200258</t>
  </si>
  <si>
    <t>Espresso machine #3</t>
  </si>
  <si>
    <t>C00591</t>
  </si>
  <si>
    <t>S33</t>
  </si>
  <si>
    <t>C02223</t>
  </si>
  <si>
    <t>C06656</t>
  </si>
  <si>
    <t>C07917</t>
  </si>
  <si>
    <t>C05623</t>
  </si>
  <si>
    <t>C03819</t>
  </si>
  <si>
    <t>C00850</t>
  </si>
  <si>
    <t>C01440</t>
  </si>
  <si>
    <t>C00541</t>
  </si>
  <si>
    <t>C01108</t>
  </si>
  <si>
    <t>C06931</t>
  </si>
  <si>
    <t>C01236</t>
  </si>
  <si>
    <t>C00473</t>
  </si>
  <si>
    <t>C01105</t>
  </si>
  <si>
    <t>IFT4356</t>
  </si>
  <si>
    <t>Roasting jack #1</t>
  </si>
  <si>
    <t>I962460</t>
  </si>
  <si>
    <t>Pancake machine #2</t>
  </si>
  <si>
    <t>C02141</t>
  </si>
  <si>
    <t>C03738</t>
  </si>
  <si>
    <t>C00745</t>
  </si>
  <si>
    <t>C02681</t>
  </si>
  <si>
    <t>C01793</t>
  </si>
  <si>
    <t>C01444</t>
  </si>
  <si>
    <t>C02898</t>
  </si>
  <si>
    <t>C03339</t>
  </si>
  <si>
    <t>C00511</t>
  </si>
  <si>
    <t>C00464</t>
  </si>
  <si>
    <t>C00605</t>
  </si>
  <si>
    <t>I300608</t>
  </si>
  <si>
    <t>Electric cooker #1</t>
  </si>
  <si>
    <t>C01844</t>
  </si>
  <si>
    <t>IP02000</t>
  </si>
  <si>
    <t>Rotisserie #1</t>
  </si>
  <si>
    <t>C02922</t>
  </si>
  <si>
    <t>IFT4256</t>
  </si>
  <si>
    <t>Pressure fryer #3</t>
  </si>
  <si>
    <t>I270608</t>
  </si>
  <si>
    <t>Soy milk maker #2</t>
  </si>
  <si>
    <t>C01182</t>
  </si>
  <si>
    <t>C00637</t>
  </si>
  <si>
    <t>C00462</t>
  </si>
  <si>
    <t>I512328</t>
  </si>
  <si>
    <t>Sandwich toaster #2</t>
  </si>
  <si>
    <t>C01027</t>
  </si>
  <si>
    <t>I150459</t>
  </si>
  <si>
    <t>Deep fryer #3</t>
  </si>
  <si>
    <t>I239258</t>
  </si>
  <si>
    <t>Pressure cooker #1</t>
  </si>
  <si>
    <t>I303330</t>
  </si>
  <si>
    <t>Hot box (appliance) #3</t>
  </si>
  <si>
    <t>C00906</t>
  </si>
  <si>
    <t>C00757</t>
  </si>
  <si>
    <t>C07208</t>
  </si>
  <si>
    <t>C03526</t>
  </si>
  <si>
    <t>C01852</t>
  </si>
  <si>
    <t>I302340</t>
  </si>
  <si>
    <t>Food steamer #2</t>
  </si>
  <si>
    <t>C02219</t>
  </si>
  <si>
    <t>C00973</t>
  </si>
  <si>
    <t>IP05326</t>
  </si>
  <si>
    <t>Self-cleaning oven #2</t>
  </si>
  <si>
    <t>C01010</t>
  </si>
  <si>
    <t>I351001</t>
  </si>
  <si>
    <t>Rice cooker #3</t>
  </si>
  <si>
    <t>C01412</t>
  </si>
  <si>
    <t>I960500</t>
  </si>
  <si>
    <t>Masonry oven #3</t>
  </si>
  <si>
    <t>C03546</t>
  </si>
  <si>
    <t>I133608</t>
  </si>
  <si>
    <t>Bread machine #2</t>
  </si>
  <si>
    <t>C05829</t>
  </si>
  <si>
    <t>I300336</t>
  </si>
  <si>
    <t>Earth oven #3</t>
  </si>
  <si>
    <t>C01168</t>
  </si>
  <si>
    <t>C08373</t>
  </si>
  <si>
    <t>I231260</t>
  </si>
  <si>
    <t>Microwave oven #1</t>
  </si>
  <si>
    <t>C05762</t>
  </si>
  <si>
    <t>I950258</t>
  </si>
  <si>
    <t>Halogen oven #3</t>
  </si>
  <si>
    <t>C00720</t>
  </si>
  <si>
    <t>C01135</t>
  </si>
  <si>
    <t>I922558</t>
  </si>
  <si>
    <t>Deep fryer #1</t>
  </si>
  <si>
    <t>C10387</t>
  </si>
  <si>
    <t>I961000</t>
  </si>
  <si>
    <t>Mess kit #1</t>
  </si>
  <si>
    <t>I246460</t>
  </si>
  <si>
    <t>Salamander broiler #2</t>
  </si>
  <si>
    <t>C07651</t>
  </si>
  <si>
    <t>C05798</t>
  </si>
  <si>
    <t>C00695</t>
  </si>
  <si>
    <t>C00826</t>
  </si>
  <si>
    <t>C08532</t>
  </si>
  <si>
    <t>I160170</t>
  </si>
  <si>
    <t>Earth oven #1</t>
  </si>
  <si>
    <t>C00664</t>
  </si>
  <si>
    <t>C00879</t>
  </si>
  <si>
    <t>I512500</t>
  </si>
  <si>
    <t>Solar cooker #2</t>
  </si>
  <si>
    <t>C06630</t>
  </si>
  <si>
    <t>C01015</t>
  </si>
  <si>
    <t>I880000</t>
  </si>
  <si>
    <t>Communal oven #2</t>
  </si>
  <si>
    <t>C03005</t>
  </si>
  <si>
    <t>C06251</t>
  </si>
  <si>
    <t>C05588</t>
  </si>
  <si>
    <t>C02342</t>
  </si>
  <si>
    <t>C04038</t>
  </si>
  <si>
    <t>C00501</t>
  </si>
  <si>
    <t>C01306</t>
  </si>
  <si>
    <t>C00770</t>
  </si>
  <si>
    <t>C02029</t>
  </si>
  <si>
    <t>C00554</t>
  </si>
  <si>
    <t>C01238</t>
  </si>
  <si>
    <t>C01725</t>
  </si>
  <si>
    <t>C01581</t>
  </si>
  <si>
    <t>C00758</t>
  </si>
  <si>
    <t>C00849</t>
  </si>
  <si>
    <t>C00801</t>
  </si>
  <si>
    <t>C05853</t>
  </si>
  <si>
    <t>I520340</t>
  </si>
  <si>
    <t>Tabun oven #3</t>
  </si>
  <si>
    <t>C02715</t>
  </si>
  <si>
    <t>C06388</t>
  </si>
  <si>
    <t>I942636</t>
  </si>
  <si>
    <t>Food steamer #1</t>
  </si>
  <si>
    <t>C02901</t>
  </si>
  <si>
    <t>C02839</t>
  </si>
  <si>
    <t>C01350</t>
  </si>
  <si>
    <t>C02368</t>
  </si>
  <si>
    <t>C01713</t>
  </si>
  <si>
    <t>I133258</t>
  </si>
  <si>
    <t>Barbecue grill #3</t>
  </si>
  <si>
    <t>C09010</t>
  </si>
  <si>
    <t>I230610</t>
  </si>
  <si>
    <t>Mess kit #3</t>
  </si>
  <si>
    <t>I350TRA</t>
  </si>
  <si>
    <t>Reflector oven #2</t>
  </si>
  <si>
    <t>C00571</t>
  </si>
  <si>
    <t>C01268</t>
  </si>
  <si>
    <t>C00789</t>
  </si>
  <si>
    <t>C02288</t>
  </si>
  <si>
    <t>C09044</t>
  </si>
  <si>
    <t>C08785</t>
  </si>
  <si>
    <t>C01817</t>
  </si>
  <si>
    <t>C01597</t>
  </si>
  <si>
    <t>C01377</t>
  </si>
  <si>
    <t>C00805</t>
  </si>
  <si>
    <t>I960000</t>
  </si>
  <si>
    <t>Instant Pot #1</t>
  </si>
  <si>
    <t>C01020</t>
  </si>
  <si>
    <t>C06162</t>
  </si>
  <si>
    <t>I239330</t>
  </si>
  <si>
    <t>Reflector oven #3</t>
  </si>
  <si>
    <t>C01000</t>
  </si>
  <si>
    <t>I292336</t>
  </si>
  <si>
    <t>Barbecue grill #2</t>
  </si>
  <si>
    <t>C02194</t>
  </si>
  <si>
    <t>C02255</t>
  </si>
  <si>
    <t>C03790</t>
  </si>
  <si>
    <t>C01832</t>
  </si>
  <si>
    <t>C04683</t>
  </si>
  <si>
    <t>I520328</t>
  </si>
  <si>
    <t>Stove #2</t>
  </si>
  <si>
    <t>C04769</t>
  </si>
  <si>
    <t>C02326</t>
  </si>
  <si>
    <t>I295258</t>
  </si>
  <si>
    <t>Convection microwave #1</t>
  </si>
  <si>
    <t>C01991</t>
  </si>
  <si>
    <t>C01403</t>
  </si>
  <si>
    <t>C00552</t>
  </si>
  <si>
    <t>C00934</t>
  </si>
  <si>
    <t>C00817</t>
  </si>
  <si>
    <t>I942341</t>
  </si>
  <si>
    <t>Fire pot #2</t>
  </si>
  <si>
    <t>C00531</t>
  </si>
  <si>
    <t>I205258</t>
  </si>
  <si>
    <t>Instant Pot #3</t>
  </si>
  <si>
    <t>C02560</t>
  </si>
  <si>
    <t>C00679</t>
  </si>
  <si>
    <t>C01017</t>
  </si>
  <si>
    <t>C08286</t>
  </si>
  <si>
    <t>C02446</t>
  </si>
  <si>
    <t>IFT4336</t>
  </si>
  <si>
    <t>Rice cooker #2</t>
  </si>
  <si>
    <t>C02814</t>
  </si>
  <si>
    <t>C00478</t>
  </si>
  <si>
    <t>C04846</t>
  </si>
  <si>
    <t>I291259</t>
  </si>
  <si>
    <t>Turkey fryer #2</t>
  </si>
  <si>
    <t>C04226</t>
  </si>
  <si>
    <t>I942330</t>
  </si>
  <si>
    <t>Espresso machine #1</t>
  </si>
  <si>
    <t>C01072</t>
  </si>
  <si>
    <t>C09073</t>
  </si>
  <si>
    <t>C05782</t>
  </si>
  <si>
    <t>C08655</t>
  </si>
  <si>
    <t>IDENSIT</t>
  </si>
  <si>
    <t>Panini sandwich grill #3</t>
  </si>
  <si>
    <t>I350638</t>
  </si>
  <si>
    <t>Pressure fryer #1</t>
  </si>
  <si>
    <t>C01394</t>
  </si>
  <si>
    <t>C07002</t>
  </si>
  <si>
    <t>C07014</t>
  </si>
  <si>
    <t>C01487</t>
  </si>
  <si>
    <t>IFT4616</t>
  </si>
  <si>
    <t>Rotimatic #3</t>
  </si>
  <si>
    <t>I291539</t>
  </si>
  <si>
    <t>Vacuum fryer #3</t>
  </si>
  <si>
    <t>I922258</t>
  </si>
  <si>
    <t>Crepe maker #3</t>
  </si>
  <si>
    <t>C00687</t>
  </si>
  <si>
    <t>C06558</t>
  </si>
  <si>
    <t>I231336</t>
  </si>
  <si>
    <t>Multicooker #2</t>
  </si>
  <si>
    <t>I239318</t>
  </si>
  <si>
    <t>Pressure fryer #2</t>
  </si>
  <si>
    <t>C04811</t>
  </si>
  <si>
    <t>C00475</t>
  </si>
  <si>
    <t>C00724</t>
  </si>
  <si>
    <t>C06682</t>
  </si>
  <si>
    <t>C00901</t>
  </si>
  <si>
    <t>I580000</t>
  </si>
  <si>
    <t>Waffle iron #3</t>
  </si>
  <si>
    <t>C00575</t>
  </si>
  <si>
    <t>C02723</t>
  </si>
  <si>
    <t>C06961</t>
  </si>
  <si>
    <t>IFT4000</t>
  </si>
  <si>
    <t>Pressure cooker #2</t>
  </si>
  <si>
    <t>C04408</t>
  </si>
  <si>
    <t>C07045</t>
  </si>
  <si>
    <t>C06122</t>
  </si>
  <si>
    <t>S74</t>
  </si>
  <si>
    <t>I236098</t>
  </si>
  <si>
    <t>Oven #3</t>
  </si>
  <si>
    <t>IFT4460</t>
  </si>
  <si>
    <t>Rocket mass heater #2</t>
  </si>
  <si>
    <t>IP05256</t>
  </si>
  <si>
    <t>Sandwich toaster #1</t>
  </si>
  <si>
    <t>C04304</t>
  </si>
  <si>
    <t>C00665</t>
  </si>
  <si>
    <t>C00492</t>
  </si>
  <si>
    <t>I950098</t>
  </si>
  <si>
    <t>Griddle #2</t>
  </si>
  <si>
    <t>C02280</t>
  </si>
  <si>
    <t>I275000</t>
  </si>
  <si>
    <t>Tandoor #2</t>
  </si>
  <si>
    <t>C07878</t>
  </si>
  <si>
    <t>I539340</t>
  </si>
  <si>
    <t>Toaster and toaster ovens #3</t>
  </si>
  <si>
    <t>I942608</t>
  </si>
  <si>
    <t>Flattop grill #3</t>
  </si>
  <si>
    <t>C03763</t>
  </si>
  <si>
    <t>C04040</t>
  </si>
  <si>
    <t>C01738</t>
  </si>
  <si>
    <t>C00961</t>
  </si>
  <si>
    <t>C00598</t>
  </si>
  <si>
    <t>C02151</t>
  </si>
  <si>
    <t>I510258</t>
  </si>
  <si>
    <t>Roasting jack #2</t>
  </si>
  <si>
    <t>C04766</t>
  </si>
  <si>
    <t>C00518</t>
  </si>
  <si>
    <t>C02491</t>
  </si>
  <si>
    <t>I800638</t>
  </si>
  <si>
    <t>Bread machine #3</t>
  </si>
  <si>
    <t>I512258</t>
  </si>
  <si>
    <t>Salamander broiler #1</t>
  </si>
  <si>
    <t>I202317</t>
  </si>
  <si>
    <t>Halogen oven #2</t>
  </si>
  <si>
    <t>C05576</t>
  </si>
  <si>
    <t>I240259</t>
  </si>
  <si>
    <t>Rice polisher #2</t>
  </si>
  <si>
    <t>C05677</t>
  </si>
  <si>
    <t>C00529</t>
  </si>
  <si>
    <t>C08737</t>
  </si>
  <si>
    <t>C04660</t>
  </si>
  <si>
    <t>I248327</t>
  </si>
  <si>
    <t>Sandwich toaster #3</t>
  </si>
  <si>
    <t>C03583</t>
  </si>
  <si>
    <t>I293168</t>
  </si>
  <si>
    <t>Chapati maker #3</t>
  </si>
  <si>
    <t>C04291</t>
  </si>
  <si>
    <t>S07</t>
  </si>
  <si>
    <t>C06061</t>
  </si>
  <si>
    <t>C02614</t>
  </si>
  <si>
    <t>Cooking Appliance</t>
  </si>
  <si>
    <t>Order_Item</t>
  </si>
  <si>
    <t>O45445_I512626</t>
  </si>
  <si>
    <t>O43003_I300610</t>
  </si>
  <si>
    <t>O44371_I270608</t>
  </si>
  <si>
    <t>O20051_I942330</t>
  </si>
  <si>
    <t>O45421_I512626</t>
  </si>
  <si>
    <t>O45523_I300610</t>
  </si>
  <si>
    <t>O33763_I200258</t>
  </si>
  <si>
    <t>O40119_I200258</t>
  </si>
  <si>
    <t>O27999_I850005</t>
  </si>
  <si>
    <t>O32087_I850005</t>
  </si>
  <si>
    <t>O28351_I850005</t>
  </si>
  <si>
    <t>O15829_I960000</t>
  </si>
  <si>
    <t>O23771_I239000</t>
  </si>
  <si>
    <t>O24753_I539336</t>
  </si>
  <si>
    <t>O25109_I302258</t>
  </si>
  <si>
    <t>O45361_I302340</t>
  </si>
  <si>
    <t>O44333_I350610</t>
  </si>
  <si>
    <t>O45665_I135001</t>
  </si>
  <si>
    <t>O40443_I960000</t>
  </si>
  <si>
    <t>O45651_I302258</t>
  </si>
  <si>
    <t>O40525_I302258</t>
  </si>
  <si>
    <t>O43003_I302258</t>
  </si>
  <si>
    <t>O40901_I350608</t>
  </si>
  <si>
    <t>O43685_I134330</t>
  </si>
  <si>
    <t>O43885_I134330</t>
  </si>
  <si>
    <t>O42421_I512340</t>
  </si>
  <si>
    <t>O45213_I134330</t>
  </si>
  <si>
    <t>O45445_I510098</t>
  </si>
  <si>
    <t>O45445_I512340</t>
  </si>
  <si>
    <t>O45427_I302258</t>
  </si>
  <si>
    <t>O42695_I293617</t>
  </si>
  <si>
    <t>O45473_I239336</t>
  </si>
  <si>
    <t>O44371_I350610</t>
  </si>
  <si>
    <t>O44529_I512340</t>
  </si>
  <si>
    <t>O43131_I290258</t>
  </si>
  <si>
    <t>O32193_I962258</t>
  </si>
  <si>
    <t>O45265_I135001</t>
  </si>
  <si>
    <t>O45637_I302258</t>
  </si>
  <si>
    <t>O35257_I512340</t>
  </si>
  <si>
    <t>O43345_I512608</t>
  </si>
  <si>
    <t>O43505_I134330</t>
  </si>
  <si>
    <t>O43737_IFT4346</t>
  </si>
  <si>
    <t>O43939_I201258</t>
  </si>
  <si>
    <t>O45267_I239336</t>
  </si>
  <si>
    <t>O45235_I302258</t>
  </si>
  <si>
    <t>O45245_I293617</t>
  </si>
  <si>
    <t>O44133_I512340</t>
  </si>
  <si>
    <t>O45603_I512340</t>
  </si>
  <si>
    <t>O44371_I302258</t>
  </si>
  <si>
    <t>O45687_I350610</t>
  </si>
  <si>
    <t>O36553_I293617</t>
  </si>
  <si>
    <t>O44715_I201258</t>
  </si>
  <si>
    <t>O45421_I512340</t>
  </si>
  <si>
    <t>O37661_I962258</t>
  </si>
  <si>
    <t>O45613_I810005</t>
  </si>
  <si>
    <t>O45641_I942636</t>
  </si>
  <si>
    <t>O45641_I239258</t>
  </si>
  <si>
    <t>O45681_I510098</t>
  </si>
  <si>
    <t>O38127_I850005</t>
  </si>
  <si>
    <t>O32059_I539336</t>
  </si>
  <si>
    <t>O33363_I239000</t>
  </si>
  <si>
    <t>O35625_I350610</t>
  </si>
  <si>
    <t>O38287_I850005</t>
  </si>
  <si>
    <t>O33299_I202259</t>
  </si>
  <si>
    <t>O40111_I260258</t>
  </si>
  <si>
    <t>O38649_I201258</t>
  </si>
  <si>
    <t>O33763_I260258</t>
  </si>
  <si>
    <t>O39551_I201258</t>
  </si>
  <si>
    <t>O38447_I960000</t>
  </si>
  <si>
    <t>O41281_I512340</t>
  </si>
  <si>
    <t>O42729_I512340</t>
  </si>
  <si>
    <t>O43113_I512340</t>
  </si>
  <si>
    <t>O15795_I260258</t>
  </si>
  <si>
    <t>O40901_I350610</t>
  </si>
  <si>
    <t>O43523_I512340</t>
  </si>
  <si>
    <t>O43727_I134330</t>
  </si>
  <si>
    <t>O39967_I510098</t>
  </si>
  <si>
    <t>O43847_I350610</t>
  </si>
  <si>
    <t>O39977_I960000</t>
  </si>
  <si>
    <t>O28335_I810005</t>
  </si>
  <si>
    <t>O37845_I350610</t>
  </si>
  <si>
    <t>O36785_I539336</t>
  </si>
  <si>
    <t>O44589_I135001</t>
  </si>
  <si>
    <t>O43335_I293617</t>
  </si>
  <si>
    <t>O40901_I201258</t>
  </si>
  <si>
    <t>O41011_I512340</t>
  </si>
  <si>
    <t>O37113_I260258</t>
  </si>
  <si>
    <t>O41659_I302258</t>
  </si>
  <si>
    <t>O39199_I201258</t>
  </si>
  <si>
    <t>O44533_I201258</t>
  </si>
  <si>
    <t>O44613_I290258</t>
  </si>
  <si>
    <t>O41979_I290258</t>
  </si>
  <si>
    <t>O44775_I201258</t>
  </si>
  <si>
    <t>O44843_I302258</t>
  </si>
  <si>
    <t>O44601_I135001</t>
  </si>
  <si>
    <t>O43383_I512340</t>
  </si>
  <si>
    <t>O43449_I960000</t>
  </si>
  <si>
    <t>O43673_I293617</t>
  </si>
  <si>
    <t>O45363_I350610</t>
  </si>
  <si>
    <t>O45425_I134330</t>
  </si>
  <si>
    <t>O41151_I512340</t>
  </si>
  <si>
    <t>O42431_I512340</t>
  </si>
  <si>
    <t>O42621_I201258</t>
  </si>
  <si>
    <t>O45541_I201258</t>
  </si>
  <si>
    <t>O42957_I510098</t>
  </si>
  <si>
    <t>O43495_I293617</t>
  </si>
  <si>
    <t>O44967_I350610</t>
  </si>
  <si>
    <t>O45127_I293617</t>
  </si>
  <si>
    <t>O33363_I239336</t>
  </si>
  <si>
    <t>O45431_I512340</t>
  </si>
  <si>
    <t>O42835_I960000</t>
  </si>
  <si>
    <t>O33985_I293617</t>
  </si>
  <si>
    <t>O34121_I293617</t>
  </si>
  <si>
    <t>O44843_I350610</t>
  </si>
  <si>
    <t>O43939_I260258</t>
  </si>
  <si>
    <t>O45473_I231336</t>
  </si>
  <si>
    <t>O44463_I512340</t>
  </si>
  <si>
    <t>O33299_I960000</t>
  </si>
  <si>
    <t>O30915_I239000</t>
  </si>
  <si>
    <t>O45651_I290258</t>
  </si>
  <si>
    <t>O34115_I293617</t>
  </si>
  <si>
    <t>O36007_I293617</t>
  </si>
  <si>
    <t>O40615_I850005</t>
  </si>
  <si>
    <t>O37029_I512340</t>
  </si>
  <si>
    <t>O38643_I201258</t>
  </si>
  <si>
    <t>O42053_I201258</t>
  </si>
  <si>
    <t>O23951_I350610</t>
  </si>
  <si>
    <t>O43495_I260258</t>
  </si>
  <si>
    <t>O42243_I201258</t>
  </si>
  <si>
    <t>O43873_I239000</t>
  </si>
  <si>
    <t>O36069_I512340</t>
  </si>
  <si>
    <t>O44137_I512340</t>
  </si>
  <si>
    <t>O44451_I135001</t>
  </si>
  <si>
    <t>O36761_I960000</t>
  </si>
  <si>
    <t>O43131_I201258</t>
  </si>
  <si>
    <t>O43685_I290258</t>
  </si>
  <si>
    <t>O42423_I850005</t>
  </si>
  <si>
    <t>O38647_I201258</t>
  </si>
  <si>
    <t>O42629_I134330</t>
  </si>
  <si>
    <t>O42903_I201258</t>
  </si>
  <si>
    <t>O45603_I512608</t>
  </si>
  <si>
    <t>O42981_I303460</t>
  </si>
  <si>
    <t>O43003_I290258</t>
  </si>
  <si>
    <t>O43487_I202259</t>
  </si>
  <si>
    <t>O42445_I850005</t>
  </si>
  <si>
    <t>O40197_I201258</t>
  </si>
  <si>
    <t>O44109_I512340</t>
  </si>
  <si>
    <t>O45647_I134330</t>
  </si>
  <si>
    <t>O42955_I293617</t>
  </si>
  <si>
    <t>O41861_I942341</t>
  </si>
  <si>
    <t>O43219_I293617</t>
  </si>
  <si>
    <t>O41917_I960000</t>
  </si>
  <si>
    <t>O41947_I512340</t>
  </si>
  <si>
    <t>O42149_I201258</t>
  </si>
  <si>
    <t>O45057_IFT4346</t>
  </si>
  <si>
    <t>O44073_I302258</t>
  </si>
  <si>
    <t>O44247_I290258</t>
  </si>
  <si>
    <t>O45687_I302258</t>
  </si>
  <si>
    <t>O45673_I350610</t>
  </si>
  <si>
    <t>O45655_I201258</t>
  </si>
  <si>
    <t>O43021_I201258</t>
  </si>
  <si>
    <t>O44471_I512340</t>
  </si>
  <si>
    <t>O40901_I290258</t>
  </si>
  <si>
    <t>O45137_I350610</t>
  </si>
  <si>
    <t>O43753_I350610</t>
  </si>
  <si>
    <t>O43927_I134330</t>
  </si>
  <si>
    <t>O41249_I351001</t>
  </si>
  <si>
    <t>O42627_I201258</t>
  </si>
  <si>
    <t>O42761_I960000</t>
  </si>
  <si>
    <t>O45673_I248610</t>
  </si>
  <si>
    <t>O44729_I260258</t>
  </si>
  <si>
    <t>O42127_I539336</t>
  </si>
  <si>
    <t>O43089_I201258</t>
  </si>
  <si>
    <t>O35367_I293617</t>
  </si>
  <si>
    <t>O34121_I350610</t>
  </si>
  <si>
    <t>O43637_I231336</t>
  </si>
  <si>
    <t>O44133_I512608</t>
  </si>
  <si>
    <t>O45471_I134330</t>
  </si>
  <si>
    <t>O45053_IFT4000</t>
  </si>
  <si>
    <t>O45135_I350610</t>
  </si>
  <si>
    <t>O45263_I135001</t>
  </si>
  <si>
    <t>O35105_I350317</t>
  </si>
  <si>
    <t>O45649_I302258</t>
  </si>
  <si>
    <t>O38881_I201258</t>
  </si>
  <si>
    <t>O40283_I201258</t>
  </si>
  <si>
    <t>O32595_I960000</t>
  </si>
  <si>
    <t>O39159_I293617</t>
  </si>
  <si>
    <t>O36107_I512340</t>
  </si>
  <si>
    <t>O42423_IDIS460</t>
  </si>
  <si>
    <t>O38641_I201258</t>
  </si>
  <si>
    <t>O35085_IDIS460</t>
  </si>
  <si>
    <t>O42995_I205258</t>
  </si>
  <si>
    <t>O42995_I290258</t>
  </si>
  <si>
    <t>O38125_I850005</t>
  </si>
  <si>
    <t>O38645_I201258</t>
  </si>
  <si>
    <t>O38645_I260258</t>
  </si>
  <si>
    <t>O44117_I512340</t>
  </si>
  <si>
    <t>O43219_I293168</t>
  </si>
  <si>
    <t>O44601_I134330</t>
  </si>
  <si>
    <t>O44673_I512340</t>
  </si>
  <si>
    <t>O44695_I302258</t>
  </si>
  <si>
    <t>O41011_I512608</t>
  </si>
  <si>
    <t>O37113_I293617</t>
  </si>
  <si>
    <t>O43743_I239336</t>
  </si>
  <si>
    <t>O41127_I810005</t>
  </si>
  <si>
    <t>O45655_I302258</t>
  </si>
  <si>
    <t>O41795_I201258</t>
  </si>
  <si>
    <t>O43003_I240259</t>
  </si>
  <si>
    <t>O44703_I201258</t>
  </si>
  <si>
    <t>O44843_I290258</t>
  </si>
  <si>
    <t>O43371_I293617</t>
  </si>
  <si>
    <t>O42203_IFT4336</t>
  </si>
  <si>
    <t>O41187_I960000</t>
  </si>
  <si>
    <t>O43827_I960000</t>
  </si>
  <si>
    <t>O45657_I260258</t>
  </si>
  <si>
    <t>O45653_I293617</t>
  </si>
  <si>
    <t>O43043_I850005</t>
  </si>
  <si>
    <t>O44797_I239000</t>
  </si>
  <si>
    <t>O44803_I302258</t>
  </si>
  <si>
    <t>O15795_I240610</t>
  </si>
  <si>
    <t>O45529_I136330</t>
  </si>
  <si>
    <t>O43213_I240610</t>
  </si>
  <si>
    <t>O45657_I240610</t>
  </si>
  <si>
    <t>O43629_I240610</t>
  </si>
  <si>
    <t>O43673_I292460</t>
  </si>
  <si>
    <t>O43793_I136330</t>
  </si>
  <si>
    <t>O45241_I170333</t>
  </si>
  <si>
    <t>O43847_I240610</t>
  </si>
  <si>
    <t>O45315_I920160</t>
  </si>
  <si>
    <t>O45361_I920160</t>
  </si>
  <si>
    <t>O44133_I512258</t>
  </si>
  <si>
    <t>O34115_I240610</t>
  </si>
  <si>
    <t>O15803_I920160</t>
  </si>
  <si>
    <t>O45681_I510258</t>
  </si>
  <si>
    <t>O32865_I920160</t>
  </si>
  <si>
    <t>O37845_I240610</t>
  </si>
  <si>
    <t>O36257_I512500</t>
  </si>
  <si>
    <t>O40385_I950348</t>
  </si>
  <si>
    <t>O40901_I240610</t>
  </si>
  <si>
    <t>O43831_I240610</t>
  </si>
  <si>
    <t>O41685_I295258</t>
  </si>
  <si>
    <t>O45097_I303330</t>
  </si>
  <si>
    <t>O44857_I512500</t>
  </si>
  <si>
    <t>O42347_IP02330</t>
  </si>
  <si>
    <t>O40525_I133608</t>
  </si>
  <si>
    <t>O45083_I512500</t>
  </si>
  <si>
    <t>O45657_I920160</t>
  </si>
  <si>
    <t>O42079_I303330</t>
  </si>
  <si>
    <t>O45135_I136330</t>
  </si>
  <si>
    <t>O45585_I930258</t>
  </si>
  <si>
    <t>O45641_I920160</t>
  </si>
  <si>
    <t>O43775_I246460</t>
  </si>
  <si>
    <t>O33763_I240610</t>
  </si>
  <si>
    <t>O45279_I950348</t>
  </si>
  <si>
    <t>O31911_I512500</t>
  </si>
  <si>
    <t>O33763_IP02330</t>
  </si>
  <si>
    <t>O39803_I202336</t>
  </si>
  <si>
    <t>O40111_I240610</t>
  </si>
  <si>
    <t>O42301_I512500</t>
  </si>
  <si>
    <t>O43939_I240610</t>
  </si>
  <si>
    <t>O43487_I240610</t>
  </si>
  <si>
    <t>O39869_IP02330</t>
  </si>
  <si>
    <t>O45251_I920160</t>
  </si>
  <si>
    <t>O45417_I920160</t>
  </si>
  <si>
    <t>O45015_IFT4356</t>
  </si>
  <si>
    <t>O38447_I920160</t>
  </si>
  <si>
    <t>O43759_I246460</t>
  </si>
  <si>
    <t>O39201_I240610</t>
  </si>
  <si>
    <t>O39159_I292460</t>
  </si>
  <si>
    <t>O44769_I202336</t>
  </si>
  <si>
    <t>O27995_I240610</t>
  </si>
  <si>
    <t>O44447_I300608</t>
  </si>
  <si>
    <t>O44515_I930258</t>
  </si>
  <si>
    <t>O44881_I512500</t>
  </si>
  <si>
    <t>O43769_I240610</t>
  </si>
  <si>
    <t>O33299_I240610</t>
  </si>
  <si>
    <t>O45127_I240610</t>
  </si>
  <si>
    <t>O43831_I246460</t>
  </si>
  <si>
    <t>O43939_I250256</t>
  </si>
  <si>
    <t>O45445_I510258</t>
  </si>
  <si>
    <t>O34975_I920160</t>
  </si>
  <si>
    <t>O45641_I930258</t>
  </si>
  <si>
    <t>O45683_I920160</t>
  </si>
  <si>
    <t>O32595_I920160</t>
  </si>
  <si>
    <t>O45339_I920160</t>
  </si>
  <si>
    <t>O34125_I292460</t>
  </si>
  <si>
    <t>O37779_I800638</t>
  </si>
  <si>
    <t>O35427_I240610</t>
  </si>
  <si>
    <t>O43759_I240610</t>
  </si>
  <si>
    <t>O37659_I920160</t>
  </si>
  <si>
    <t>O44769_I930258</t>
  </si>
  <si>
    <t>O45361_I930258</t>
  </si>
  <si>
    <t>O42705_I920160</t>
  </si>
  <si>
    <t>O45485_I950348</t>
  </si>
  <si>
    <t>O45541_I930258</t>
  </si>
  <si>
    <t>O43221_I136330</t>
  </si>
  <si>
    <t>O45499_I920160</t>
  </si>
  <si>
    <t>O44515_I250256</t>
  </si>
  <si>
    <t>O43383_I202336</t>
  </si>
  <si>
    <t>O16179_I539617</t>
  </si>
  <si>
    <t>O29119_I539617</t>
  </si>
  <si>
    <t>O16867_I539617</t>
  </si>
  <si>
    <t>O21577_I539617</t>
  </si>
  <si>
    <t>O45053_IFT4256</t>
  </si>
  <si>
    <t>O40901_I291259</t>
  </si>
  <si>
    <t>O42753_I800256</t>
  </si>
  <si>
    <t>O44789_I300259</t>
  </si>
  <si>
    <t>O32059_I539608</t>
  </si>
  <si>
    <t>O33183_I539617</t>
  </si>
  <si>
    <t>O40385_I300259</t>
  </si>
  <si>
    <t>O43737_IFT4256</t>
  </si>
  <si>
    <t>O41141_I150459</t>
  </si>
  <si>
    <t>O44709_I922558</t>
  </si>
  <si>
    <t>O43647_I239318</t>
  </si>
  <si>
    <t>O43939_I300259</t>
  </si>
  <si>
    <t>O43003_I300259</t>
  </si>
  <si>
    <t>O33203_I539617</t>
  </si>
  <si>
    <t>O38691_I539617</t>
  </si>
  <si>
    <t>O40951_I539617</t>
  </si>
  <si>
    <t>O40739_I800256</t>
  </si>
  <si>
    <t>O40901_I350638</t>
  </si>
  <si>
    <t>O44841_I539608</t>
  </si>
  <si>
    <t>O40901_I291539</t>
  </si>
  <si>
    <t>O42885_I292000</t>
  </si>
  <si>
    <t>O30979_I293000</t>
  </si>
  <si>
    <t>O28335_I810001</t>
  </si>
  <si>
    <t>O32587_I293000</t>
  </si>
  <si>
    <t>O45245_I293000</t>
  </si>
  <si>
    <t>O42647_I293000</t>
  </si>
  <si>
    <t>O34115_I293000</t>
  </si>
  <si>
    <t>O43219_I293000</t>
  </si>
  <si>
    <t>O43525_I293000</t>
  </si>
  <si>
    <t>O43621_I293000</t>
  </si>
  <si>
    <t>O35371_I293000</t>
  </si>
  <si>
    <t>O45127_I293000</t>
  </si>
  <si>
    <t>O35085_I293000</t>
  </si>
  <si>
    <t>O32445_I293000</t>
  </si>
  <si>
    <t>O32541_I293000</t>
  </si>
  <si>
    <t>O40175_I293000</t>
  </si>
  <si>
    <t>O34769_I293000</t>
  </si>
  <si>
    <t>O39207_I293000</t>
  </si>
  <si>
    <t>O39699_I293000</t>
  </si>
  <si>
    <t>O39785_I293000</t>
  </si>
  <si>
    <t>O34125_I293000</t>
  </si>
  <si>
    <t>O39349_I293000</t>
  </si>
  <si>
    <t>O38539_I293000</t>
  </si>
  <si>
    <t>O42907_I293000</t>
  </si>
  <si>
    <t>O41127_I810001</t>
  </si>
  <si>
    <t>O36007_I293000</t>
  </si>
  <si>
    <t>O41719_I272000</t>
  </si>
  <si>
    <t>O40095_I293000</t>
  </si>
  <si>
    <t>O42967_I293000</t>
  </si>
  <si>
    <t>O44173_I810001</t>
  </si>
  <si>
    <t>O41979_I293000</t>
  </si>
  <si>
    <t>O31921_I293000</t>
  </si>
  <si>
    <t>O39991_I293000</t>
  </si>
  <si>
    <t>O40033_I293000</t>
  </si>
  <si>
    <t>O45653_I293000</t>
  </si>
  <si>
    <t>O43623_I293000</t>
  </si>
  <si>
    <t>O45609_I810001</t>
  </si>
  <si>
    <t>O43495_I293000</t>
  </si>
  <si>
    <t>O42695_I293000</t>
  </si>
  <si>
    <t>O43335_I293000</t>
  </si>
  <si>
    <t>O35791_I293000</t>
  </si>
  <si>
    <t>O33985_I293000</t>
  </si>
  <si>
    <t>O37113_I293000</t>
  </si>
  <si>
    <t>O36279_I293000</t>
  </si>
  <si>
    <t>O36605_I293000</t>
  </si>
  <si>
    <t>O37263_I810001</t>
  </si>
  <si>
    <t>O38543_I293000</t>
  </si>
  <si>
    <t>O36553_I293000</t>
  </si>
  <si>
    <t>O35301_I293000</t>
  </si>
  <si>
    <t>O42829_I293000</t>
  </si>
  <si>
    <t>O42895_I134208</t>
  </si>
  <si>
    <t>O45613_I810001</t>
  </si>
  <si>
    <t>O43451_I293000</t>
  </si>
  <si>
    <t>O45043_I520328</t>
  </si>
  <si>
    <t>O43617_I293000</t>
  </si>
  <si>
    <t>O45365_I293000</t>
  </si>
  <si>
    <t>O40453_I134208</t>
  </si>
  <si>
    <t>O42947_I810001</t>
  </si>
  <si>
    <t>O34121_I293000</t>
  </si>
  <si>
    <t>O43685_I134208</t>
  </si>
  <si>
    <t>O45435_I520328</t>
  </si>
  <si>
    <t>O34581_I293000</t>
  </si>
  <si>
    <t>O35367_I293000</t>
  </si>
  <si>
    <t>O32343_I293000</t>
  </si>
  <si>
    <t>O39211_I293000</t>
  </si>
  <si>
    <t>O38235_I293000</t>
  </si>
  <si>
    <t>O42955_I293000</t>
  </si>
  <si>
    <t>O43371_I293000</t>
  </si>
  <si>
    <t>O39651_I293000</t>
  </si>
  <si>
    <t>O43673_I293000</t>
  </si>
  <si>
    <t>O42461_I272000</t>
  </si>
  <si>
    <t>O39159_I293000</t>
  </si>
  <si>
    <t>O43933_I293000</t>
  </si>
  <si>
    <t>O40057_I293000</t>
  </si>
  <si>
    <t>O15803_I950617</t>
  </si>
  <si>
    <t>O32051_I950617</t>
  </si>
  <si>
    <t>O17731_I950617</t>
  </si>
  <si>
    <t>O31735_I961000</t>
  </si>
  <si>
    <t>O32037_I202502</t>
  </si>
  <si>
    <t>O17595_I302336</t>
  </si>
  <si>
    <t>O15767_I350340</t>
  </si>
  <si>
    <t>O26267_I950617</t>
  </si>
  <si>
    <t>O21387_I202330</t>
  </si>
  <si>
    <t>O29119_I950617</t>
  </si>
  <si>
    <t>O17139_IDENSIT</t>
  </si>
  <si>
    <t>O32107_I950617</t>
  </si>
  <si>
    <t>O28335_I800336</t>
  </si>
  <si>
    <t>O42705_I950098</t>
  </si>
  <si>
    <t>O40299_I350000</t>
  </si>
  <si>
    <t>O44313_I302336</t>
  </si>
  <si>
    <t>O45687_I350258</t>
  </si>
  <si>
    <t>O45655_I302610</t>
  </si>
  <si>
    <t>O40739_I800336</t>
  </si>
  <si>
    <t>O45033_I205330</t>
  </si>
  <si>
    <t>O45135_I350000</t>
  </si>
  <si>
    <t>O43847_I236617</t>
  </si>
  <si>
    <t>O43951_I238617</t>
  </si>
  <si>
    <t>O45315_I133258</t>
  </si>
  <si>
    <t>O45363_I350000</t>
  </si>
  <si>
    <t>O42699_I350000</t>
  </si>
  <si>
    <t>O42705_I950617</t>
  </si>
  <si>
    <t>O45521_I302610</t>
  </si>
  <si>
    <t>O44385_I350258</t>
  </si>
  <si>
    <t>O41901_I350000</t>
  </si>
  <si>
    <t>O44701_I302336</t>
  </si>
  <si>
    <t>O45307_I236617</t>
  </si>
  <si>
    <t>O45305_I950617</t>
  </si>
  <si>
    <t>O32167_I950617</t>
  </si>
  <si>
    <t>O45495_I950336</t>
  </si>
  <si>
    <t>O45493_I950617</t>
  </si>
  <si>
    <t>O45541_I303258</t>
  </si>
  <si>
    <t>O42897_I302336</t>
  </si>
  <si>
    <t>O45677_I291608</t>
  </si>
  <si>
    <t>O43449_I950617</t>
  </si>
  <si>
    <t>O44869_I302336</t>
  </si>
  <si>
    <t>O45097_I302336</t>
  </si>
  <si>
    <t>O43765_I950617</t>
  </si>
  <si>
    <t>O32167_I961000</t>
  </si>
  <si>
    <t>O45249_I950617</t>
  </si>
  <si>
    <t>O45479_I950617</t>
  </si>
  <si>
    <t>O44349_I942608</t>
  </si>
  <si>
    <t>O32595_I950617</t>
  </si>
  <si>
    <t>O44619_I303258</t>
  </si>
  <si>
    <t>O32865_I950617</t>
  </si>
  <si>
    <t>O45201_I580000</t>
  </si>
  <si>
    <t>O45267_I350336</t>
  </si>
  <si>
    <t>O45675_I133258</t>
  </si>
  <si>
    <t>O33095_I292336</t>
  </si>
  <si>
    <t>O34975_I950617</t>
  </si>
  <si>
    <t>O40443_I950617</t>
  </si>
  <si>
    <t>O32751_I202502</t>
  </si>
  <si>
    <t>O39823_I950617</t>
  </si>
  <si>
    <t>O40901_I350258</t>
  </si>
  <si>
    <t>O34365_I302610</t>
  </si>
  <si>
    <t>O38447_I950336</t>
  </si>
  <si>
    <t>O36007_I350340</t>
  </si>
  <si>
    <t>O40213_I962460</t>
  </si>
  <si>
    <t>O42547_I950617</t>
  </si>
  <si>
    <t>O37513_I302610</t>
  </si>
  <si>
    <t>O42897_I202330</t>
  </si>
  <si>
    <t>O39171_I350000</t>
  </si>
  <si>
    <t>O43341_I303258</t>
  </si>
  <si>
    <t>O43647_I303258</t>
  </si>
  <si>
    <t>O44055_I302610</t>
  </si>
  <si>
    <t>O37661_I950617</t>
  </si>
  <si>
    <t>O37659_I950617</t>
  </si>
  <si>
    <t>O44713_I350258</t>
  </si>
  <si>
    <t>O44803_I302610</t>
  </si>
  <si>
    <t>O38275_I950617</t>
  </si>
  <si>
    <t>O45249_I961000</t>
  </si>
  <si>
    <t>O45267_I302336</t>
  </si>
  <si>
    <t>O45343_I300258</t>
  </si>
  <si>
    <t>O45309_I236617</t>
  </si>
  <si>
    <t>O42905_I350258</t>
  </si>
  <si>
    <t>O44371_I350258</t>
  </si>
  <si>
    <t>O43151_I302610</t>
  </si>
  <si>
    <t>O44843_I302610</t>
  </si>
  <si>
    <t>O40901_I350340</t>
  </si>
  <si>
    <t>O38501_I202502</t>
  </si>
  <si>
    <t>O45135_I350258</t>
  </si>
  <si>
    <t>O23951_I350336</t>
  </si>
  <si>
    <t>O40125_I202298</t>
  </si>
  <si>
    <t>O41281_I236617</t>
  </si>
  <si>
    <t>O42617_I350000</t>
  </si>
  <si>
    <t>O45361_I950336</t>
  </si>
  <si>
    <t>O44333_I350000</t>
  </si>
  <si>
    <t>O45651_I236617</t>
  </si>
  <si>
    <t>O41767_I350258</t>
  </si>
  <si>
    <t>O42033_I950617</t>
  </si>
  <si>
    <t>O40757_I133258</t>
  </si>
  <si>
    <t>O43487_I350336</t>
  </si>
  <si>
    <t>O24003_I302336</t>
  </si>
  <si>
    <t>O43873_I236617</t>
  </si>
  <si>
    <t>O40115_I350258</t>
  </si>
  <si>
    <t>O45283_I302336</t>
  </si>
  <si>
    <t>O45387_I350258</t>
  </si>
  <si>
    <t>O45473_I302336</t>
  </si>
  <si>
    <t>O45629_I302336</t>
  </si>
  <si>
    <t>O45643_I302610</t>
  </si>
  <si>
    <t>O45641_I302610</t>
  </si>
  <si>
    <t>O44445_I303258</t>
  </si>
  <si>
    <t>O40757_I302610</t>
  </si>
  <si>
    <t>O44771_I303258</t>
  </si>
  <si>
    <t>O43491_I303258</t>
  </si>
  <si>
    <t>O45063_I136608</t>
  </si>
  <si>
    <t>O45137_I350000</t>
  </si>
  <si>
    <t>O45275_I350340</t>
  </si>
  <si>
    <t>O45417_I950617</t>
  </si>
  <si>
    <t>O45497_I302610</t>
  </si>
  <si>
    <t>O42765_I350000</t>
  </si>
  <si>
    <t>O45547_I302610</t>
  </si>
  <si>
    <t>O45519_I302610</t>
  </si>
  <si>
    <t>O27111_I950617</t>
  </si>
  <si>
    <t>O45641_I236617</t>
  </si>
  <si>
    <t>O43151_I303258</t>
  </si>
  <si>
    <t>O43491_I202330</t>
  </si>
  <si>
    <t>O44967_I350000</t>
  </si>
  <si>
    <t>O34581_I009TRA</t>
  </si>
  <si>
    <t>O43951_I236617</t>
  </si>
  <si>
    <t>O45405_I350336</t>
  </si>
  <si>
    <t>O45539_I302610</t>
  </si>
  <si>
    <t>O42981_I303258</t>
  </si>
  <si>
    <t>O43091_I303258</t>
  </si>
  <si>
    <t>O43213_I202502</t>
  </si>
  <si>
    <t>O45137_I950617</t>
  </si>
  <si>
    <t>O45139_I950617</t>
  </si>
  <si>
    <t>O44083_I350258</t>
  </si>
  <si>
    <t>O44145_I350000</t>
  </si>
  <si>
    <t>O44155_I236617</t>
  </si>
  <si>
    <t>O45549_I350340</t>
  </si>
  <si>
    <t>O44445_I350258</t>
  </si>
  <si>
    <t>O36553_I350340</t>
  </si>
  <si>
    <t>O45309_I950617</t>
  </si>
  <si>
    <t>O45475_I230610</t>
  </si>
  <si>
    <t>O45629_I302610</t>
  </si>
  <si>
    <t>O45667_I302610</t>
  </si>
  <si>
    <t>O36763_I950617</t>
  </si>
  <si>
    <t>O32893_I950617</t>
  </si>
  <si>
    <t>O38765_I303258</t>
  </si>
  <si>
    <t>O40739_I800346</t>
  </si>
  <si>
    <t>O41629_I350258</t>
  </si>
  <si>
    <t>O27381_I009TRA</t>
  </si>
  <si>
    <t>O43189_I350000</t>
  </si>
  <si>
    <t>O43213_I202330</t>
  </si>
  <si>
    <t>O43245_I350336</t>
  </si>
  <si>
    <t>O43329_I350000</t>
  </si>
  <si>
    <t>O37113_I350258</t>
  </si>
  <si>
    <t>O42291_I350258</t>
  </si>
  <si>
    <t>O43823_I350000</t>
  </si>
  <si>
    <t>O43847_I133258</t>
  </si>
  <si>
    <t>O42771_I133258</t>
  </si>
  <si>
    <t>O42981_I302610</t>
  </si>
  <si>
    <t>O44597_I202258</t>
  </si>
  <si>
    <t>O40769_I133258</t>
  </si>
  <si>
    <t>O26267_I202330</t>
  </si>
  <si>
    <t>O43533_I350258</t>
  </si>
  <si>
    <t>O41199_I350258</t>
  </si>
  <si>
    <t>O42617_I350336</t>
  </si>
  <si>
    <t>O45427_I302610</t>
  </si>
  <si>
    <t>O40311_I950617</t>
  </si>
  <si>
    <t>O45657_I302610</t>
  </si>
  <si>
    <t>O44651_I303258</t>
  </si>
  <si>
    <t>O45033_I202330</t>
  </si>
  <si>
    <t>O43799_I202502</t>
  </si>
  <si>
    <t>O39977_I950617</t>
  </si>
  <si>
    <t>O42967_I350000</t>
  </si>
  <si>
    <t>O44675_I302610</t>
  </si>
  <si>
    <t>O32051_I961000</t>
  </si>
  <si>
    <t>O43901_I350000</t>
  </si>
  <si>
    <t>O43951_I302336</t>
  </si>
  <si>
    <t>O42891_I350000</t>
  </si>
  <si>
    <t>O45657_I291608</t>
  </si>
  <si>
    <t>O44697_I302610</t>
  </si>
  <si>
    <t>O42203_I350258</t>
  </si>
  <si>
    <t>O45093_I950336</t>
  </si>
  <si>
    <t>O43753_I350258</t>
  </si>
  <si>
    <t>O33299_I950617</t>
  </si>
  <si>
    <t>O45235_I302610</t>
  </si>
  <si>
    <t>O45251_I236617</t>
  </si>
  <si>
    <t>O45359_I950336</t>
  </si>
  <si>
    <t>O44073_I300258</t>
  </si>
  <si>
    <t>O45503_I236617</t>
  </si>
  <si>
    <t>O42907_I292330</t>
  </si>
  <si>
    <t>O45709_I950617</t>
  </si>
  <si>
    <t>O45685_I302336</t>
  </si>
  <si>
    <t>O42983_I302610</t>
  </si>
  <si>
    <t>O44541_I303336</t>
  </si>
  <si>
    <t>O34121_I350000</t>
  </si>
  <si>
    <t>O45105_I350258</t>
  </si>
  <si>
    <t>O45115_I303258</t>
  </si>
  <si>
    <t>O45207_I950336</t>
  </si>
  <si>
    <t>O42897_I350258</t>
  </si>
  <si>
    <t>O45641_I303258</t>
  </si>
  <si>
    <t>O44333_I350336</t>
  </si>
  <si>
    <t>O45071_I350000</t>
  </si>
  <si>
    <t>O43753_I350000</t>
  </si>
  <si>
    <t>O45207_I302336</t>
  </si>
  <si>
    <t>O45307_I950617</t>
  </si>
  <si>
    <t>O45435_I230610</t>
  </si>
  <si>
    <t>O45413_I302336</t>
  </si>
  <si>
    <t>O44135_I350258</t>
  </si>
  <si>
    <t>O33763_I238617</t>
  </si>
  <si>
    <t>O34121_I350258</t>
  </si>
  <si>
    <t>O44711_I136608</t>
  </si>
  <si>
    <t>O44729_I300258</t>
  </si>
  <si>
    <t>O45137_I350258</t>
  </si>
  <si>
    <t>O45435_I236617</t>
  </si>
  <si>
    <t>O32683_I350000</t>
  </si>
  <si>
    <t>O37019_I009TRA</t>
  </si>
  <si>
    <t>O38919_I350258</t>
  </si>
  <si>
    <t>O34115_I202330</t>
  </si>
  <si>
    <t>O38445_I961000</t>
  </si>
  <si>
    <t>O37267_I350336</t>
  </si>
  <si>
    <t>O37585_I202258</t>
  </si>
  <si>
    <t>O39991_I350000</t>
  </si>
  <si>
    <t>O40385_I950617</t>
  </si>
  <si>
    <t>O37845_I350000</t>
  </si>
  <si>
    <t>O39781_I961000</t>
  </si>
  <si>
    <t>O40031_I133258</t>
  </si>
  <si>
    <t>O41437_I303258</t>
  </si>
  <si>
    <t>O42983_I303258</t>
  </si>
  <si>
    <t>O42021_I961000</t>
  </si>
  <si>
    <t>O39779_I350000</t>
  </si>
  <si>
    <t>O42353_I800336</t>
  </si>
  <si>
    <t>O43847_I950336</t>
  </si>
  <si>
    <t>O42851_I350000</t>
  </si>
  <si>
    <t>O44371_I302610</t>
  </si>
  <si>
    <t>O44333_I350258</t>
  </si>
  <si>
    <t>O44445_I302610</t>
  </si>
  <si>
    <t>O43525_I202330</t>
  </si>
  <si>
    <t>O42151_I580000</t>
  </si>
  <si>
    <t>O45139_I350258</t>
  </si>
  <si>
    <t>O42423_I350000</t>
  </si>
  <si>
    <t>O45361_I922258</t>
  </si>
  <si>
    <t>O45561_I236617</t>
  </si>
  <si>
    <t>O44489_I303258</t>
  </si>
  <si>
    <t>O42127_I303258</t>
  </si>
  <si>
    <t>O44995_I950617</t>
  </si>
  <si>
    <t>O38501_I202330</t>
  </si>
  <si>
    <t>O43827_I302610</t>
  </si>
  <si>
    <t>O45305_I236617</t>
  </si>
  <si>
    <t>O43235_I302610</t>
  </si>
  <si>
    <t>O45023_I302610</t>
  </si>
  <si>
    <t>O45133_I302336</t>
  </si>
  <si>
    <t>O40213_I960348</t>
  </si>
  <si>
    <t>O15843_I246000</t>
  </si>
  <si>
    <t>O15963_I246000</t>
  </si>
  <si>
    <t>O31675_IP02258</t>
  </si>
  <si>
    <t>O27999_I880000</t>
  </si>
  <si>
    <t>O32005_I962000</t>
  </si>
  <si>
    <t>O32107_I950258</t>
  </si>
  <si>
    <t>O28335_I810600</t>
  </si>
  <si>
    <t>O32107_I960500</t>
  </si>
  <si>
    <t>O32107_I962336</t>
  </si>
  <si>
    <t>O32203_I275000</t>
  </si>
  <si>
    <t>O31985_I962000</t>
  </si>
  <si>
    <t>O15767_I350002</t>
  </si>
  <si>
    <t>O15767_I350330</t>
  </si>
  <si>
    <t>O26267_I962000</t>
  </si>
  <si>
    <t>O45389_I511258</t>
  </si>
  <si>
    <t>O45471_I133336</t>
  </si>
  <si>
    <t>O45471_I134500</t>
  </si>
  <si>
    <t>O45541_I136258</t>
  </si>
  <si>
    <t>O45555_I920617</t>
  </si>
  <si>
    <t>O45667_I920617</t>
  </si>
  <si>
    <t>O45663_I133336</t>
  </si>
  <si>
    <t>O42981_I303000</t>
  </si>
  <si>
    <t>O42947_I810600</t>
  </si>
  <si>
    <t>O40757_I920617</t>
  </si>
  <si>
    <t>O43513_I134500</t>
  </si>
  <si>
    <t>O44869_I303000</t>
  </si>
  <si>
    <t>O44983_I136500</t>
  </si>
  <si>
    <t>O43757_I134500</t>
  </si>
  <si>
    <t>O43947_I136500</t>
  </si>
  <si>
    <t>O41361_I962000</t>
  </si>
  <si>
    <t>O45641_I922608</t>
  </si>
  <si>
    <t>O45671_I292340</t>
  </si>
  <si>
    <t>O42967_I293336</t>
  </si>
  <si>
    <t>O34125_I293336</t>
  </si>
  <si>
    <t>O43221_I136258</t>
  </si>
  <si>
    <t>O44699_I303000</t>
  </si>
  <si>
    <t>O43629_I246000</t>
  </si>
  <si>
    <t>O45135_I136258</t>
  </si>
  <si>
    <t>O43769_I246000</t>
  </si>
  <si>
    <t>O43811_I133336</t>
  </si>
  <si>
    <t>O42335_I136258</t>
  </si>
  <si>
    <t>O44017_I133336</t>
  </si>
  <si>
    <t>O44193_I920617</t>
  </si>
  <si>
    <t>O32343_I293336</t>
  </si>
  <si>
    <t>O34975_I920617</t>
  </si>
  <si>
    <t>O34975_I950258</t>
  </si>
  <si>
    <t>O45557_I248327</t>
  </si>
  <si>
    <t>O45613_I800600</t>
  </si>
  <si>
    <t>O45647_I133336</t>
  </si>
  <si>
    <t>O45667_I239330</t>
  </si>
  <si>
    <t>O45655_I292340</t>
  </si>
  <si>
    <t>O44733_I920617</t>
  </si>
  <si>
    <t>O43505_I134500</t>
  </si>
  <si>
    <t>O33095_I295000</t>
  </si>
  <si>
    <t>O43623_I246000</t>
  </si>
  <si>
    <t>O27995_I246000</t>
  </si>
  <si>
    <t>O43785_I920617</t>
  </si>
  <si>
    <t>O43749_I134500</t>
  </si>
  <si>
    <t>O43873_I239330</t>
  </si>
  <si>
    <t>O45295_I810600</t>
  </si>
  <si>
    <t>O45255_I135000</t>
  </si>
  <si>
    <t>O45315_I920617</t>
  </si>
  <si>
    <t>O45361_I920617</t>
  </si>
  <si>
    <t>O44095_I134500</t>
  </si>
  <si>
    <t>O45429_I136258</t>
  </si>
  <si>
    <t>O44837_I135000</t>
  </si>
  <si>
    <t>O37053_I246000</t>
  </si>
  <si>
    <t>O45137_I350330</t>
  </si>
  <si>
    <t>O32193_I962336</t>
  </si>
  <si>
    <t>O45227_IP05326</t>
  </si>
  <si>
    <t>O37637_I136258</t>
  </si>
  <si>
    <t>O45655_I202317</t>
  </si>
  <si>
    <t>O33931_I962336</t>
  </si>
  <si>
    <t>O39017_I136258</t>
  </si>
  <si>
    <t>O35085_I293336</t>
  </si>
  <si>
    <t>O37779_I810627</t>
  </si>
  <si>
    <t>O39159_I293336</t>
  </si>
  <si>
    <t>O39171_I350330</t>
  </si>
  <si>
    <t>O35371_I293336</t>
  </si>
  <si>
    <t>O33111_I160170</t>
  </si>
  <si>
    <t>O32193_I960500</t>
  </si>
  <si>
    <t>O40453_I133336</t>
  </si>
  <si>
    <t>O33931_I962000</t>
  </si>
  <si>
    <t>O40739_I800600</t>
  </si>
  <si>
    <t>O35819_IFT4616</t>
  </si>
  <si>
    <t>O38447_I950258</t>
  </si>
  <si>
    <t>O41127_I810600</t>
  </si>
  <si>
    <t>O40071_I960500</t>
  </si>
  <si>
    <t>O40031_I133336</t>
  </si>
  <si>
    <t>O38543_I293336</t>
  </si>
  <si>
    <t>O39523_I136348</t>
  </si>
  <si>
    <t>O42065_I300336</t>
  </si>
  <si>
    <t>O42127_I136258</t>
  </si>
  <si>
    <t>O39959_I962000</t>
  </si>
  <si>
    <t>O42457_I134500</t>
  </si>
  <si>
    <t>O37549_I539340</t>
  </si>
  <si>
    <t>O38987_IFT4616</t>
  </si>
  <si>
    <t>O39573_I960500</t>
  </si>
  <si>
    <t>O42151_IP05256</t>
  </si>
  <si>
    <t>O43525_I293336</t>
  </si>
  <si>
    <t>O40979_I520340</t>
  </si>
  <si>
    <t>O37263_I810600</t>
  </si>
  <si>
    <t>O36007_I293460</t>
  </si>
  <si>
    <t>O43901_I350330</t>
  </si>
  <si>
    <t>O41217_I880000</t>
  </si>
  <si>
    <t>O40031_I136500</t>
  </si>
  <si>
    <t>O44255_I133336</t>
  </si>
  <si>
    <t>O40453_I134500</t>
  </si>
  <si>
    <t>O44551_I135000</t>
  </si>
  <si>
    <t>O44837_I133336</t>
  </si>
  <si>
    <t>O43419_I350330</t>
  </si>
  <si>
    <t>O37113_I350330</t>
  </si>
  <si>
    <t>O44967_I350330</t>
  </si>
  <si>
    <t>O43801_I136348</t>
  </si>
  <si>
    <t>O43959_I133336</t>
  </si>
  <si>
    <t>O43947_I133336</t>
  </si>
  <si>
    <t>O45327_I920617</t>
  </si>
  <si>
    <t>O45417_I962000</t>
  </si>
  <si>
    <t>O44549_I136500</t>
  </si>
  <si>
    <t>O43133_I920617</t>
  </si>
  <si>
    <t>O45267_I242336</t>
  </si>
  <si>
    <t>O45431_I511258</t>
  </si>
  <si>
    <t>O42765_I350330</t>
  </si>
  <si>
    <t>O42815_I920617</t>
  </si>
  <si>
    <t>O45535_IFT4330</t>
  </si>
  <si>
    <t>O45567_I538617</t>
  </si>
  <si>
    <t>O41685_I291258</t>
  </si>
  <si>
    <t>O42955_I246000</t>
  </si>
  <si>
    <t>O43329_I350330</t>
  </si>
  <si>
    <t>O43331_I293336</t>
  </si>
  <si>
    <t>O42063_I136500</t>
  </si>
  <si>
    <t>O45063_I136258</t>
  </si>
  <si>
    <t>O45135_I136500</t>
  </si>
  <si>
    <t>O43749_I133336</t>
  </si>
  <si>
    <t>O15915_I246000</t>
  </si>
  <si>
    <t>O44017_I134500</t>
  </si>
  <si>
    <t>O45263_I133336</t>
  </si>
  <si>
    <t>O45349_I511258</t>
  </si>
  <si>
    <t>O45533_I950258</t>
  </si>
  <si>
    <t>O40385_I231260</t>
  </si>
  <si>
    <t>O45609_I810600</t>
  </si>
  <si>
    <t>O44519_I242500</t>
  </si>
  <si>
    <t>O43221_I136500</t>
  </si>
  <si>
    <t>O44641_I295330</t>
  </si>
  <si>
    <t>O45053_IFT4330</t>
  </si>
  <si>
    <t>O43827_I303000</t>
  </si>
  <si>
    <t>O44103_I950258</t>
  </si>
  <si>
    <t>O45413_I205336</t>
  </si>
  <si>
    <t>O17595_I303000</t>
  </si>
  <si>
    <t>O45647_I135000</t>
  </si>
  <si>
    <t>O45683_I510328</t>
  </si>
  <si>
    <t>O45009_I242500</t>
  </si>
  <si>
    <t>O45135_I350330</t>
  </si>
  <si>
    <t>O43775_I246000</t>
  </si>
  <si>
    <t>O45325_I800600</t>
  </si>
  <si>
    <t>O44047_I134500</t>
  </si>
  <si>
    <t>O44047_I133336</t>
  </si>
  <si>
    <t>O44117_I512328</t>
  </si>
  <si>
    <t>O44433_I135000</t>
  </si>
  <si>
    <t>O43235_I511258</t>
  </si>
  <si>
    <t>O34121_I292340</t>
  </si>
  <si>
    <t>O44589_I133336</t>
  </si>
  <si>
    <t>O32865_I962000</t>
  </si>
  <si>
    <t>O44899_IFT4330</t>
  </si>
  <si>
    <t>O45135_I135000</t>
  </si>
  <si>
    <t>O32119_I292340</t>
  </si>
  <si>
    <t>O45187_I303000</t>
  </si>
  <si>
    <t>O45265_I133336</t>
  </si>
  <si>
    <t>O45399_I133336</t>
  </si>
  <si>
    <t>O45361_I512328</t>
  </si>
  <si>
    <t>O33763_IP02258</t>
  </si>
  <si>
    <t>O44675_I920617</t>
  </si>
  <si>
    <t>O44853_I135000</t>
  </si>
  <si>
    <t>O45069_I134500</t>
  </si>
  <si>
    <t>O45097_I303000</t>
  </si>
  <si>
    <t>O45139_I920617</t>
  </si>
  <si>
    <t>O45213_I133336</t>
  </si>
  <si>
    <t>O45245_I293336</t>
  </si>
  <si>
    <t>O45359_I920556</t>
  </si>
  <si>
    <t>O45421_I511258</t>
  </si>
  <si>
    <t>O45657_I292340</t>
  </si>
  <si>
    <t>O37845_I350330</t>
  </si>
  <si>
    <t>O38407_I960500</t>
  </si>
  <si>
    <t>O39823_I960500</t>
  </si>
  <si>
    <t>O40111_I246000</t>
  </si>
  <si>
    <t>O21387_I242501</t>
  </si>
  <si>
    <t>O37267_I350330</t>
  </si>
  <si>
    <t>O37661_I960500</t>
  </si>
  <si>
    <t>O36181_I962000</t>
  </si>
  <si>
    <t>O42565_I295538</t>
  </si>
  <si>
    <t>O40215_I962000</t>
  </si>
  <si>
    <t>O37659_I962000</t>
  </si>
  <si>
    <t>O41719_I272617</t>
  </si>
  <si>
    <t>O43765_I962000</t>
  </si>
  <si>
    <t>O39991_I293336</t>
  </si>
  <si>
    <t>O43947_I303000</t>
  </si>
  <si>
    <t>O42421_I511258</t>
  </si>
  <si>
    <t>O40031_I136258</t>
  </si>
  <si>
    <t>O43927_I134500</t>
  </si>
  <si>
    <t>O42641_I920617</t>
  </si>
  <si>
    <t>O42907_I293336</t>
  </si>
  <si>
    <t>O40525_I136258</t>
  </si>
  <si>
    <t>O44509_I134500</t>
  </si>
  <si>
    <t>O45053_IFT4460</t>
  </si>
  <si>
    <t>O43661_I134500</t>
  </si>
  <si>
    <t>O45069_I133336</t>
  </si>
  <si>
    <t>O43825_I246000</t>
  </si>
  <si>
    <t>O45427_I511258</t>
  </si>
  <si>
    <t>O38893_I350002</t>
  </si>
  <si>
    <t>O45505_I242500</t>
  </si>
  <si>
    <t>O42851_I350330</t>
  </si>
  <si>
    <t>O45665_I135000</t>
  </si>
  <si>
    <t>O42969_I920617</t>
  </si>
  <si>
    <t>O43015_I512336</t>
  </si>
  <si>
    <t>O43553_I295538</t>
  </si>
  <si>
    <t>O45065_I135000</t>
  </si>
  <si>
    <t>O45135_I133336</t>
  </si>
  <si>
    <t>O42347_IP02000</t>
  </si>
  <si>
    <t>O29569_I133336</t>
  </si>
  <si>
    <t>O42631_IFT4616</t>
  </si>
  <si>
    <t>O45363_I350330</t>
  </si>
  <si>
    <t>O44255_I134500</t>
  </si>
  <si>
    <t>O44263_I135000</t>
  </si>
  <si>
    <t>O42895_I134500</t>
  </si>
  <si>
    <t>O45655_I136258</t>
  </si>
  <si>
    <t>O42967_I350330</t>
  </si>
  <si>
    <t>O43489_I136258</t>
  </si>
  <si>
    <t>O42233_I136258</t>
  </si>
  <si>
    <t>O42321_I512336</t>
  </si>
  <si>
    <t>O43831_I246000</t>
  </si>
  <si>
    <t>O43947_I134500</t>
  </si>
  <si>
    <t>O40119_I246000</t>
  </si>
  <si>
    <t>O45267_I248336</t>
  </si>
  <si>
    <t>O42715_I136258</t>
  </si>
  <si>
    <t>O45529_I136500</t>
  </si>
  <si>
    <t>O45621_I512336</t>
  </si>
  <si>
    <t>O45635_I920617</t>
  </si>
  <si>
    <t>O45675_I134500</t>
  </si>
  <si>
    <t>O43325_I136258</t>
  </si>
  <si>
    <t>O42157_I136258</t>
  </si>
  <si>
    <t>O42129_I350002</t>
  </si>
  <si>
    <t>O43541_I135000</t>
  </si>
  <si>
    <t>O43757_I133336</t>
  </si>
  <si>
    <t>O43759_I246000</t>
  </si>
  <si>
    <t>O44009_IFT4330</t>
  </si>
  <si>
    <t>O45445_I512098</t>
  </si>
  <si>
    <t>O44065_I303000</t>
  </si>
  <si>
    <t>O44137_I511258</t>
  </si>
  <si>
    <t>O45659_I920617</t>
  </si>
  <si>
    <t>O44429_I134500</t>
  </si>
  <si>
    <t>O43219_I293336</t>
  </si>
  <si>
    <t>O42617_I350TRA</t>
  </si>
  <si>
    <t>O45603_I511258</t>
  </si>
  <si>
    <t>O45551_I303000</t>
  </si>
  <si>
    <t>O44343_I303000</t>
  </si>
  <si>
    <t>O44431_I950258</t>
  </si>
  <si>
    <t>O44853_I133336</t>
  </si>
  <si>
    <t>O44967_I350260</t>
  </si>
  <si>
    <t>O44971_I303000</t>
  </si>
  <si>
    <t>O43727_I134500</t>
  </si>
  <si>
    <t>O43811_I134500</t>
  </si>
  <si>
    <t>O45243_I920617</t>
  </si>
  <si>
    <t>O45445_I511258</t>
  </si>
  <si>
    <t>O45603_I510328</t>
  </si>
  <si>
    <t>O32405_I293336</t>
  </si>
  <si>
    <t>O44601_I133336</t>
  </si>
  <si>
    <t>O35515_I962000</t>
  </si>
  <si>
    <t>O44701_I303000</t>
  </si>
  <si>
    <t>O45213_I134500</t>
  </si>
  <si>
    <t>O45267_I512336</t>
  </si>
  <si>
    <t>O45487_I950258</t>
  </si>
  <si>
    <t>O45683_I920617</t>
  </si>
  <si>
    <t>O37845_I246000</t>
  </si>
  <si>
    <t>O36275_I350002</t>
  </si>
  <si>
    <t>O37125_I962000</t>
  </si>
  <si>
    <t>O37267_I350002</t>
  </si>
  <si>
    <t>O38667_I136258</t>
  </si>
  <si>
    <t>O36927_I295000</t>
  </si>
  <si>
    <t>O41201_I960500</t>
  </si>
  <si>
    <t>O34975_I962000</t>
  </si>
  <si>
    <t>O40031_I134500</t>
  </si>
  <si>
    <t>O40121_I136258</t>
  </si>
  <si>
    <t>O42957_I512098</t>
  </si>
  <si>
    <t>O39189_I920617</t>
  </si>
  <si>
    <t>O40631_I920617</t>
  </si>
  <si>
    <t>O36761_I246000</t>
  </si>
  <si>
    <t>O39419_I295538</t>
  </si>
  <si>
    <t>O40901_I292340</t>
  </si>
  <si>
    <t>O35599_I962000</t>
  </si>
  <si>
    <t>O42065_I920617</t>
  </si>
  <si>
    <t>O43685_I134500</t>
  </si>
  <si>
    <t>O43959_I134500</t>
  </si>
  <si>
    <t>O40213_I962000</t>
  </si>
  <si>
    <t>O38577_I960500</t>
  </si>
  <si>
    <t>O40125_I236098</t>
  </si>
  <si>
    <t>O38801_I960500</t>
  </si>
  <si>
    <t>O42753_I800600</t>
  </si>
  <si>
    <t>O42983_I303000</t>
  </si>
  <si>
    <t>O44473_I136258</t>
  </si>
  <si>
    <t>O36601_I962000</t>
  </si>
  <si>
    <t>O44549_I136258</t>
  </si>
  <si>
    <t>O44711_I133336</t>
  </si>
  <si>
    <t>O43727_I133336</t>
  </si>
  <si>
    <t>O43793_I136500</t>
  </si>
  <si>
    <t>O43773_I134500</t>
  </si>
  <si>
    <t>O43977_I350002</t>
  </si>
  <si>
    <t>O40039_I350002</t>
  </si>
  <si>
    <t>O45287_I511772</t>
  </si>
  <si>
    <t>O42615_IFT4330</t>
  </si>
  <si>
    <t>O45407_I800600</t>
  </si>
  <si>
    <t>O45473_I512336</t>
  </si>
  <si>
    <t>O42897_I303000</t>
  </si>
  <si>
    <t>O45657_I511258</t>
  </si>
  <si>
    <t>O44517_I135000</t>
  </si>
  <si>
    <t>O45071_I350330</t>
  </si>
  <si>
    <t>O45065_I133336</t>
  </si>
  <si>
    <t>O42347_IP02258</t>
  </si>
  <si>
    <t>O43889_I920617</t>
  </si>
  <si>
    <t>O45287_I511258</t>
  </si>
  <si>
    <t>O42617_I350330</t>
  </si>
  <si>
    <t>O42695_I293336</t>
  </si>
  <si>
    <t>O44181_I135000</t>
  </si>
  <si>
    <t>O40299_I350330</t>
  </si>
  <si>
    <t>O45619_I134500</t>
  </si>
  <si>
    <t>O43419_I350002</t>
  </si>
  <si>
    <t>O42183_I920617</t>
  </si>
  <si>
    <t>O40095_I293336</t>
  </si>
  <si>
    <t>O31921_I291617</t>
  </si>
  <si>
    <t>O28335_I810330</t>
  </si>
  <si>
    <t>O23951_I291617</t>
  </si>
  <si>
    <t>O45245_I293330</t>
  </si>
  <si>
    <t>O42829_I293330</t>
  </si>
  <si>
    <t>O27939_I293330</t>
  </si>
  <si>
    <t>O44053_I810330</t>
  </si>
  <si>
    <t>O44487_I134336</t>
  </si>
  <si>
    <t>O45267_I134336</t>
  </si>
  <si>
    <t>O32005_I134336</t>
  </si>
  <si>
    <t>O40739_I800001</t>
  </si>
  <si>
    <t>O38427_I291617</t>
  </si>
  <si>
    <t>O36007_I293330</t>
  </si>
  <si>
    <t>O39785_I293258</t>
  </si>
  <si>
    <t>O42753_I800001</t>
  </si>
  <si>
    <t>O43623_I293330</t>
  </si>
  <si>
    <t>O37263_I810330</t>
  </si>
  <si>
    <t>O28335_I810336</t>
  </si>
  <si>
    <t>O41685_I291617</t>
  </si>
  <si>
    <t>O42947_I810336</t>
  </si>
  <si>
    <t>O45245_I293258</t>
  </si>
  <si>
    <t>O45365_I293330</t>
  </si>
  <si>
    <t>O42967_I293330</t>
  </si>
  <si>
    <t>O43505_I134340</t>
  </si>
  <si>
    <t>O40181_I293330</t>
  </si>
  <si>
    <t>O45309_I291617</t>
  </si>
  <si>
    <t>O45305_I291617</t>
  </si>
  <si>
    <t>O42695_I291617</t>
  </si>
  <si>
    <t>O45613_I810336</t>
  </si>
  <si>
    <t>O45685_I134336</t>
  </si>
  <si>
    <t>O45127_I293330</t>
  </si>
  <si>
    <t>O41979_I293330</t>
  </si>
  <si>
    <t>O45695_I291617</t>
  </si>
  <si>
    <t>O45609_I810336</t>
  </si>
  <si>
    <t>O45299_I800001</t>
  </si>
  <si>
    <t>O34581_I293330</t>
  </si>
  <si>
    <t>O37263_I810336</t>
  </si>
  <si>
    <t>O41127_I810336</t>
  </si>
  <si>
    <t>O45613_I810330</t>
  </si>
  <si>
    <t>O45643_I291617</t>
  </si>
  <si>
    <t>O45131_I134336</t>
  </si>
  <si>
    <t>O45307_I291617</t>
  </si>
  <si>
    <t>O44929_I293330</t>
  </si>
  <si>
    <t>O42947_I810330</t>
  </si>
  <si>
    <t>O35371_I293330</t>
  </si>
  <si>
    <t>O35791_I293330</t>
  </si>
  <si>
    <t>O32343_I293258</t>
  </si>
  <si>
    <t>O39785_I293330</t>
  </si>
  <si>
    <t>O32343_I293330</t>
  </si>
  <si>
    <t>O39701_I800001</t>
  </si>
  <si>
    <t>O34769_I293330</t>
  </si>
  <si>
    <t>O41453_I293330</t>
  </si>
  <si>
    <t>O35371_I293258</t>
  </si>
  <si>
    <t>O35791_I293258</t>
  </si>
  <si>
    <t>O40181_I293258</t>
  </si>
  <si>
    <t>O41453_I293258</t>
  </si>
  <si>
    <t>O44597_I134336</t>
  </si>
  <si>
    <t>O39517_I293330</t>
  </si>
  <si>
    <t>O42067_I810336</t>
  </si>
  <si>
    <t>O39517_I293258</t>
  </si>
  <si>
    <t>O45653_I293330</t>
  </si>
  <si>
    <t>Order_Item_Number</t>
  </si>
  <si>
    <t>O45445_I512626_1</t>
  </si>
  <si>
    <t>O43003_I300610_10</t>
  </si>
  <si>
    <t>O43003_I300610_9</t>
  </si>
  <si>
    <t>O43003_I300610_8</t>
  </si>
  <si>
    <t>O43003_I300610_7</t>
  </si>
  <si>
    <t>O43003_I300610_6</t>
  </si>
  <si>
    <t>O43003_I300610_5</t>
  </si>
  <si>
    <t>O43003_I300610_4</t>
  </si>
  <si>
    <t>O43003_I300610_3</t>
  </si>
  <si>
    <t>O43003_I300610_2</t>
  </si>
  <si>
    <t>O43003_I300610_1</t>
  </si>
  <si>
    <t>O44371_I270608_1</t>
  </si>
  <si>
    <t>O20051_I942330_1</t>
  </si>
  <si>
    <t>O45421_I512626_1</t>
  </si>
  <si>
    <t>O45523_I300610_4</t>
  </si>
  <si>
    <t>O45523_I300610_3</t>
  </si>
  <si>
    <t>O45523_I300610_2</t>
  </si>
  <si>
    <t>O45523_I300610_1</t>
  </si>
  <si>
    <t>O33763_I200258_2</t>
  </si>
  <si>
    <t>O33763_I200258_1</t>
  </si>
  <si>
    <t>O40119_I200258_1</t>
  </si>
  <si>
    <t>O27999_I850005_1</t>
  </si>
  <si>
    <t>O32087_I850005_1</t>
  </si>
  <si>
    <t>O28351_I850005_1</t>
  </si>
  <si>
    <t>O15829_I960000_1</t>
  </si>
  <si>
    <t>O23771_I239000_1</t>
  </si>
  <si>
    <t>O24753_I539336_1</t>
  </si>
  <si>
    <t>O25109_I302258_5</t>
  </si>
  <si>
    <t>O25109_I302258_4</t>
  </si>
  <si>
    <t>O25109_I302258_3</t>
  </si>
  <si>
    <t>O25109_I302258_2</t>
  </si>
  <si>
    <t>O25109_I302258_1</t>
  </si>
  <si>
    <t>O45361_I302340_1</t>
  </si>
  <si>
    <t>O44333_I350610_12</t>
  </si>
  <si>
    <t>O44333_I350610_11</t>
  </si>
  <si>
    <t>O44333_I350610_10</t>
  </si>
  <si>
    <t>O44333_I350610_9</t>
  </si>
  <si>
    <t>O44333_I350610_8</t>
  </si>
  <si>
    <t>O44333_I350610_7</t>
  </si>
  <si>
    <t>O44333_I350610_6</t>
  </si>
  <si>
    <t>O44333_I350610_5</t>
  </si>
  <si>
    <t>O44333_I350610_4</t>
  </si>
  <si>
    <t>O44333_I350610_3</t>
  </si>
  <si>
    <t>O44333_I350610_2</t>
  </si>
  <si>
    <t>O44333_I350610_1</t>
  </si>
  <si>
    <t>O45665_I135001_1</t>
  </si>
  <si>
    <t>O40443_I960000_1</t>
  </si>
  <si>
    <t>O45651_I302258_15</t>
  </si>
  <si>
    <t>O45651_I302258_14</t>
  </si>
  <si>
    <t>O45651_I302258_13</t>
  </si>
  <si>
    <t>O45651_I302258_12</t>
  </si>
  <si>
    <t>O45651_I302258_11</t>
  </si>
  <si>
    <t>O45651_I302258_10</t>
  </si>
  <si>
    <t>O45651_I302258_9</t>
  </si>
  <si>
    <t>O45651_I302258_8</t>
  </si>
  <si>
    <t>O45651_I302258_7</t>
  </si>
  <si>
    <t>O45651_I302258_6</t>
  </si>
  <si>
    <t>O45651_I302258_5</t>
  </si>
  <si>
    <t>O45651_I302258_4</t>
  </si>
  <si>
    <t>O45651_I302258_3</t>
  </si>
  <si>
    <t>O45651_I302258_2</t>
  </si>
  <si>
    <t>O45651_I302258_1</t>
  </si>
  <si>
    <t>O40525_I302258_6</t>
  </si>
  <si>
    <t>O40525_I302258_5</t>
  </si>
  <si>
    <t>O40525_I302258_4</t>
  </si>
  <si>
    <t>O40525_I302258_3</t>
  </si>
  <si>
    <t>O40525_I302258_2</t>
  </si>
  <si>
    <t>O40525_I302258_1</t>
  </si>
  <si>
    <t>O43003_I302258_6</t>
  </si>
  <si>
    <t>O43003_I302258_5</t>
  </si>
  <si>
    <t>O43003_I302258_4</t>
  </si>
  <si>
    <t>O43003_I302258_3</t>
  </si>
  <si>
    <t>O43003_I302258_2</t>
  </si>
  <si>
    <t>O43003_I302258_1</t>
  </si>
  <si>
    <t>O40901_I350608_1</t>
  </si>
  <si>
    <t>O43685_I134330_1</t>
  </si>
  <si>
    <t>O43885_I134330_1</t>
  </si>
  <si>
    <t>O42421_I512340_2</t>
  </si>
  <si>
    <t>O42421_I512340_1</t>
  </si>
  <si>
    <t>O45213_I134330_1</t>
  </si>
  <si>
    <t>O45445_I510098_1</t>
  </si>
  <si>
    <t>O45445_I512340_1</t>
  </si>
  <si>
    <t>O45427_I302258_6</t>
  </si>
  <si>
    <t>O45427_I302258_5</t>
  </si>
  <si>
    <t>O45427_I302258_4</t>
  </si>
  <si>
    <t>O45427_I302258_3</t>
  </si>
  <si>
    <t>O45427_I302258_2</t>
  </si>
  <si>
    <t>O45427_I302258_1</t>
  </si>
  <si>
    <t>O42695_I293617_10</t>
  </si>
  <si>
    <t>O42695_I293617_9</t>
  </si>
  <si>
    <t>O42695_I293617_8</t>
  </si>
  <si>
    <t>O42695_I293617_7</t>
  </si>
  <si>
    <t>O42695_I293617_6</t>
  </si>
  <si>
    <t>O42695_I293617_5</t>
  </si>
  <si>
    <t>O42695_I293617_4</t>
  </si>
  <si>
    <t>O42695_I293617_3</t>
  </si>
  <si>
    <t>O42695_I293617_2</t>
  </si>
  <si>
    <t>O42695_I293617_1</t>
  </si>
  <si>
    <t>O45473_I239336_3</t>
  </si>
  <si>
    <t>O45473_I239336_2</t>
  </si>
  <si>
    <t>O45473_I239336_1</t>
  </si>
  <si>
    <t>O44371_I350610_6</t>
  </si>
  <si>
    <t>O44371_I350610_5</t>
  </si>
  <si>
    <t>O44371_I350610_4</t>
  </si>
  <si>
    <t>O44371_I350610_3</t>
  </si>
  <si>
    <t>O44371_I350610_2</t>
  </si>
  <si>
    <t>O44371_I350610_1</t>
  </si>
  <si>
    <t>O44529_I512340_1</t>
  </si>
  <si>
    <t>O43131_I290258_2</t>
  </si>
  <si>
    <t>O43131_I290258_1</t>
  </si>
  <si>
    <t>O32193_I962258_1</t>
  </si>
  <si>
    <t>O45265_I135001_1</t>
  </si>
  <si>
    <t>O45637_I302258_12</t>
  </si>
  <si>
    <t>O45637_I302258_11</t>
  </si>
  <si>
    <t>O45637_I302258_10</t>
  </si>
  <si>
    <t>O45637_I302258_9</t>
  </si>
  <si>
    <t>O45637_I302258_8</t>
  </si>
  <si>
    <t>O45637_I302258_7</t>
  </si>
  <si>
    <t>O45637_I302258_6</t>
  </si>
  <si>
    <t>O45637_I302258_5</t>
  </si>
  <si>
    <t>O45637_I302258_4</t>
  </si>
  <si>
    <t>O45637_I302258_3</t>
  </si>
  <si>
    <t>O45637_I302258_2</t>
  </si>
  <si>
    <t>O45637_I302258_1</t>
  </si>
  <si>
    <t>O35257_I512340_1</t>
  </si>
  <si>
    <t>O43345_I512608_1</t>
  </si>
  <si>
    <t>O43505_I134330_1</t>
  </si>
  <si>
    <t>O43737_IFT4346_1</t>
  </si>
  <si>
    <t>O43939_I201258_3</t>
  </si>
  <si>
    <t>O43939_I201258_2</t>
  </si>
  <si>
    <t>O43939_I201258_1</t>
  </si>
  <si>
    <t>O45267_I239336_6</t>
  </si>
  <si>
    <t>O45267_I239336_5</t>
  </si>
  <si>
    <t>O45267_I239336_4</t>
  </si>
  <si>
    <t>O45267_I239336_3</t>
  </si>
  <si>
    <t>O45267_I239336_2</t>
  </si>
  <si>
    <t>O45267_I239336_1</t>
  </si>
  <si>
    <t>O45235_I302258_9</t>
  </si>
  <si>
    <t>O45235_I302258_8</t>
  </si>
  <si>
    <t>O45235_I302258_7</t>
  </si>
  <si>
    <t>O45235_I302258_6</t>
  </si>
  <si>
    <t>O45235_I302258_5</t>
  </si>
  <si>
    <t>O45235_I302258_4</t>
  </si>
  <si>
    <t>O45235_I302258_3</t>
  </si>
  <si>
    <t>O45235_I302258_2</t>
  </si>
  <si>
    <t>O45235_I302258_1</t>
  </si>
  <si>
    <t>O45245_I293617_1</t>
  </si>
  <si>
    <t>O44133_I512340_4</t>
  </si>
  <si>
    <t>O44133_I512340_3</t>
  </si>
  <si>
    <t>O44133_I512340_2</t>
  </si>
  <si>
    <t>O44133_I512340_1</t>
  </si>
  <si>
    <t>O45603_I512340_2</t>
  </si>
  <si>
    <t>O45603_I512340_1</t>
  </si>
  <si>
    <t>O44371_I302258_3</t>
  </si>
  <si>
    <t>O44371_I302258_2</t>
  </si>
  <si>
    <t>O44371_I302258_1</t>
  </si>
  <si>
    <t>O45687_I350610_3</t>
  </si>
  <si>
    <t>O45687_I350610_2</t>
  </si>
  <si>
    <t>O45687_I350610_1</t>
  </si>
  <si>
    <t>O36553_I293617_6</t>
  </si>
  <si>
    <t>O36553_I293617_5</t>
  </si>
  <si>
    <t>O36553_I293617_4</t>
  </si>
  <si>
    <t>O36553_I293617_3</t>
  </si>
  <si>
    <t>O36553_I293617_2</t>
  </si>
  <si>
    <t>O36553_I293617_1</t>
  </si>
  <si>
    <t>O44715_I201258_1</t>
  </si>
  <si>
    <t>O45421_I512340_1</t>
  </si>
  <si>
    <t>O37661_I962258_1</t>
  </si>
  <si>
    <t>O45613_I810005_1</t>
  </si>
  <si>
    <t>O45641_I942636_6</t>
  </si>
  <si>
    <t>O45641_I942636_5</t>
  </si>
  <si>
    <t>O45641_I942636_4</t>
  </si>
  <si>
    <t>O45641_I942636_3</t>
  </si>
  <si>
    <t>O45641_I942636_2</t>
  </si>
  <si>
    <t>O45641_I942636_1</t>
  </si>
  <si>
    <t>O45641_I239258_2</t>
  </si>
  <si>
    <t>O45641_I239258_1</t>
  </si>
  <si>
    <t>O45681_I510098_1</t>
  </si>
  <si>
    <t>O38127_I850005_1</t>
  </si>
  <si>
    <t>O32059_I539336_3</t>
  </si>
  <si>
    <t>O32059_I539336_2</t>
  </si>
  <si>
    <t>O32059_I539336_1</t>
  </si>
  <si>
    <t>O33363_I239000_1</t>
  </si>
  <si>
    <t>O35625_I350610_5</t>
  </si>
  <si>
    <t>O35625_I350610_4</t>
  </si>
  <si>
    <t>O35625_I350610_3</t>
  </si>
  <si>
    <t>O35625_I350610_2</t>
  </si>
  <si>
    <t>O35625_I350610_1</t>
  </si>
  <si>
    <t>O38287_I850005_1</t>
  </si>
  <si>
    <t>O33299_I202259_18</t>
  </si>
  <si>
    <t>O33299_I202259_17</t>
  </si>
  <si>
    <t>O33299_I202259_16</t>
  </si>
  <si>
    <t>O33299_I202259_15</t>
  </si>
  <si>
    <t>O33299_I202259_14</t>
  </si>
  <si>
    <t>O33299_I202259_13</t>
  </si>
  <si>
    <t>O33299_I202259_12</t>
  </si>
  <si>
    <t>O33299_I202259_11</t>
  </si>
  <si>
    <t>O33299_I202259_10</t>
  </si>
  <si>
    <t>O33299_I202259_9</t>
  </si>
  <si>
    <t>O33299_I202259_8</t>
  </si>
  <si>
    <t>O33299_I202259_7</t>
  </si>
  <si>
    <t>O33299_I202259_6</t>
  </si>
  <si>
    <t>O33299_I202259_5</t>
  </si>
  <si>
    <t>O33299_I202259_4</t>
  </si>
  <si>
    <t>O33299_I202259_3</t>
  </si>
  <si>
    <t>O33299_I202259_2</t>
  </si>
  <si>
    <t>O33299_I202259_1</t>
  </si>
  <si>
    <t>O40111_I260258_3</t>
  </si>
  <si>
    <t>O40111_I260258_2</t>
  </si>
  <si>
    <t>O40111_I260258_1</t>
  </si>
  <si>
    <t>O38649_I201258_1</t>
  </si>
  <si>
    <t>O33763_I260258_10</t>
  </si>
  <si>
    <t>O33763_I260258_9</t>
  </si>
  <si>
    <t>O33763_I260258_8</t>
  </si>
  <si>
    <t>O33763_I260258_7</t>
  </si>
  <si>
    <t>O33763_I260258_6</t>
  </si>
  <si>
    <t>O33763_I260258_5</t>
  </si>
  <si>
    <t>O33763_I260258_4</t>
  </si>
  <si>
    <t>O33763_I260258_3</t>
  </si>
  <si>
    <t>O33763_I260258_2</t>
  </si>
  <si>
    <t>O33763_I260258_1</t>
  </si>
  <si>
    <t>O39551_I201258_1</t>
  </si>
  <si>
    <t>O38447_I960000_1</t>
  </si>
  <si>
    <t>O41281_I512340_4</t>
  </si>
  <si>
    <t>O41281_I512340_3</t>
  </si>
  <si>
    <t>O41281_I512340_2</t>
  </si>
  <si>
    <t>O41281_I512340_1</t>
  </si>
  <si>
    <t>O42729_I512340_1</t>
  </si>
  <si>
    <t>O43113_I512340_2</t>
  </si>
  <si>
    <t>O43113_I512340_1</t>
  </si>
  <si>
    <t>O15795_I260258_2</t>
  </si>
  <si>
    <t>O15795_I260258_1</t>
  </si>
  <si>
    <t>O40901_I350610_15</t>
  </si>
  <si>
    <t>O40901_I350610_14</t>
  </si>
  <si>
    <t>O40901_I350610_13</t>
  </si>
  <si>
    <t>O40901_I350610_12</t>
  </si>
  <si>
    <t>O40901_I350610_11</t>
  </si>
  <si>
    <t>O40901_I350610_10</t>
  </si>
  <si>
    <t>O40901_I350610_9</t>
  </si>
  <si>
    <t>O40901_I350610_8</t>
  </si>
  <si>
    <t>O40901_I350610_7</t>
  </si>
  <si>
    <t>O40901_I350610_6</t>
  </si>
  <si>
    <t>O40901_I350610_5</t>
  </si>
  <si>
    <t>O40901_I350610_4</t>
  </si>
  <si>
    <t>O40901_I350610_3</t>
  </si>
  <si>
    <t>O40901_I350610_2</t>
  </si>
  <si>
    <t>O40901_I350610_1</t>
  </si>
  <si>
    <t>O43523_I512340_1</t>
  </si>
  <si>
    <t>O43727_I134330_1</t>
  </si>
  <si>
    <t>O39967_I510098_1</t>
  </si>
  <si>
    <t>O43847_I350610_4</t>
  </si>
  <si>
    <t>O43847_I350610_3</t>
  </si>
  <si>
    <t>O43847_I350610_2</t>
  </si>
  <si>
    <t>O43847_I350610_1</t>
  </si>
  <si>
    <t>O39977_I960000_1</t>
  </si>
  <si>
    <t>O28335_I810005_1</t>
  </si>
  <si>
    <t>O37845_I350610_3</t>
  </si>
  <si>
    <t>O37845_I350610_2</t>
  </si>
  <si>
    <t>O37845_I350610_1</t>
  </si>
  <si>
    <t>O44529_I512340_2</t>
  </si>
  <si>
    <t>O36785_I539336_1</t>
  </si>
  <si>
    <t>O44589_I135001_1</t>
  </si>
  <si>
    <t>O43335_I293617_3</t>
  </si>
  <si>
    <t>O43335_I293617_2</t>
  </si>
  <si>
    <t>O43335_I293617_1</t>
  </si>
  <si>
    <t>O40901_I201258_3</t>
  </si>
  <si>
    <t>O40901_I201258_2</t>
  </si>
  <si>
    <t>O40901_I201258_1</t>
  </si>
  <si>
    <t>O41011_I512340_4</t>
  </si>
  <si>
    <t>O41011_I512340_3</t>
  </si>
  <si>
    <t>O41011_I512340_2</t>
  </si>
  <si>
    <t>O41011_I512340_1</t>
  </si>
  <si>
    <t>O37113_I260258_10</t>
  </si>
  <si>
    <t>O37113_I260258_9</t>
  </si>
  <si>
    <t>O37113_I260258_8</t>
  </si>
  <si>
    <t>O37113_I260258_7</t>
  </si>
  <si>
    <t>O37113_I260258_6</t>
  </si>
  <si>
    <t>O37113_I260258_5</t>
  </si>
  <si>
    <t>O37113_I260258_4</t>
  </si>
  <si>
    <t>O37113_I260258_3</t>
  </si>
  <si>
    <t>O37113_I260258_2</t>
  </si>
  <si>
    <t>O37113_I260258_1</t>
  </si>
  <si>
    <t>O41659_I302258_3</t>
  </si>
  <si>
    <t>O41659_I302258_2</t>
  </si>
  <si>
    <t>O41659_I302258_1</t>
  </si>
  <si>
    <t>O39199_I201258_1</t>
  </si>
  <si>
    <t>O44533_I201258_1</t>
  </si>
  <si>
    <t>O44613_I290258_1</t>
  </si>
  <si>
    <t>O41979_I290258_1</t>
  </si>
  <si>
    <t>O44775_I201258_3</t>
  </si>
  <si>
    <t>O44775_I201258_2</t>
  </si>
  <si>
    <t>O44775_I201258_1</t>
  </si>
  <si>
    <t>O44843_I302258_3</t>
  </si>
  <si>
    <t>O44843_I302258_2</t>
  </si>
  <si>
    <t>O44843_I302258_1</t>
  </si>
  <si>
    <t>O44601_I135001_1</t>
  </si>
  <si>
    <t>O43383_I512340_2</t>
  </si>
  <si>
    <t>O43383_I512340_1</t>
  </si>
  <si>
    <t>O43449_I960000_1</t>
  </si>
  <si>
    <t>O43673_I293617_5</t>
  </si>
  <si>
    <t>O43673_I293617_4</t>
  </si>
  <si>
    <t>O43673_I293617_3</t>
  </si>
  <si>
    <t>O43673_I293617_2</t>
  </si>
  <si>
    <t>O43673_I293617_1</t>
  </si>
  <si>
    <t>O45363_I350610_5</t>
  </si>
  <si>
    <t>O45363_I350610_4</t>
  </si>
  <si>
    <t>O45363_I350610_3</t>
  </si>
  <si>
    <t>O45363_I350610_2</t>
  </si>
  <si>
    <t>O45363_I350610_1</t>
  </si>
  <si>
    <t>O45425_I134330_1</t>
  </si>
  <si>
    <t>O41151_I512340_1</t>
  </si>
  <si>
    <t>O42431_I512340_3</t>
  </si>
  <si>
    <t>O42431_I512340_2</t>
  </si>
  <si>
    <t>O42431_I512340_1</t>
  </si>
  <si>
    <t>O42621_I201258_5</t>
  </si>
  <si>
    <t>O42621_I201258_4</t>
  </si>
  <si>
    <t>O42621_I201258_3</t>
  </si>
  <si>
    <t>O42621_I201258_2</t>
  </si>
  <si>
    <t>O42621_I201258_1</t>
  </si>
  <si>
    <t>O45541_I201258_1</t>
  </si>
  <si>
    <t>O42957_I510098_1</t>
  </si>
  <si>
    <t>O43495_I293617_9</t>
  </si>
  <si>
    <t>O43495_I293617_8</t>
  </si>
  <si>
    <t>O43495_I293617_7</t>
  </si>
  <si>
    <t>O43495_I293617_6</t>
  </si>
  <si>
    <t>O43495_I293617_5</t>
  </si>
  <si>
    <t>O43495_I293617_4</t>
  </si>
  <si>
    <t>O43495_I293617_3</t>
  </si>
  <si>
    <t>O43495_I293617_2</t>
  </si>
  <si>
    <t>O43495_I293617_1</t>
  </si>
  <si>
    <t>O44967_I350610_10</t>
  </si>
  <si>
    <t>O44967_I350610_9</t>
  </si>
  <si>
    <t>O44967_I350610_8</t>
  </si>
  <si>
    <t>O44967_I350610_7</t>
  </si>
  <si>
    <t>O44967_I350610_6</t>
  </si>
  <si>
    <t>O44967_I350610_5</t>
  </si>
  <si>
    <t>O44967_I350610_4</t>
  </si>
  <si>
    <t>O44967_I350610_3</t>
  </si>
  <si>
    <t>O44967_I350610_2</t>
  </si>
  <si>
    <t>O44967_I350610_1</t>
  </si>
  <si>
    <t>O45127_I293617_3</t>
  </si>
  <si>
    <t>O45127_I293617_2</t>
  </si>
  <si>
    <t>O45127_I293617_1</t>
  </si>
  <si>
    <t>O33363_I239336_1</t>
  </si>
  <si>
    <t>O45431_I512340_2</t>
  </si>
  <si>
    <t>O45431_I512340_1</t>
  </si>
  <si>
    <t>O42835_I960000_1</t>
  </si>
  <si>
    <t>O33985_I293617_2</t>
  </si>
  <si>
    <t>O33985_I293617_1</t>
  </si>
  <si>
    <t>O34121_I293617_12</t>
  </si>
  <si>
    <t>O34121_I293617_11</t>
  </si>
  <si>
    <t>O34121_I293617_10</t>
  </si>
  <si>
    <t>O34121_I293617_9</t>
  </si>
  <si>
    <t>O34121_I293617_8</t>
  </si>
  <si>
    <t>O34121_I293617_7</t>
  </si>
  <si>
    <t>O34121_I293617_6</t>
  </si>
  <si>
    <t>O34121_I293617_5</t>
  </si>
  <si>
    <t>O34121_I293617_4</t>
  </si>
  <si>
    <t>O34121_I293617_3</t>
  </si>
  <si>
    <t>O34121_I293617_2</t>
  </si>
  <si>
    <t>O34121_I293617_1</t>
  </si>
  <si>
    <t>O44843_I350610_3</t>
  </si>
  <si>
    <t>O44843_I350610_2</t>
  </si>
  <si>
    <t>O44843_I350610_1</t>
  </si>
  <si>
    <t>O43939_I260258_5</t>
  </si>
  <si>
    <t>O43939_I260258_4</t>
  </si>
  <si>
    <t>O43939_I260258_3</t>
  </si>
  <si>
    <t>O43939_I260258_2</t>
  </si>
  <si>
    <t>O43939_I260258_1</t>
  </si>
  <si>
    <t>O45473_I231336_4</t>
  </si>
  <si>
    <t>O45473_I231336_3</t>
  </si>
  <si>
    <t>O45473_I231336_2</t>
  </si>
  <si>
    <t>O45473_I231336_1</t>
  </si>
  <si>
    <t>O44463_I512340_1</t>
  </si>
  <si>
    <t>O33299_I960000_1</t>
  </si>
  <si>
    <t>O30915_I239000_1</t>
  </si>
  <si>
    <t>O45651_I290258_3</t>
  </si>
  <si>
    <t>O45651_I290258_2</t>
  </si>
  <si>
    <t>O45651_I290258_1</t>
  </si>
  <si>
    <t>O34115_I293617_3</t>
  </si>
  <si>
    <t>O34115_I293617_2</t>
  </si>
  <si>
    <t>O34115_I293617_1</t>
  </si>
  <si>
    <t>O36007_I293617_6</t>
  </si>
  <si>
    <t>O36007_I293617_5</t>
  </si>
  <si>
    <t>O36007_I293617_4</t>
  </si>
  <si>
    <t>O36007_I293617_3</t>
  </si>
  <si>
    <t>O36007_I293617_2</t>
  </si>
  <si>
    <t>O36007_I293617_1</t>
  </si>
  <si>
    <t>O40615_I850005_1</t>
  </si>
  <si>
    <t>O37029_I512340_1</t>
  </si>
  <si>
    <t>O38643_I201258_1</t>
  </si>
  <si>
    <t>O42053_I201258_1</t>
  </si>
  <si>
    <t>O23951_I350610_11</t>
  </si>
  <si>
    <t>O23951_I350610_10</t>
  </si>
  <si>
    <t>O23951_I350610_9</t>
  </si>
  <si>
    <t>O23951_I350610_8</t>
  </si>
  <si>
    <t>O23951_I350610_7</t>
  </si>
  <si>
    <t>O23951_I350610_6</t>
  </si>
  <si>
    <t>O23951_I350610_5</t>
  </si>
  <si>
    <t>O23951_I350610_4</t>
  </si>
  <si>
    <t>O23951_I350610_3</t>
  </si>
  <si>
    <t>O23951_I350610_2</t>
  </si>
  <si>
    <t>O23951_I350610_1</t>
  </si>
  <si>
    <t>O43495_I260258_3</t>
  </si>
  <si>
    <t>O43495_I260258_2</t>
  </si>
  <si>
    <t>O43495_I260258_1</t>
  </si>
  <si>
    <t>O42243_I201258_2</t>
  </si>
  <si>
    <t>O42243_I201258_1</t>
  </si>
  <si>
    <t>O43873_I239000_1</t>
  </si>
  <si>
    <t>O36069_I512340_1</t>
  </si>
  <si>
    <t>O36069_I512340_2</t>
  </si>
  <si>
    <t>O44137_I512340_2</t>
  </si>
  <si>
    <t>O44137_I512340_1</t>
  </si>
  <si>
    <t>O44451_I135001_1</t>
  </si>
  <si>
    <t>O36761_I960000_1</t>
  </si>
  <si>
    <t>O43131_I201258_2</t>
  </si>
  <si>
    <t>O43131_I201258_1</t>
  </si>
  <si>
    <t>O43685_I290258_3</t>
  </si>
  <si>
    <t>O43685_I290258_2</t>
  </si>
  <si>
    <t>O43685_I290258_1</t>
  </si>
  <si>
    <t>O42423_I850005_1</t>
  </si>
  <si>
    <t>O38647_I201258_1</t>
  </si>
  <si>
    <t>O42629_I134330_1</t>
  </si>
  <si>
    <t>O42903_I201258_1</t>
  </si>
  <si>
    <t>O45603_I512608_2</t>
  </si>
  <si>
    <t>O45603_I512608_1</t>
  </si>
  <si>
    <t>O42981_I303460_8</t>
  </si>
  <si>
    <t>O42981_I303460_7</t>
  </si>
  <si>
    <t>O42981_I303460_6</t>
  </si>
  <si>
    <t>O42981_I303460_5</t>
  </si>
  <si>
    <t>O42981_I303460_4</t>
  </si>
  <si>
    <t>O42981_I303460_3</t>
  </si>
  <si>
    <t>O42981_I303460_2</t>
  </si>
  <si>
    <t>O42981_I303460_1</t>
  </si>
  <si>
    <t>O43003_I290258_2</t>
  </si>
  <si>
    <t>O43003_I290258_1</t>
  </si>
  <si>
    <t>O43487_I202259_7</t>
  </si>
  <si>
    <t>O43487_I202259_6</t>
  </si>
  <si>
    <t>O43487_I202259_5</t>
  </si>
  <si>
    <t>O43487_I202259_4</t>
  </si>
  <si>
    <t>O43487_I202259_3</t>
  </si>
  <si>
    <t>O43487_I202259_2</t>
  </si>
  <si>
    <t>O43487_I202259_1</t>
  </si>
  <si>
    <t>O42445_I850005_1</t>
  </si>
  <si>
    <t>O40197_I201258_1</t>
  </si>
  <si>
    <t>O44109_I512340_1</t>
  </si>
  <si>
    <t>O45647_I134330_1</t>
  </si>
  <si>
    <t>O42955_I293617_2</t>
  </si>
  <si>
    <t>O42955_I293617_1</t>
  </si>
  <si>
    <t>O41861_I942341_1</t>
  </si>
  <si>
    <t>O43219_I293617_15</t>
  </si>
  <si>
    <t>O43219_I293617_14</t>
  </si>
  <si>
    <t>O43219_I293617_13</t>
  </si>
  <si>
    <t>O43219_I293617_12</t>
  </si>
  <si>
    <t>O43219_I293617_11</t>
  </si>
  <si>
    <t>O43219_I293617_10</t>
  </si>
  <si>
    <t>O43219_I293617_9</t>
  </si>
  <si>
    <t>O43219_I293617_8</t>
  </si>
  <si>
    <t>O43219_I293617_7</t>
  </si>
  <si>
    <t>O43219_I293617_6</t>
  </si>
  <si>
    <t>O43219_I293617_5</t>
  </si>
  <si>
    <t>O43219_I293617_4</t>
  </si>
  <si>
    <t>O43219_I293617_3</t>
  </si>
  <si>
    <t>O43219_I293617_2</t>
  </si>
  <si>
    <t>O43219_I293617_1</t>
  </si>
  <si>
    <t>O41917_I960000_1</t>
  </si>
  <si>
    <t>O41947_I512340_2</t>
  </si>
  <si>
    <t>O41947_I512340_1</t>
  </si>
  <si>
    <t>O42149_I201258_2</t>
  </si>
  <si>
    <t>O42149_I201258_1</t>
  </si>
  <si>
    <t>O45057_IFT4346_2</t>
  </si>
  <si>
    <t>O45057_IFT4346_1</t>
  </si>
  <si>
    <t>O44109_I512340_2</t>
  </si>
  <si>
    <t>O44073_I302258_6</t>
  </si>
  <si>
    <t>O44073_I302258_5</t>
  </si>
  <si>
    <t>O44073_I302258_4</t>
  </si>
  <si>
    <t>O44073_I302258_3</t>
  </si>
  <si>
    <t>O44073_I302258_2</t>
  </si>
  <si>
    <t>O44073_I302258_1</t>
  </si>
  <si>
    <t>O44247_I290258_1</t>
  </si>
  <si>
    <t>O45687_I302258_3</t>
  </si>
  <si>
    <t>O45687_I302258_2</t>
  </si>
  <si>
    <t>O45687_I302258_1</t>
  </si>
  <si>
    <t>O45673_I350610_10</t>
  </si>
  <si>
    <t>O45673_I350610_9</t>
  </si>
  <si>
    <t>O45673_I350610_8</t>
  </si>
  <si>
    <t>O45673_I350610_7</t>
  </si>
  <si>
    <t>O45673_I350610_6</t>
  </si>
  <si>
    <t>O45673_I350610_5</t>
  </si>
  <si>
    <t>O45673_I350610_4</t>
  </si>
  <si>
    <t>O45673_I350610_3</t>
  </si>
  <si>
    <t>O45673_I350610_2</t>
  </si>
  <si>
    <t>O45673_I350610_1</t>
  </si>
  <si>
    <t>O45655_I201258_2</t>
  </si>
  <si>
    <t>O45655_I201258_1</t>
  </si>
  <si>
    <t>O43021_I201258_2</t>
  </si>
  <si>
    <t>O43021_I201258_1</t>
  </si>
  <si>
    <t>O44471_I512340_2</t>
  </si>
  <si>
    <t>O44471_I512340_1</t>
  </si>
  <si>
    <t>O40901_I290258_4</t>
  </si>
  <si>
    <t>O40901_I290258_3</t>
  </si>
  <si>
    <t>O40901_I290258_2</t>
  </si>
  <si>
    <t>O40901_I290258_1</t>
  </si>
  <si>
    <t>O45137_I350610_15</t>
  </si>
  <si>
    <t>O45137_I350610_14</t>
  </si>
  <si>
    <t>O45137_I350610_13</t>
  </si>
  <si>
    <t>O45137_I350610_12</t>
  </si>
  <si>
    <t>O45137_I350610_11</t>
  </si>
  <si>
    <t>O45137_I350610_10</t>
  </si>
  <si>
    <t>O45137_I350610_9</t>
  </si>
  <si>
    <t>O45137_I350610_8</t>
  </si>
  <si>
    <t>O45137_I350610_7</t>
  </si>
  <si>
    <t>O45137_I350610_6</t>
  </si>
  <si>
    <t>O45137_I350610_5</t>
  </si>
  <si>
    <t>O45137_I350610_4</t>
  </si>
  <si>
    <t>O45137_I350610_3</t>
  </si>
  <si>
    <t>O45137_I350610_2</t>
  </si>
  <si>
    <t>O45137_I350610_1</t>
  </si>
  <si>
    <t>O43753_I350610_6</t>
  </si>
  <si>
    <t>O43753_I350610_5</t>
  </si>
  <si>
    <t>O43753_I350610_4</t>
  </si>
  <si>
    <t>O43753_I350610_3</t>
  </si>
  <si>
    <t>O43753_I350610_2</t>
  </si>
  <si>
    <t>O43753_I350610_1</t>
  </si>
  <si>
    <t>O43927_I134330_1</t>
  </si>
  <si>
    <t>O41249_I351001_1</t>
  </si>
  <si>
    <t>O41281_I512340_8</t>
  </si>
  <si>
    <t>O41281_I512340_7</t>
  </si>
  <si>
    <t>O41281_I512340_6</t>
  </si>
  <si>
    <t>O41281_I512340_5</t>
  </si>
  <si>
    <t>O42627_I201258_1</t>
  </si>
  <si>
    <t>O42761_I960000_1</t>
  </si>
  <si>
    <t>O45673_I248610_8</t>
  </si>
  <si>
    <t>O45673_I248610_7</t>
  </si>
  <si>
    <t>O45673_I248610_6</t>
  </si>
  <si>
    <t>O45673_I248610_5</t>
  </si>
  <si>
    <t>O45673_I248610_4</t>
  </si>
  <si>
    <t>O45673_I248610_3</t>
  </si>
  <si>
    <t>O45673_I248610_2</t>
  </si>
  <si>
    <t>O45673_I248610_1</t>
  </si>
  <si>
    <t>O44729_I260258_6</t>
  </si>
  <si>
    <t>O44729_I260258_5</t>
  </si>
  <si>
    <t>O44729_I260258_4</t>
  </si>
  <si>
    <t>O44729_I260258_3</t>
  </si>
  <si>
    <t>O44729_I260258_2</t>
  </si>
  <si>
    <t>O44729_I260258_1</t>
  </si>
  <si>
    <t>O42127_I539336_1</t>
  </si>
  <si>
    <t>O43089_I201258_1</t>
  </si>
  <si>
    <t>O35367_I293617_4</t>
  </si>
  <si>
    <t>O35367_I293617_3</t>
  </si>
  <si>
    <t>O35367_I293617_2</t>
  </si>
  <si>
    <t>O35367_I293617_1</t>
  </si>
  <si>
    <t>O34121_I350610_10</t>
  </si>
  <si>
    <t>O34121_I350610_9</t>
  </si>
  <si>
    <t>O34121_I350610_8</t>
  </si>
  <si>
    <t>O34121_I350610_7</t>
  </si>
  <si>
    <t>O34121_I350610_6</t>
  </si>
  <si>
    <t>O34121_I350610_5</t>
  </si>
  <si>
    <t>O34121_I350610_4</t>
  </si>
  <si>
    <t>O34121_I350610_3</t>
  </si>
  <si>
    <t>O34121_I350610_2</t>
  </si>
  <si>
    <t>O34121_I350610_1</t>
  </si>
  <si>
    <t>O43637_I231336_2</t>
  </si>
  <si>
    <t>O43637_I231336_1</t>
  </si>
  <si>
    <t>O44133_I512608_3</t>
  </si>
  <si>
    <t>O44133_I512608_2</t>
  </si>
  <si>
    <t>O44133_I512608_1</t>
  </si>
  <si>
    <t>O45471_I134330_1</t>
  </si>
  <si>
    <t>O45053_IFT4000_1</t>
  </si>
  <si>
    <t>O45135_I350610_15</t>
  </si>
  <si>
    <t>O45135_I350610_14</t>
  </si>
  <si>
    <t>O45135_I350610_13</t>
  </si>
  <si>
    <t>O45135_I350610_12</t>
  </si>
  <si>
    <t>O45135_I350610_11</t>
  </si>
  <si>
    <t>O45135_I350610_10</t>
  </si>
  <si>
    <t>O45135_I350610_9</t>
  </si>
  <si>
    <t>O45135_I350610_8</t>
  </si>
  <si>
    <t>O45135_I350610_7</t>
  </si>
  <si>
    <t>O45135_I350610_6</t>
  </si>
  <si>
    <t>O45135_I350610_5</t>
  </si>
  <si>
    <t>O45135_I350610_4</t>
  </si>
  <si>
    <t>O45135_I350610_3</t>
  </si>
  <si>
    <t>O45135_I350610_2</t>
  </si>
  <si>
    <t>O45135_I350610_1</t>
  </si>
  <si>
    <t>O45263_I135001_1</t>
  </si>
  <si>
    <t>O35105_I350317_2</t>
  </si>
  <si>
    <t>O35105_I350317_1</t>
  </si>
  <si>
    <t>O45649_I302258_1</t>
  </si>
  <si>
    <t>O38881_I201258_5</t>
  </si>
  <si>
    <t>O38881_I201258_4</t>
  </si>
  <si>
    <t>O38881_I201258_3</t>
  </si>
  <si>
    <t>O38881_I201258_2</t>
  </si>
  <si>
    <t>O38881_I201258_1</t>
  </si>
  <si>
    <t>O40283_I201258_2</t>
  </si>
  <si>
    <t>O40283_I201258_1</t>
  </si>
  <si>
    <t>O32595_I960000_1</t>
  </si>
  <si>
    <t>O39159_I293617_10</t>
  </si>
  <si>
    <t>O39159_I293617_9</t>
  </si>
  <si>
    <t>O39159_I293617_8</t>
  </si>
  <si>
    <t>O39159_I293617_7</t>
  </si>
  <si>
    <t>O39159_I293617_6</t>
  </si>
  <si>
    <t>O39159_I293617_5</t>
  </si>
  <si>
    <t>O39159_I293617_4</t>
  </si>
  <si>
    <t>O39159_I293617_3</t>
  </si>
  <si>
    <t>O39159_I293617_2</t>
  </si>
  <si>
    <t>O39159_I293617_1</t>
  </si>
  <si>
    <t>O36107_I512340_3</t>
  </si>
  <si>
    <t>O36107_I512340_2</t>
  </si>
  <si>
    <t>O36107_I512340_1</t>
  </si>
  <si>
    <t>O42423_IDIS460_1</t>
  </si>
  <si>
    <t>O38641_I201258_1</t>
  </si>
  <si>
    <t>O35085_IDIS460_1</t>
  </si>
  <si>
    <t>O42995_I205258_1</t>
  </si>
  <si>
    <t>O42995_I290258_6</t>
  </si>
  <si>
    <t>O42995_I290258_5</t>
  </si>
  <si>
    <t>O42995_I290258_4</t>
  </si>
  <si>
    <t>O42995_I290258_3</t>
  </si>
  <si>
    <t>O42995_I290258_2</t>
  </si>
  <si>
    <t>O42995_I290258_1</t>
  </si>
  <si>
    <t>O38125_I850005_1</t>
  </si>
  <si>
    <t>O38645_I201258_1</t>
  </si>
  <si>
    <t>O38645_I260258_13</t>
  </si>
  <si>
    <t>O38645_I260258_12</t>
  </si>
  <si>
    <t>O38645_I260258_11</t>
  </si>
  <si>
    <t>O38645_I260258_10</t>
  </si>
  <si>
    <t>O38645_I260258_9</t>
  </si>
  <si>
    <t>O38645_I260258_8</t>
  </si>
  <si>
    <t>O38645_I260258_7</t>
  </si>
  <si>
    <t>O38645_I260258_6</t>
  </si>
  <si>
    <t>O38645_I260258_5</t>
  </si>
  <si>
    <t>O38645_I260258_4</t>
  </si>
  <si>
    <t>O38645_I260258_3</t>
  </si>
  <si>
    <t>O38645_I260258_2</t>
  </si>
  <si>
    <t>O38645_I260258_1</t>
  </si>
  <si>
    <t>O44117_I512340_4</t>
  </si>
  <si>
    <t>O44117_I512340_3</t>
  </si>
  <si>
    <t>O44117_I512340_2</t>
  </si>
  <si>
    <t>O44117_I512340_1</t>
  </si>
  <si>
    <t>O43219_I293168_1</t>
  </si>
  <si>
    <t>O44601_I134330_1</t>
  </si>
  <si>
    <t>O44673_I512340_3</t>
  </si>
  <si>
    <t>O44673_I512340_2</t>
  </si>
  <si>
    <t>O44673_I512340_1</t>
  </si>
  <si>
    <t>O44695_I302258_6</t>
  </si>
  <si>
    <t>O44695_I302258_5</t>
  </si>
  <si>
    <t>O44695_I302258_4</t>
  </si>
  <si>
    <t>O44695_I302258_3</t>
  </si>
  <si>
    <t>O44695_I302258_2</t>
  </si>
  <si>
    <t>O44695_I302258_1</t>
  </si>
  <si>
    <t>O41011_I512608_1</t>
  </si>
  <si>
    <t>O37113_I293617_9</t>
  </si>
  <si>
    <t>O37113_I293617_8</t>
  </si>
  <si>
    <t>O37113_I293617_7</t>
  </si>
  <si>
    <t>O37113_I293617_6</t>
  </si>
  <si>
    <t>O37113_I293617_5</t>
  </si>
  <si>
    <t>O37113_I293617_4</t>
  </si>
  <si>
    <t>O37113_I293617_3</t>
  </si>
  <si>
    <t>O37113_I293617_2</t>
  </si>
  <si>
    <t>O37113_I293617_1</t>
  </si>
  <si>
    <t>O43743_I239336_4</t>
  </si>
  <si>
    <t>O43743_I239336_3</t>
  </si>
  <si>
    <t>O43743_I239336_2</t>
  </si>
  <si>
    <t>O43743_I239336_1</t>
  </si>
  <si>
    <t>O41127_I810005_1</t>
  </si>
  <si>
    <t>O45655_I302258_9</t>
  </si>
  <si>
    <t>O45655_I302258_8</t>
  </si>
  <si>
    <t>O45655_I302258_7</t>
  </si>
  <si>
    <t>O45655_I302258_6</t>
  </si>
  <si>
    <t>O45655_I302258_5</t>
  </si>
  <si>
    <t>O45655_I302258_4</t>
  </si>
  <si>
    <t>O45655_I302258_3</t>
  </si>
  <si>
    <t>O45655_I302258_2</t>
  </si>
  <si>
    <t>O45655_I302258_1</t>
  </si>
  <si>
    <t>O41795_I201258_1</t>
  </si>
  <si>
    <t>O43003_I240259_2</t>
  </si>
  <si>
    <t>O43003_I240259_1</t>
  </si>
  <si>
    <t>O44703_I201258_2</t>
  </si>
  <si>
    <t>O44703_I201258_1</t>
  </si>
  <si>
    <t>O44843_I290258_1</t>
  </si>
  <si>
    <t>O43371_I293617_7</t>
  </si>
  <si>
    <t>O43371_I293617_6</t>
  </si>
  <si>
    <t>O43371_I293617_5</t>
  </si>
  <si>
    <t>O43371_I293617_4</t>
  </si>
  <si>
    <t>O43371_I293617_3</t>
  </si>
  <si>
    <t>O43371_I293617_2</t>
  </si>
  <si>
    <t>O43371_I293617_1</t>
  </si>
  <si>
    <t>O42203_IFT4336_1</t>
  </si>
  <si>
    <t>O41187_I960000_1</t>
  </si>
  <si>
    <t>O43827_I960000_1</t>
  </si>
  <si>
    <t>O45657_I260258_13</t>
  </si>
  <si>
    <t>O45657_I260258_12</t>
  </si>
  <si>
    <t>O45657_I260258_11</t>
  </si>
  <si>
    <t>O45657_I260258_10</t>
  </si>
  <si>
    <t>O45657_I260258_9</t>
  </si>
  <si>
    <t>O45657_I260258_8</t>
  </si>
  <si>
    <t>O45657_I260258_7</t>
  </si>
  <si>
    <t>O45657_I260258_6</t>
  </si>
  <si>
    <t>O45657_I260258_5</t>
  </si>
  <si>
    <t>O45657_I260258_4</t>
  </si>
  <si>
    <t>O45657_I260258_3</t>
  </si>
  <si>
    <t>O45657_I260258_2</t>
  </si>
  <si>
    <t>O45657_I260258_1</t>
  </si>
  <si>
    <t>O45653_I293617_10</t>
  </si>
  <si>
    <t>O45653_I293617_9</t>
  </si>
  <si>
    <t>O45653_I293617_8</t>
  </si>
  <si>
    <t>O45653_I293617_7</t>
  </si>
  <si>
    <t>O45653_I293617_6</t>
  </si>
  <si>
    <t>O45653_I293617_5</t>
  </si>
  <si>
    <t>O45653_I293617_4</t>
  </si>
  <si>
    <t>O45653_I293617_3</t>
  </si>
  <si>
    <t>O45653_I293617_2</t>
  </si>
  <si>
    <t>O45653_I293617_1</t>
  </si>
  <si>
    <t>O43043_I850005_1</t>
  </si>
  <si>
    <t>O44797_I239000_1</t>
  </si>
  <si>
    <t>O44803_I302258_6</t>
  </si>
  <si>
    <t>O44803_I302258_5</t>
  </si>
  <si>
    <t>O44803_I302258_4</t>
  </si>
  <si>
    <t>O44803_I302258_3</t>
  </si>
  <si>
    <t>O44803_I302258_2</t>
  </si>
  <si>
    <t>O44803_I302258_1</t>
  </si>
  <si>
    <t>O43383_I512340_3</t>
  </si>
  <si>
    <t>O15795_I240610_10</t>
  </si>
  <si>
    <t>O15795_I240610_9</t>
  </si>
  <si>
    <t>O15795_I240610_8</t>
  </si>
  <si>
    <t>O15795_I240610_7</t>
  </si>
  <si>
    <t>O15795_I240610_6</t>
  </si>
  <si>
    <t>O15795_I240610_5</t>
  </si>
  <si>
    <t>O15795_I240610_4</t>
  </si>
  <si>
    <t>O15795_I240610_3</t>
  </si>
  <si>
    <t>O15795_I240610_2</t>
  </si>
  <si>
    <t>O15795_I240610_1</t>
  </si>
  <si>
    <t>O45529_I136330_1</t>
  </si>
  <si>
    <t>O43213_I240610_10</t>
  </si>
  <si>
    <t>O43213_I240610_9</t>
  </si>
  <si>
    <t>O43213_I240610_8</t>
  </si>
  <si>
    <t>O43213_I240610_7</t>
  </si>
  <si>
    <t>O43213_I240610_6</t>
  </si>
  <si>
    <t>O43213_I240610_5</t>
  </si>
  <si>
    <t>O43213_I240610_4</t>
  </si>
  <si>
    <t>O43213_I240610_3</t>
  </si>
  <si>
    <t>O43213_I240610_2</t>
  </si>
  <si>
    <t>O43213_I240610_1</t>
  </si>
  <si>
    <t>O45657_I240610_14</t>
  </si>
  <si>
    <t>O45657_I240610_13</t>
  </si>
  <si>
    <t>O45657_I240610_12</t>
  </si>
  <si>
    <t>O45657_I240610_11</t>
  </si>
  <si>
    <t>O45657_I240610_10</t>
  </si>
  <si>
    <t>O45657_I240610_9</t>
  </si>
  <si>
    <t>O45657_I240610_8</t>
  </si>
  <si>
    <t>O45657_I240610_7</t>
  </si>
  <si>
    <t>O45657_I240610_6</t>
  </si>
  <si>
    <t>O45657_I240610_5</t>
  </si>
  <si>
    <t>O45657_I240610_4</t>
  </si>
  <si>
    <t>O45657_I240610_3</t>
  </si>
  <si>
    <t>O45657_I240610_2</t>
  </si>
  <si>
    <t>O45657_I240610_1</t>
  </si>
  <si>
    <t>O43629_I240610_18</t>
  </si>
  <si>
    <t>O43629_I240610_17</t>
  </si>
  <si>
    <t>O43629_I240610_16</t>
  </si>
  <si>
    <t>O43629_I240610_15</t>
  </si>
  <si>
    <t>O43629_I240610_14</t>
  </si>
  <si>
    <t>O43629_I240610_13</t>
  </si>
  <si>
    <t>O43629_I240610_12</t>
  </si>
  <si>
    <t>O43629_I240610_11</t>
  </si>
  <si>
    <t>O43629_I240610_10</t>
  </si>
  <si>
    <t>O43629_I240610_9</t>
  </si>
  <si>
    <t>O43629_I240610_8</t>
  </si>
  <si>
    <t>O43629_I240610_7</t>
  </si>
  <si>
    <t>O43629_I240610_6</t>
  </si>
  <si>
    <t>O43629_I240610_5</t>
  </si>
  <si>
    <t>O43629_I240610_4</t>
  </si>
  <si>
    <t>O43629_I240610_3</t>
  </si>
  <si>
    <t>O43629_I240610_2</t>
  </si>
  <si>
    <t>O43629_I240610_1</t>
  </si>
  <si>
    <t>O43673_I292460_1</t>
  </si>
  <si>
    <t>O43793_I136330_1</t>
  </si>
  <si>
    <t>O45241_I170333_12</t>
  </si>
  <si>
    <t>O45241_I170333_11</t>
  </si>
  <si>
    <t>O45241_I170333_10</t>
  </si>
  <si>
    <t>O45241_I170333_9</t>
  </si>
  <si>
    <t>O45241_I170333_8</t>
  </si>
  <si>
    <t>O45241_I170333_7</t>
  </si>
  <si>
    <t>O45241_I170333_6</t>
  </si>
  <si>
    <t>O45241_I170333_5</t>
  </si>
  <si>
    <t>O45241_I170333_4</t>
  </si>
  <si>
    <t>O45241_I170333_3</t>
  </si>
  <si>
    <t>O45241_I170333_2</t>
  </si>
  <si>
    <t>O45241_I170333_1</t>
  </si>
  <si>
    <t>O43847_I240610_13</t>
  </si>
  <si>
    <t>O43847_I240610_12</t>
  </si>
  <si>
    <t>O43847_I240610_11</t>
  </si>
  <si>
    <t>O43847_I240610_10</t>
  </si>
  <si>
    <t>O43847_I240610_9</t>
  </si>
  <si>
    <t>O43847_I240610_8</t>
  </si>
  <si>
    <t>O43847_I240610_7</t>
  </si>
  <si>
    <t>O43847_I240610_6</t>
  </si>
  <si>
    <t>O43847_I240610_5</t>
  </si>
  <si>
    <t>O43847_I240610_4</t>
  </si>
  <si>
    <t>O43847_I240610_3</t>
  </si>
  <si>
    <t>O43847_I240610_2</t>
  </si>
  <si>
    <t>O43847_I240610_1</t>
  </si>
  <si>
    <t>O45315_I920160_2</t>
  </si>
  <si>
    <t>O45315_I920160_1</t>
  </si>
  <si>
    <t>O45361_I920160_10</t>
  </si>
  <si>
    <t>O45361_I920160_9</t>
  </si>
  <si>
    <t>O45361_I920160_8</t>
  </si>
  <si>
    <t>O45361_I920160_7</t>
  </si>
  <si>
    <t>O45361_I920160_6</t>
  </si>
  <si>
    <t>O45361_I920160_5</t>
  </si>
  <si>
    <t>O45361_I920160_4</t>
  </si>
  <si>
    <t>O45361_I920160_3</t>
  </si>
  <si>
    <t>O45361_I920160_2</t>
  </si>
  <si>
    <t>O45361_I920160_1</t>
  </si>
  <si>
    <t>O44133_I512258_10</t>
  </si>
  <si>
    <t>O44133_I512258_9</t>
  </si>
  <si>
    <t>O44133_I512258_8</t>
  </si>
  <si>
    <t>O44133_I512258_7</t>
  </si>
  <si>
    <t>O44133_I512258_6</t>
  </si>
  <si>
    <t>O44133_I512258_5</t>
  </si>
  <si>
    <t>O44133_I512258_4</t>
  </si>
  <si>
    <t>O44133_I512258_3</t>
  </si>
  <si>
    <t>O44133_I512258_2</t>
  </si>
  <si>
    <t>O44133_I512258_1</t>
  </si>
  <si>
    <t>O34115_I240610_10</t>
  </si>
  <si>
    <t>O34115_I240610_9</t>
  </si>
  <si>
    <t>O34115_I240610_8</t>
  </si>
  <si>
    <t>O34115_I240610_7</t>
  </si>
  <si>
    <t>O34115_I240610_6</t>
  </si>
  <si>
    <t>O34115_I240610_5</t>
  </si>
  <si>
    <t>O34115_I240610_4</t>
  </si>
  <si>
    <t>O34115_I240610_3</t>
  </si>
  <si>
    <t>O34115_I240610_2</t>
  </si>
  <si>
    <t>O34115_I240610_1</t>
  </si>
  <si>
    <t>O15803_I920160_3</t>
  </si>
  <si>
    <t>O15803_I920160_2</t>
  </si>
  <si>
    <t>O15803_I920160_1</t>
  </si>
  <si>
    <t>O45681_I510258_1</t>
  </si>
  <si>
    <t>O32865_I920160_2</t>
  </si>
  <si>
    <t>O32865_I920160_1</t>
  </si>
  <si>
    <t>O37845_I240610_10</t>
  </si>
  <si>
    <t>O37845_I240610_9</t>
  </si>
  <si>
    <t>O37845_I240610_8</t>
  </si>
  <si>
    <t>O37845_I240610_7</t>
  </si>
  <si>
    <t>O37845_I240610_6</t>
  </si>
  <si>
    <t>O37845_I240610_5</t>
  </si>
  <si>
    <t>O37845_I240610_4</t>
  </si>
  <si>
    <t>O37845_I240610_3</t>
  </si>
  <si>
    <t>O37845_I240610_2</t>
  </si>
  <si>
    <t>O37845_I240610_1</t>
  </si>
  <si>
    <t>O36257_I512500_1</t>
  </si>
  <si>
    <t>O40385_I950348_1</t>
  </si>
  <si>
    <t>O40901_I240610_15</t>
  </si>
  <si>
    <t>O40901_I240610_14</t>
  </si>
  <si>
    <t>O40901_I240610_13</t>
  </si>
  <si>
    <t>O40901_I240610_12</t>
  </si>
  <si>
    <t>O40901_I240610_11</t>
  </si>
  <si>
    <t>O40901_I240610_10</t>
  </si>
  <si>
    <t>O40901_I240610_9</t>
  </si>
  <si>
    <t>O40901_I240610_8</t>
  </si>
  <si>
    <t>O40901_I240610_7</t>
  </si>
  <si>
    <t>O40901_I240610_6</t>
  </si>
  <si>
    <t>O40901_I240610_5</t>
  </si>
  <si>
    <t>O40901_I240610_4</t>
  </si>
  <si>
    <t>O40901_I240610_3</t>
  </si>
  <si>
    <t>O40901_I240610_2</t>
  </si>
  <si>
    <t>O40901_I240610_1</t>
  </si>
  <si>
    <t>O43831_I240610_13</t>
  </si>
  <si>
    <t>O43831_I240610_12</t>
  </si>
  <si>
    <t>O43831_I240610_11</t>
  </si>
  <si>
    <t>O43831_I240610_10</t>
  </si>
  <si>
    <t>O43831_I240610_9</t>
  </si>
  <si>
    <t>O43831_I240610_8</t>
  </si>
  <si>
    <t>O43831_I240610_7</t>
  </si>
  <si>
    <t>O43831_I240610_6</t>
  </si>
  <si>
    <t>O43831_I240610_5</t>
  </si>
  <si>
    <t>O43831_I240610_4</t>
  </si>
  <si>
    <t>O43831_I240610_3</t>
  </si>
  <si>
    <t>O43831_I240610_2</t>
  </si>
  <si>
    <t>O43831_I240610_1</t>
  </si>
  <si>
    <t>O41685_I295258_2</t>
  </si>
  <si>
    <t>O41685_I295258_1</t>
  </si>
  <si>
    <t>O45097_I303330_1</t>
  </si>
  <si>
    <t>O44857_I512500_1</t>
  </si>
  <si>
    <t>O42347_IP02330_1</t>
  </si>
  <si>
    <t>O40525_I133608_2</t>
  </si>
  <si>
    <t>O40525_I133608_1</t>
  </si>
  <si>
    <t>O45083_I512500_1</t>
  </si>
  <si>
    <t>O45657_I920160_15</t>
  </si>
  <si>
    <t>O45657_I920160_14</t>
  </si>
  <si>
    <t>O45657_I920160_13</t>
  </si>
  <si>
    <t>O45657_I920160_12</t>
  </si>
  <si>
    <t>O45657_I920160_11</t>
  </si>
  <si>
    <t>O45657_I920160_10</t>
  </si>
  <si>
    <t>O45657_I920160_9</t>
  </si>
  <si>
    <t>O45657_I920160_8</t>
  </si>
  <si>
    <t>O45657_I920160_7</t>
  </si>
  <si>
    <t>O45657_I920160_6</t>
  </si>
  <si>
    <t>O45657_I920160_5</t>
  </si>
  <si>
    <t>O45657_I920160_4</t>
  </si>
  <si>
    <t>O45657_I920160_3</t>
  </si>
  <si>
    <t>O45657_I920160_2</t>
  </si>
  <si>
    <t>O45657_I920160_1</t>
  </si>
  <si>
    <t>O42079_I303330_1</t>
  </si>
  <si>
    <t>O45135_I136330_1</t>
  </si>
  <si>
    <t>O45585_I930258_8</t>
  </si>
  <si>
    <t>O45585_I930258_7</t>
  </si>
  <si>
    <t>O45585_I930258_6</t>
  </si>
  <si>
    <t>O45585_I930258_5</t>
  </si>
  <si>
    <t>O45585_I930258_4</t>
  </si>
  <si>
    <t>O45585_I930258_3</t>
  </si>
  <si>
    <t>O45585_I930258_2</t>
  </si>
  <si>
    <t>O45585_I930258_1</t>
  </si>
  <si>
    <t>O45641_I920160_12</t>
  </si>
  <si>
    <t>O45641_I920160_11</t>
  </si>
  <si>
    <t>O45641_I920160_10</t>
  </si>
  <si>
    <t>O45641_I920160_9</t>
  </si>
  <si>
    <t>O45641_I920160_8</t>
  </si>
  <si>
    <t>O45641_I920160_7</t>
  </si>
  <si>
    <t>O45641_I920160_6</t>
  </si>
  <si>
    <t>O45641_I920160_5</t>
  </si>
  <si>
    <t>O45641_I920160_4</t>
  </si>
  <si>
    <t>O45641_I920160_3</t>
  </si>
  <si>
    <t>O45641_I920160_2</t>
  </si>
  <si>
    <t>O45641_I920160_1</t>
  </si>
  <si>
    <t>O43775_I246460_1</t>
  </si>
  <si>
    <t>O33763_I240610_10</t>
  </si>
  <si>
    <t>O33763_I240610_9</t>
  </si>
  <si>
    <t>O33763_I240610_8</t>
  </si>
  <si>
    <t>O33763_I240610_7</t>
  </si>
  <si>
    <t>O33763_I240610_6</t>
  </si>
  <si>
    <t>O33763_I240610_5</t>
  </si>
  <si>
    <t>O33763_I240610_4</t>
  </si>
  <si>
    <t>O33763_I240610_3</t>
  </si>
  <si>
    <t>O33763_I240610_2</t>
  </si>
  <si>
    <t>O33763_I240610_1</t>
  </si>
  <si>
    <t>O45279_I950348_1</t>
  </si>
  <si>
    <t>O31911_I512500_1</t>
  </si>
  <si>
    <t>O33763_IP02330_1</t>
  </si>
  <si>
    <t>O39803_I202336_1</t>
  </si>
  <si>
    <t>O40111_I240610_13</t>
  </si>
  <si>
    <t>O40111_I240610_12</t>
  </si>
  <si>
    <t>O40111_I240610_11</t>
  </si>
  <si>
    <t>O40111_I240610_10</t>
  </si>
  <si>
    <t>O40111_I240610_9</t>
  </si>
  <si>
    <t>O40111_I240610_8</t>
  </si>
  <si>
    <t>O40111_I240610_7</t>
  </si>
  <si>
    <t>O40111_I240610_6</t>
  </si>
  <si>
    <t>O40111_I240610_5</t>
  </si>
  <si>
    <t>O40111_I240610_4</t>
  </si>
  <si>
    <t>O40111_I240610_3</t>
  </si>
  <si>
    <t>O40111_I240610_2</t>
  </si>
  <si>
    <t>O40111_I240610_1</t>
  </si>
  <si>
    <t>O42301_I512500_1</t>
  </si>
  <si>
    <t>O43939_I240610_10</t>
  </si>
  <si>
    <t>O43939_I240610_9</t>
  </si>
  <si>
    <t>O43939_I240610_8</t>
  </si>
  <si>
    <t>O43939_I240610_7</t>
  </si>
  <si>
    <t>O43939_I240610_6</t>
  </si>
  <si>
    <t>O43939_I240610_5</t>
  </si>
  <si>
    <t>O43939_I240610_4</t>
  </si>
  <si>
    <t>O43939_I240610_3</t>
  </si>
  <si>
    <t>O43939_I240610_2</t>
  </si>
  <si>
    <t>O43939_I240610_1</t>
  </si>
  <si>
    <t>O43487_I240610_7</t>
  </si>
  <si>
    <t>O43487_I240610_6</t>
  </si>
  <si>
    <t>O43487_I240610_5</t>
  </si>
  <si>
    <t>O43487_I240610_4</t>
  </si>
  <si>
    <t>O43487_I240610_3</t>
  </si>
  <si>
    <t>O43487_I240610_2</t>
  </si>
  <si>
    <t>O43487_I240610_1</t>
  </si>
  <si>
    <t>O39869_IP02330_1</t>
  </si>
  <si>
    <t>O45251_I920160_12</t>
  </si>
  <si>
    <t>O45251_I920160_11</t>
  </si>
  <si>
    <t>O45251_I920160_10</t>
  </si>
  <si>
    <t>O45251_I920160_9</t>
  </si>
  <si>
    <t>O45251_I920160_8</t>
  </si>
  <si>
    <t>O45251_I920160_7</t>
  </si>
  <si>
    <t>O45251_I920160_6</t>
  </si>
  <si>
    <t>O45251_I920160_5</t>
  </si>
  <si>
    <t>O45251_I920160_4</t>
  </si>
  <si>
    <t>O45251_I920160_3</t>
  </si>
  <si>
    <t>O45251_I920160_2</t>
  </si>
  <si>
    <t>O45251_I920160_1</t>
  </si>
  <si>
    <t>O45417_I920160_2</t>
  </si>
  <si>
    <t>O45417_I920160_1</t>
  </si>
  <si>
    <t>O41685_I295258_4</t>
  </si>
  <si>
    <t>O41685_I295258_3</t>
  </si>
  <si>
    <t>O45015_IFT4356_1</t>
  </si>
  <si>
    <t>O38447_I920160_3</t>
  </si>
  <si>
    <t>O38447_I920160_2</t>
  </si>
  <si>
    <t>O38447_I920160_1</t>
  </si>
  <si>
    <t>O43759_I246460_2</t>
  </si>
  <si>
    <t>O43759_I246460_1</t>
  </si>
  <si>
    <t>O39201_I240610_4</t>
  </si>
  <si>
    <t>O39201_I240610_3</t>
  </si>
  <si>
    <t>O39201_I240610_2</t>
  </si>
  <si>
    <t>O39201_I240610_1</t>
  </si>
  <si>
    <t>O39159_I292460_1</t>
  </si>
  <si>
    <t>O44769_I202336_1</t>
  </si>
  <si>
    <t>O27995_I240610_10</t>
  </si>
  <si>
    <t>O27995_I240610_9</t>
  </si>
  <si>
    <t>O27995_I240610_8</t>
  </si>
  <si>
    <t>O27995_I240610_7</t>
  </si>
  <si>
    <t>O27995_I240610_6</t>
  </si>
  <si>
    <t>O27995_I240610_5</t>
  </si>
  <si>
    <t>O27995_I240610_4</t>
  </si>
  <si>
    <t>O27995_I240610_3</t>
  </si>
  <si>
    <t>O27995_I240610_2</t>
  </si>
  <si>
    <t>O27995_I240610_1</t>
  </si>
  <si>
    <t>O44447_I300608_2</t>
  </si>
  <si>
    <t>O44447_I300608_1</t>
  </si>
  <si>
    <t>O44515_I930258_15</t>
  </si>
  <si>
    <t>O44515_I930258_14</t>
  </si>
  <si>
    <t>O44515_I930258_13</t>
  </si>
  <si>
    <t>O44515_I930258_12</t>
  </si>
  <si>
    <t>O44515_I930258_11</t>
  </si>
  <si>
    <t>O44515_I930258_10</t>
  </si>
  <si>
    <t>O44515_I930258_9</t>
  </si>
  <si>
    <t>O44515_I930258_8</t>
  </si>
  <si>
    <t>O44515_I930258_7</t>
  </si>
  <si>
    <t>O44515_I930258_6</t>
  </si>
  <si>
    <t>O44515_I930258_5</t>
  </si>
  <si>
    <t>O44515_I930258_4</t>
  </si>
  <si>
    <t>O44515_I930258_3</t>
  </si>
  <si>
    <t>O44515_I930258_2</t>
  </si>
  <si>
    <t>O44515_I930258_1</t>
  </si>
  <si>
    <t>O44881_I512500_1</t>
  </si>
  <si>
    <t>O43769_I240610_25</t>
  </si>
  <si>
    <t>O43769_I240610_24</t>
  </si>
  <si>
    <t>O43769_I240610_23</t>
  </si>
  <si>
    <t>O43769_I240610_22</t>
  </si>
  <si>
    <t>O43769_I240610_21</t>
  </si>
  <si>
    <t>O43769_I240610_20</t>
  </si>
  <si>
    <t>O43769_I240610_19</t>
  </si>
  <si>
    <t>O43769_I240610_18</t>
  </si>
  <si>
    <t>O43769_I240610_17</t>
  </si>
  <si>
    <t>O43769_I240610_16</t>
  </si>
  <si>
    <t>O43769_I240610_15</t>
  </si>
  <si>
    <t>O43769_I240610_14</t>
  </si>
  <si>
    <t>O43769_I240610_13</t>
  </si>
  <si>
    <t>O43769_I240610_12</t>
  </si>
  <si>
    <t>O43769_I240610_11</t>
  </si>
  <si>
    <t>O43769_I240610_10</t>
  </si>
  <si>
    <t>O43769_I240610_9</t>
  </si>
  <si>
    <t>O43769_I240610_8</t>
  </si>
  <si>
    <t>O43769_I240610_7</t>
  </si>
  <si>
    <t>O43769_I240610_6</t>
  </si>
  <si>
    <t>O43769_I240610_5</t>
  </si>
  <si>
    <t>O43769_I240610_4</t>
  </si>
  <si>
    <t>O43769_I240610_3</t>
  </si>
  <si>
    <t>O43769_I240610_2</t>
  </si>
  <si>
    <t>O43769_I240610_1</t>
  </si>
  <si>
    <t>O33299_I240610_18</t>
  </si>
  <si>
    <t>O33299_I240610_17</t>
  </si>
  <si>
    <t>O33299_I240610_16</t>
  </si>
  <si>
    <t>O33299_I240610_15</t>
  </si>
  <si>
    <t>O33299_I240610_14</t>
  </si>
  <si>
    <t>O33299_I240610_13</t>
  </si>
  <si>
    <t>O33299_I240610_12</t>
  </si>
  <si>
    <t>O33299_I240610_11</t>
  </si>
  <si>
    <t>O33299_I240610_10</t>
  </si>
  <si>
    <t>O33299_I240610_9</t>
  </si>
  <si>
    <t>O33299_I240610_8</t>
  </si>
  <si>
    <t>O33299_I240610_7</t>
  </si>
  <si>
    <t>O33299_I240610_6</t>
  </si>
  <si>
    <t>O33299_I240610_5</t>
  </si>
  <si>
    <t>O33299_I240610_4</t>
  </si>
  <si>
    <t>O33299_I240610_3</t>
  </si>
  <si>
    <t>O33299_I240610_2</t>
  </si>
  <si>
    <t>O33299_I240610_1</t>
  </si>
  <si>
    <t>O45127_I240610_10</t>
  </si>
  <si>
    <t>O45127_I240610_9</t>
  </si>
  <si>
    <t>O45127_I240610_8</t>
  </si>
  <si>
    <t>O45127_I240610_7</t>
  </si>
  <si>
    <t>O45127_I240610_6</t>
  </si>
  <si>
    <t>O45127_I240610_5</t>
  </si>
  <si>
    <t>O45127_I240610_4</t>
  </si>
  <si>
    <t>O45127_I240610_3</t>
  </si>
  <si>
    <t>O45127_I240610_2</t>
  </si>
  <si>
    <t>O45127_I240610_1</t>
  </si>
  <si>
    <t>O43831_I246460_2</t>
  </si>
  <si>
    <t>O43831_I246460_1</t>
  </si>
  <si>
    <t>O43939_I250256_2</t>
  </si>
  <si>
    <t>O43939_I250256_1</t>
  </si>
  <si>
    <t>O45445_I510258_1</t>
  </si>
  <si>
    <t>O34975_I920160_2</t>
  </si>
  <si>
    <t>O34975_I920160_1</t>
  </si>
  <si>
    <t>O45641_I930258_13</t>
  </si>
  <si>
    <t>O45641_I930258_12</t>
  </si>
  <si>
    <t>O45641_I930258_11</t>
  </si>
  <si>
    <t>O45641_I930258_10</t>
  </si>
  <si>
    <t>O45641_I930258_9</t>
  </si>
  <si>
    <t>O45641_I930258_8</t>
  </si>
  <si>
    <t>O45641_I930258_7</t>
  </si>
  <si>
    <t>O45641_I930258_6</t>
  </si>
  <si>
    <t>O45641_I930258_5</t>
  </si>
  <si>
    <t>O45641_I930258_4</t>
  </si>
  <si>
    <t>O45641_I930258_3</t>
  </si>
  <si>
    <t>O45641_I930258_2</t>
  </si>
  <si>
    <t>O45641_I930258_1</t>
  </si>
  <si>
    <t>O45683_I920160_3</t>
  </si>
  <si>
    <t>O45683_I920160_2</t>
  </si>
  <si>
    <t>O45683_I920160_1</t>
  </si>
  <si>
    <t>O32595_I920160_2</t>
  </si>
  <si>
    <t>O32595_I920160_1</t>
  </si>
  <si>
    <t>O45339_I920160_2</t>
  </si>
  <si>
    <t>O45339_I920160_1</t>
  </si>
  <si>
    <t>O34125_I292460_2</t>
  </si>
  <si>
    <t>O34125_I292460_1</t>
  </si>
  <si>
    <t>O37779_I800638_8</t>
  </si>
  <si>
    <t>O37779_I800638_7</t>
  </si>
  <si>
    <t>O37779_I800638_6</t>
  </si>
  <si>
    <t>O37779_I800638_5</t>
  </si>
  <si>
    <t>O37779_I800638_4</t>
  </si>
  <si>
    <t>O37779_I800638_3</t>
  </si>
  <si>
    <t>O37779_I800638_2</t>
  </si>
  <si>
    <t>O37779_I800638_1</t>
  </si>
  <si>
    <t>O35427_I240610_25</t>
  </si>
  <si>
    <t>O35427_I240610_24</t>
  </si>
  <si>
    <t>O35427_I240610_23</t>
  </si>
  <si>
    <t>O35427_I240610_22</t>
  </si>
  <si>
    <t>O35427_I240610_21</t>
  </si>
  <si>
    <t>O35427_I240610_20</t>
  </si>
  <si>
    <t>O35427_I240610_19</t>
  </si>
  <si>
    <t>O35427_I240610_18</t>
  </si>
  <si>
    <t>O35427_I240610_17</t>
  </si>
  <si>
    <t>O35427_I240610_16</t>
  </si>
  <si>
    <t>O35427_I240610_15</t>
  </si>
  <si>
    <t>O35427_I240610_14</t>
  </si>
  <si>
    <t>O35427_I240610_13</t>
  </si>
  <si>
    <t>O35427_I240610_12</t>
  </si>
  <si>
    <t>O35427_I240610_11</t>
  </si>
  <si>
    <t>O35427_I240610_10</t>
  </si>
  <si>
    <t>O35427_I240610_9</t>
  </si>
  <si>
    <t>O35427_I240610_8</t>
  </si>
  <si>
    <t>O35427_I240610_7</t>
  </si>
  <si>
    <t>O35427_I240610_6</t>
  </si>
  <si>
    <t>O35427_I240610_5</t>
  </si>
  <si>
    <t>O35427_I240610_4</t>
  </si>
  <si>
    <t>O35427_I240610_3</t>
  </si>
  <si>
    <t>O35427_I240610_2</t>
  </si>
  <si>
    <t>O35427_I240610_1</t>
  </si>
  <si>
    <t>O43759_I240610_10</t>
  </si>
  <si>
    <t>O43759_I240610_9</t>
  </si>
  <si>
    <t>O43759_I240610_8</t>
  </si>
  <si>
    <t>O43759_I240610_7</t>
  </si>
  <si>
    <t>O43759_I240610_6</t>
  </si>
  <si>
    <t>O43759_I240610_5</t>
  </si>
  <si>
    <t>O43759_I240610_4</t>
  </si>
  <si>
    <t>O43759_I240610_3</t>
  </si>
  <si>
    <t>O43759_I240610_2</t>
  </si>
  <si>
    <t>O43759_I240610_1</t>
  </si>
  <si>
    <t>O37659_I920160_5</t>
  </si>
  <si>
    <t>O37659_I920160_4</t>
  </si>
  <si>
    <t>O37659_I920160_3</t>
  </si>
  <si>
    <t>O37659_I920160_2</t>
  </si>
  <si>
    <t>O37659_I920160_1</t>
  </si>
  <si>
    <t>O44769_I930258_10</t>
  </si>
  <si>
    <t>O44769_I930258_9</t>
  </si>
  <si>
    <t>O44769_I930258_8</t>
  </si>
  <si>
    <t>O44769_I930258_7</t>
  </si>
  <si>
    <t>O44769_I930258_6</t>
  </si>
  <si>
    <t>O44769_I930258_5</t>
  </si>
  <si>
    <t>O44769_I930258_4</t>
  </si>
  <si>
    <t>O44769_I930258_3</t>
  </si>
  <si>
    <t>O44769_I930258_2</t>
  </si>
  <si>
    <t>O44769_I930258_1</t>
  </si>
  <si>
    <t>O45361_I930258_10</t>
  </si>
  <si>
    <t>O45361_I930258_9</t>
  </si>
  <si>
    <t>O45361_I930258_8</t>
  </si>
  <si>
    <t>O45361_I930258_7</t>
  </si>
  <si>
    <t>O45361_I930258_6</t>
  </si>
  <si>
    <t>O45361_I930258_5</t>
  </si>
  <si>
    <t>O45361_I930258_4</t>
  </si>
  <si>
    <t>O45361_I930258_3</t>
  </si>
  <si>
    <t>O45361_I930258_2</t>
  </si>
  <si>
    <t>O45361_I930258_1</t>
  </si>
  <si>
    <t>O42705_I920160_10</t>
  </si>
  <si>
    <t>O42705_I920160_9</t>
  </si>
  <si>
    <t>O42705_I920160_8</t>
  </si>
  <si>
    <t>O42705_I920160_7</t>
  </si>
  <si>
    <t>O42705_I920160_6</t>
  </si>
  <si>
    <t>O42705_I920160_5</t>
  </si>
  <si>
    <t>O42705_I920160_4</t>
  </si>
  <si>
    <t>O42705_I920160_3</t>
  </si>
  <si>
    <t>O42705_I920160_2</t>
  </si>
  <si>
    <t>O42705_I920160_1</t>
  </si>
  <si>
    <t>O45485_I950348_1</t>
  </si>
  <si>
    <t>O45541_I930258_2</t>
  </si>
  <si>
    <t>O45541_I930258_1</t>
  </si>
  <si>
    <t>O43221_I136330_1</t>
  </si>
  <si>
    <t>O45499_I920160_8</t>
  </si>
  <si>
    <t>O45499_I920160_7</t>
  </si>
  <si>
    <t>O45499_I920160_6</t>
  </si>
  <si>
    <t>O45499_I920160_5</t>
  </si>
  <si>
    <t>O45499_I920160_4</t>
  </si>
  <si>
    <t>O45499_I920160_3</t>
  </si>
  <si>
    <t>O45499_I920160_2</t>
  </si>
  <si>
    <t>O45499_I920160_1</t>
  </si>
  <si>
    <t>O44515_I250256_10</t>
  </si>
  <si>
    <t>O44515_I250256_9</t>
  </si>
  <si>
    <t>O44515_I250256_8</t>
  </si>
  <si>
    <t>O44515_I250256_7</t>
  </si>
  <si>
    <t>O44515_I250256_6</t>
  </si>
  <si>
    <t>O44515_I250256_5</t>
  </si>
  <si>
    <t>O44515_I250256_4</t>
  </si>
  <si>
    <t>O44515_I250256_3</t>
  </si>
  <si>
    <t>O44515_I250256_2</t>
  </si>
  <si>
    <t>O44515_I250256_1</t>
  </si>
  <si>
    <t>O43383_I202336_2</t>
  </si>
  <si>
    <t>O43383_I202336_1</t>
  </si>
  <si>
    <t>O16179_I539617_1</t>
  </si>
  <si>
    <t>O29119_I539617_2</t>
  </si>
  <si>
    <t>O29119_I539617_1</t>
  </si>
  <si>
    <t>O16867_I539617_1</t>
  </si>
  <si>
    <t>O21577_I539617_2</t>
  </si>
  <si>
    <t>O21577_I539617_1</t>
  </si>
  <si>
    <t>O45053_IFT4256_1</t>
  </si>
  <si>
    <t>O40901_I291259_3</t>
  </si>
  <si>
    <t>O40901_I291259_2</t>
  </si>
  <si>
    <t>O40901_I291259_1</t>
  </si>
  <si>
    <t>O42753_I800256_1</t>
  </si>
  <si>
    <t>O44789_I300259_12</t>
  </si>
  <si>
    <t>O44789_I300259_11</t>
  </si>
  <si>
    <t>O44789_I300259_10</t>
  </si>
  <si>
    <t>O44789_I300259_9</t>
  </si>
  <si>
    <t>O44789_I300259_8</t>
  </si>
  <si>
    <t>O44789_I300259_7</t>
  </si>
  <si>
    <t>O44789_I300259_6</t>
  </si>
  <si>
    <t>O44789_I300259_5</t>
  </si>
  <si>
    <t>O44789_I300259_4</t>
  </si>
  <si>
    <t>O44789_I300259_3</t>
  </si>
  <si>
    <t>O44789_I300259_2</t>
  </si>
  <si>
    <t>O44789_I300259_1</t>
  </si>
  <si>
    <t>O32059_I539608_2</t>
  </si>
  <si>
    <t>O32059_I539608_1</t>
  </si>
  <si>
    <t>O33183_I539617_1</t>
  </si>
  <si>
    <t>O40385_I300259_15</t>
  </si>
  <si>
    <t>O40385_I300259_14</t>
  </si>
  <si>
    <t>O40385_I300259_13</t>
  </si>
  <si>
    <t>O40385_I300259_12</t>
  </si>
  <si>
    <t>O40385_I300259_11</t>
  </si>
  <si>
    <t>O40385_I300259_10</t>
  </si>
  <si>
    <t>O40385_I300259_9</t>
  </si>
  <si>
    <t>O40385_I300259_8</t>
  </si>
  <si>
    <t>O40385_I300259_7</t>
  </si>
  <si>
    <t>O40385_I300259_6</t>
  </si>
  <si>
    <t>O40385_I300259_5</t>
  </si>
  <si>
    <t>O40385_I300259_4</t>
  </si>
  <si>
    <t>O40385_I300259_3</t>
  </si>
  <si>
    <t>O40385_I300259_2</t>
  </si>
  <si>
    <t>O40385_I300259_1</t>
  </si>
  <si>
    <t>O43737_IFT4256_1</t>
  </si>
  <si>
    <t>O41141_I150459_8</t>
  </si>
  <si>
    <t>O41141_I150459_7</t>
  </si>
  <si>
    <t>O41141_I150459_6</t>
  </si>
  <si>
    <t>O41141_I150459_5</t>
  </si>
  <si>
    <t>O41141_I150459_4</t>
  </si>
  <si>
    <t>O41141_I150459_3</t>
  </si>
  <si>
    <t>O41141_I150459_2</t>
  </si>
  <si>
    <t>O41141_I150459_1</t>
  </si>
  <si>
    <t>O44709_I922558_1</t>
  </si>
  <si>
    <t>O43647_I239318_10</t>
  </si>
  <si>
    <t>O43647_I239318_9</t>
  </si>
  <si>
    <t>O43647_I239318_8</t>
  </si>
  <si>
    <t>O43647_I239318_7</t>
  </si>
  <si>
    <t>O43647_I239318_6</t>
  </si>
  <si>
    <t>O43647_I239318_5</t>
  </si>
  <si>
    <t>O43647_I239318_4</t>
  </si>
  <si>
    <t>O43647_I239318_3</t>
  </si>
  <si>
    <t>O43647_I239318_2</t>
  </si>
  <si>
    <t>O43647_I239318_1</t>
  </si>
  <si>
    <t>O43939_I300259_5</t>
  </si>
  <si>
    <t>O43939_I300259_4</t>
  </si>
  <si>
    <t>O43939_I300259_3</t>
  </si>
  <si>
    <t>O43939_I300259_2</t>
  </si>
  <si>
    <t>O43939_I300259_1</t>
  </si>
  <si>
    <t>O43003_I300259_6</t>
  </si>
  <si>
    <t>O43003_I300259_5</t>
  </si>
  <si>
    <t>O43003_I300259_4</t>
  </si>
  <si>
    <t>O43003_I300259_3</t>
  </si>
  <si>
    <t>O43003_I300259_2</t>
  </si>
  <si>
    <t>O43003_I300259_1</t>
  </si>
  <si>
    <t>O33203_I539617_1</t>
  </si>
  <si>
    <t>O38691_I539617_2</t>
  </si>
  <si>
    <t>O38691_I539617_1</t>
  </si>
  <si>
    <t>O40951_I539617_6</t>
  </si>
  <si>
    <t>O40951_I539617_5</t>
  </si>
  <si>
    <t>O40951_I539617_4</t>
  </si>
  <si>
    <t>O40951_I539617_3</t>
  </si>
  <si>
    <t>O40951_I539617_2</t>
  </si>
  <si>
    <t>O40951_I539617_1</t>
  </si>
  <si>
    <t>O40739_I800256_1</t>
  </si>
  <si>
    <t>O40901_I350638_1</t>
  </si>
  <si>
    <t>O44841_I539608_2</t>
  </si>
  <si>
    <t>O44841_I539608_1</t>
  </si>
  <si>
    <t>O40901_I291539_2</t>
  </si>
  <si>
    <t>O40901_I291539_1</t>
  </si>
  <si>
    <t>O42885_I292000_1</t>
  </si>
  <si>
    <t>O30979_I293000_1</t>
  </si>
  <si>
    <t>O28335_I810001_1</t>
  </si>
  <si>
    <t>O32587_I293000_1</t>
  </si>
  <si>
    <t>O45245_I293000_1</t>
  </si>
  <si>
    <t>O42647_I293000_2</t>
  </si>
  <si>
    <t>O42647_I293000_1</t>
  </si>
  <si>
    <t>O34115_I293000_1</t>
  </si>
  <si>
    <t>O43219_I293000_1</t>
  </si>
  <si>
    <t>O43525_I293000_1</t>
  </si>
  <si>
    <t>O43621_I293000_1</t>
  </si>
  <si>
    <t>O35371_I293000_1</t>
  </si>
  <si>
    <t>O45127_I293000_1</t>
  </si>
  <si>
    <t>O35085_I293000_1</t>
  </si>
  <si>
    <t>O32445_I293000_1</t>
  </si>
  <si>
    <t>O32541_I293000_1</t>
  </si>
  <si>
    <t>O40175_I293000_1</t>
  </si>
  <si>
    <t>O34769_I293000_1</t>
  </si>
  <si>
    <t>O39207_I293000_1</t>
  </si>
  <si>
    <t>O39699_I293000_1</t>
  </si>
  <si>
    <t>O39785_I293000_1</t>
  </si>
  <si>
    <t>O34125_I293000_1</t>
  </si>
  <si>
    <t>O39349_I293000_1</t>
  </si>
  <si>
    <t>O38539_I293000_1</t>
  </si>
  <si>
    <t>O42907_I293000_1</t>
  </si>
  <si>
    <t>O41127_I810001_1</t>
  </si>
  <si>
    <t>O36007_I293000_1</t>
  </si>
  <si>
    <t>O41719_I272000_1</t>
  </si>
  <si>
    <t>O40095_I293000_1</t>
  </si>
  <si>
    <t>O42967_I293000_1</t>
  </si>
  <si>
    <t>O44173_I810001_1</t>
  </si>
  <si>
    <t>O41979_I293000_1</t>
  </si>
  <si>
    <t>O31921_I293000_1</t>
  </si>
  <si>
    <t>O39991_I293000_1</t>
  </si>
  <si>
    <t>O40033_I293000_1</t>
  </si>
  <si>
    <t>O45653_I293000_1</t>
  </si>
  <si>
    <t>O43623_I293000_1</t>
  </si>
  <si>
    <t>O45609_I810001_1</t>
  </si>
  <si>
    <t>O43495_I293000_1</t>
  </si>
  <si>
    <t>O42695_I293000_1</t>
  </si>
  <si>
    <t>O43335_I293000_1</t>
  </si>
  <si>
    <t>O35791_I293000_1</t>
  </si>
  <si>
    <t>O33985_I293000_1</t>
  </si>
  <si>
    <t>O37113_I293000_1</t>
  </si>
  <si>
    <t>O36279_I293000_1</t>
  </si>
  <si>
    <t>O36605_I293000_1</t>
  </si>
  <si>
    <t>O37263_I810001_1</t>
  </si>
  <si>
    <t>O38543_I293000_1</t>
  </si>
  <si>
    <t>O36553_I293000_1</t>
  </si>
  <si>
    <t>O35301_I293000_1</t>
  </si>
  <si>
    <t>O42829_I293000_1</t>
  </si>
  <si>
    <t>O42895_I134208_1</t>
  </si>
  <si>
    <t>O45613_I810001_1</t>
  </si>
  <si>
    <t>O43451_I293000_1</t>
  </si>
  <si>
    <t>O45043_I520328_2</t>
  </si>
  <si>
    <t>O45043_I520328_1</t>
  </si>
  <si>
    <t>O43617_I293000_1</t>
  </si>
  <si>
    <t>O45365_I293000_1</t>
  </si>
  <si>
    <t>O40453_I134208_1</t>
  </si>
  <si>
    <t>O42947_I810001_1</t>
  </si>
  <si>
    <t>O34121_I293000_1</t>
  </si>
  <si>
    <t>O43685_I134208_1</t>
  </si>
  <si>
    <t>O45435_I520328_3</t>
  </si>
  <si>
    <t>O45435_I520328_2</t>
  </si>
  <si>
    <t>O45435_I520328_1</t>
  </si>
  <si>
    <t>O34581_I293000_1</t>
  </si>
  <si>
    <t>O35367_I293000_1</t>
  </si>
  <si>
    <t>O32343_I293000_1</t>
  </si>
  <si>
    <t>O39211_I293000_1</t>
  </si>
  <si>
    <t>O38235_I293000_1</t>
  </si>
  <si>
    <t>O42955_I293000_1</t>
  </si>
  <si>
    <t>O43371_I293000_1</t>
  </si>
  <si>
    <t>O39651_I293000_1</t>
  </si>
  <si>
    <t>O43673_I293000_1</t>
  </si>
  <si>
    <t>O42461_I272000_1</t>
  </si>
  <si>
    <t>O39159_I293000_1</t>
  </si>
  <si>
    <t>O43933_I293000_1</t>
  </si>
  <si>
    <t>O40057_I293000_1</t>
  </si>
  <si>
    <t>O15803_I950617_2</t>
  </si>
  <si>
    <t>O15803_I950617_1</t>
  </si>
  <si>
    <t>O32051_I950617_1</t>
  </si>
  <si>
    <t>O17731_I950617_2</t>
  </si>
  <si>
    <t>O17731_I950617_1</t>
  </si>
  <si>
    <t>O31735_I961000_1</t>
  </si>
  <si>
    <t>O32037_I202502_2</t>
  </si>
  <si>
    <t>O32037_I202502_1</t>
  </si>
  <si>
    <t>O17595_I302336_1</t>
  </si>
  <si>
    <t>O15803_I950617_3</t>
  </si>
  <si>
    <t>O15767_I350340_4</t>
  </si>
  <si>
    <t>O15767_I350340_3</t>
  </si>
  <si>
    <t>O15767_I350340_2</t>
  </si>
  <si>
    <t>O15767_I350340_1</t>
  </si>
  <si>
    <t>O26267_I950617_2</t>
  </si>
  <si>
    <t>O26267_I950617_1</t>
  </si>
  <si>
    <t>O21387_I202330_1</t>
  </si>
  <si>
    <t>O29119_I950617_8</t>
  </si>
  <si>
    <t>O29119_I950617_7</t>
  </si>
  <si>
    <t>O29119_I950617_6</t>
  </si>
  <si>
    <t>O29119_I950617_5</t>
  </si>
  <si>
    <t>O29119_I950617_4</t>
  </si>
  <si>
    <t>O29119_I950617_3</t>
  </si>
  <si>
    <t>O29119_I950617_2</t>
  </si>
  <si>
    <t>O29119_I950617_1</t>
  </si>
  <si>
    <t>O17139_IDENSIT_3</t>
  </si>
  <si>
    <t>O17139_IDENSIT_2</t>
  </si>
  <si>
    <t>O17139_IDENSIT_1</t>
  </si>
  <si>
    <t>O32107_I950617_2</t>
  </si>
  <si>
    <t>O32107_I950617_1</t>
  </si>
  <si>
    <t>O28335_I800336_1</t>
  </si>
  <si>
    <t>O42705_I950098_1</t>
  </si>
  <si>
    <t>O40299_I350000_1</t>
  </si>
  <si>
    <t>O44313_I302336_1</t>
  </si>
  <si>
    <t>O45687_I350258_3</t>
  </si>
  <si>
    <t>O45687_I350258_2</t>
  </si>
  <si>
    <t>O45687_I350258_1</t>
  </si>
  <si>
    <t>O45655_I302610_12</t>
  </si>
  <si>
    <t>O45655_I302610_11</t>
  </si>
  <si>
    <t>O45655_I302610_10</t>
  </si>
  <si>
    <t>O45655_I302610_9</t>
  </si>
  <si>
    <t>O45655_I302610_8</t>
  </si>
  <si>
    <t>O45655_I302610_7</t>
  </si>
  <si>
    <t>O45655_I302610_6</t>
  </si>
  <si>
    <t>O45655_I302610_5</t>
  </si>
  <si>
    <t>O45655_I302610_4</t>
  </si>
  <si>
    <t>O45655_I302610_3</t>
  </si>
  <si>
    <t>O45655_I302610_2</t>
  </si>
  <si>
    <t>O45655_I302610_1</t>
  </si>
  <si>
    <t>O40739_I800336_1</t>
  </si>
  <si>
    <t>O45033_I205330_1</t>
  </si>
  <si>
    <t>O45135_I350000_1</t>
  </si>
  <si>
    <t>O43847_I236617_10</t>
  </si>
  <si>
    <t>O43847_I236617_9</t>
  </si>
  <si>
    <t>O43847_I236617_8</t>
  </si>
  <si>
    <t>O43847_I236617_7</t>
  </si>
  <si>
    <t>O43847_I236617_6</t>
  </si>
  <si>
    <t>O43847_I236617_5</t>
  </si>
  <si>
    <t>O43847_I236617_4</t>
  </si>
  <si>
    <t>O43847_I236617_3</t>
  </si>
  <si>
    <t>O43847_I236617_2</t>
  </si>
  <si>
    <t>O43847_I236617_1</t>
  </si>
  <si>
    <t>O43951_I238617_14</t>
  </si>
  <si>
    <t>O43951_I238617_13</t>
  </si>
  <si>
    <t>O43951_I238617_12</t>
  </si>
  <si>
    <t>O43951_I238617_11</t>
  </si>
  <si>
    <t>O43951_I238617_10</t>
  </si>
  <si>
    <t>O43951_I238617_9</t>
  </si>
  <si>
    <t>O43951_I238617_8</t>
  </si>
  <si>
    <t>O43951_I238617_7</t>
  </si>
  <si>
    <t>O43951_I238617_6</t>
  </si>
  <si>
    <t>O43951_I238617_5</t>
  </si>
  <si>
    <t>O43951_I238617_4</t>
  </si>
  <si>
    <t>O43951_I238617_3</t>
  </si>
  <si>
    <t>O43951_I238617_2</t>
  </si>
  <si>
    <t>O43951_I238617_1</t>
  </si>
  <si>
    <t>O45315_I133258_1</t>
  </si>
  <si>
    <t>O45363_I350000_1</t>
  </si>
  <si>
    <t>O42699_I350000_1</t>
  </si>
  <si>
    <t>O42705_I950617_2</t>
  </si>
  <si>
    <t>O42705_I950617_1</t>
  </si>
  <si>
    <t>O45521_I302610_15</t>
  </si>
  <si>
    <t>O45521_I302610_14</t>
  </si>
  <si>
    <t>O45521_I302610_13</t>
  </si>
  <si>
    <t>O45521_I302610_12</t>
  </si>
  <si>
    <t>O45521_I302610_11</t>
  </si>
  <si>
    <t>O45521_I302610_10</t>
  </si>
  <si>
    <t>O45521_I302610_9</t>
  </si>
  <si>
    <t>O45521_I302610_8</t>
  </si>
  <si>
    <t>O45521_I302610_7</t>
  </si>
  <si>
    <t>O45521_I302610_6</t>
  </si>
  <si>
    <t>O45521_I302610_5</t>
  </si>
  <si>
    <t>O45521_I302610_4</t>
  </si>
  <si>
    <t>O45521_I302610_3</t>
  </si>
  <si>
    <t>O45521_I302610_2</t>
  </si>
  <si>
    <t>O45521_I302610_1</t>
  </si>
  <si>
    <t>O44385_I350258_5</t>
  </si>
  <si>
    <t>O44385_I350258_4</t>
  </si>
  <si>
    <t>O44385_I350258_3</t>
  </si>
  <si>
    <t>O44385_I350258_2</t>
  </si>
  <si>
    <t>O44385_I350258_1</t>
  </si>
  <si>
    <t>O41901_I350000_1</t>
  </si>
  <si>
    <t>O44701_I302336_2</t>
  </si>
  <si>
    <t>O44701_I302336_1</t>
  </si>
  <si>
    <t>O45307_I236617_5</t>
  </si>
  <si>
    <t>O45307_I236617_4</t>
  </si>
  <si>
    <t>O45307_I236617_3</t>
  </si>
  <si>
    <t>O45307_I236617_2</t>
  </si>
  <si>
    <t>O45307_I236617_1</t>
  </si>
  <si>
    <t>O45305_I950617_1</t>
  </si>
  <si>
    <t>O32167_I950617_1</t>
  </si>
  <si>
    <t>O42705_I950617_3</t>
  </si>
  <si>
    <t>O45495_I950336_5</t>
  </si>
  <si>
    <t>O45495_I950336_4</t>
  </si>
  <si>
    <t>O45495_I950336_3</t>
  </si>
  <si>
    <t>O45495_I950336_2</t>
  </si>
  <si>
    <t>O45495_I950336_1</t>
  </si>
  <si>
    <t>O45493_I950617_1</t>
  </si>
  <si>
    <t>O45541_I303258_2</t>
  </si>
  <si>
    <t>O45541_I303258_1</t>
  </si>
  <si>
    <t>O42897_I302336_1</t>
  </si>
  <si>
    <t>O45677_I291608_1</t>
  </si>
  <si>
    <t>O43449_I950617_3</t>
  </si>
  <si>
    <t>O43449_I950617_2</t>
  </si>
  <si>
    <t>O43449_I950617_1</t>
  </si>
  <si>
    <t>O44869_I302336_1</t>
  </si>
  <si>
    <t>O45097_I302336_1</t>
  </si>
  <si>
    <t>O43765_I950617_1</t>
  </si>
  <si>
    <t>O32167_I961000_1</t>
  </si>
  <si>
    <t>O45249_I950617_1</t>
  </si>
  <si>
    <t>O45479_I950617_1</t>
  </si>
  <si>
    <t>O44349_I942608_1</t>
  </si>
  <si>
    <t>O32595_I950617_2</t>
  </si>
  <si>
    <t>O32595_I950617_1</t>
  </si>
  <si>
    <t>O44619_I303258_1</t>
  </si>
  <si>
    <t>O32865_I950617_6</t>
  </si>
  <si>
    <t>O32865_I950617_5</t>
  </si>
  <si>
    <t>O32865_I950617_4</t>
  </si>
  <si>
    <t>O32865_I950617_3</t>
  </si>
  <si>
    <t>O32865_I950617_2</t>
  </si>
  <si>
    <t>O32865_I950617_1</t>
  </si>
  <si>
    <t>O32107_I950617_6</t>
  </si>
  <si>
    <t>O32107_I950617_5</t>
  </si>
  <si>
    <t>O32107_I950617_4</t>
  </si>
  <si>
    <t>O32107_I950617_3</t>
  </si>
  <si>
    <t>O45201_I580000_1</t>
  </si>
  <si>
    <t>O45249_I950617_2</t>
  </si>
  <si>
    <t>O45267_I350336_6</t>
  </si>
  <si>
    <t>O45267_I350336_5</t>
  </si>
  <si>
    <t>O45267_I350336_4</t>
  </si>
  <si>
    <t>O45267_I350336_3</t>
  </si>
  <si>
    <t>O45267_I350336_2</t>
  </si>
  <si>
    <t>O45267_I350336_1</t>
  </si>
  <si>
    <t>O45675_I133258_3</t>
  </si>
  <si>
    <t>O45675_I133258_2</t>
  </si>
  <si>
    <t>O45675_I133258_1</t>
  </si>
  <si>
    <t>O33095_I292336_1</t>
  </si>
  <si>
    <t>O34975_I950617_6</t>
  </si>
  <si>
    <t>O34975_I950617_5</t>
  </si>
  <si>
    <t>O34975_I950617_4</t>
  </si>
  <si>
    <t>O34975_I950617_3</t>
  </si>
  <si>
    <t>O34975_I950617_2</t>
  </si>
  <si>
    <t>O34975_I950617_1</t>
  </si>
  <si>
    <t>O40443_I950617_2</t>
  </si>
  <si>
    <t>O40443_I950617_1</t>
  </si>
  <si>
    <t>O32751_I202502_1</t>
  </si>
  <si>
    <t>O39823_I950617_2</t>
  </si>
  <si>
    <t>O39823_I950617_1</t>
  </si>
  <si>
    <t>O40901_I350258_6</t>
  </si>
  <si>
    <t>O40901_I350258_5</t>
  </si>
  <si>
    <t>O40901_I350258_4</t>
  </si>
  <si>
    <t>O40901_I350258_3</t>
  </si>
  <si>
    <t>O40901_I350258_2</t>
  </si>
  <si>
    <t>O40901_I350258_1</t>
  </si>
  <si>
    <t>O34365_I302610_10</t>
  </si>
  <si>
    <t>O34365_I302610_9</t>
  </si>
  <si>
    <t>O34365_I302610_8</t>
  </si>
  <si>
    <t>O34365_I302610_7</t>
  </si>
  <si>
    <t>O34365_I302610_6</t>
  </si>
  <si>
    <t>O34365_I302610_5</t>
  </si>
  <si>
    <t>O34365_I302610_4</t>
  </si>
  <si>
    <t>O34365_I302610_3</t>
  </si>
  <si>
    <t>O34365_I302610_2</t>
  </si>
  <si>
    <t>O34365_I302610_1</t>
  </si>
  <si>
    <t>O38447_I950336_1</t>
  </si>
  <si>
    <t>O39823_I950617_4</t>
  </si>
  <si>
    <t>O39823_I950617_3</t>
  </si>
  <si>
    <t>O36007_I350340_1</t>
  </si>
  <si>
    <t>O40213_I962460_2</t>
  </si>
  <si>
    <t>O40213_I962460_1</t>
  </si>
  <si>
    <t>O42547_I950617_2</t>
  </si>
  <si>
    <t>O42547_I950617_1</t>
  </si>
  <si>
    <t>O37513_I302610_10</t>
  </si>
  <si>
    <t>O37513_I302610_9</t>
  </si>
  <si>
    <t>O37513_I302610_8</t>
  </si>
  <si>
    <t>O37513_I302610_7</t>
  </si>
  <si>
    <t>O37513_I302610_6</t>
  </si>
  <si>
    <t>O37513_I302610_5</t>
  </si>
  <si>
    <t>O37513_I302610_4</t>
  </si>
  <si>
    <t>O37513_I302610_3</t>
  </si>
  <si>
    <t>O37513_I302610_2</t>
  </si>
  <si>
    <t>O37513_I302610_1</t>
  </si>
  <si>
    <t>O42897_I202330_1</t>
  </si>
  <si>
    <t>O39171_I350000_1</t>
  </si>
  <si>
    <t>O43341_I303258_1</t>
  </si>
  <si>
    <t>O43647_I303258_3</t>
  </si>
  <si>
    <t>O43647_I303258_2</t>
  </si>
  <si>
    <t>O43647_I303258_1</t>
  </si>
  <si>
    <t>O44055_I302610_10</t>
  </si>
  <si>
    <t>O44055_I302610_9</t>
  </si>
  <si>
    <t>O44055_I302610_8</t>
  </si>
  <si>
    <t>O44055_I302610_7</t>
  </si>
  <si>
    <t>O44055_I302610_6</t>
  </si>
  <si>
    <t>O44055_I302610_5</t>
  </si>
  <si>
    <t>O44055_I302610_4</t>
  </si>
  <si>
    <t>O44055_I302610_3</t>
  </si>
  <si>
    <t>O44055_I302610_2</t>
  </si>
  <si>
    <t>O44055_I302610_1</t>
  </si>
  <si>
    <t>O37661_I950617_2</t>
  </si>
  <si>
    <t>O37661_I950617_1</t>
  </si>
  <si>
    <t>O37659_I950617_1</t>
  </si>
  <si>
    <t>O44713_I350258_1</t>
  </si>
  <si>
    <t>O44803_I302610_12</t>
  </si>
  <si>
    <t>O44803_I302610_11</t>
  </si>
  <si>
    <t>O44803_I302610_10</t>
  </si>
  <si>
    <t>O44803_I302610_9</t>
  </si>
  <si>
    <t>O44803_I302610_8</t>
  </si>
  <si>
    <t>O44803_I302610_7</t>
  </si>
  <si>
    <t>O44803_I302610_6</t>
  </si>
  <si>
    <t>O44803_I302610_5</t>
  </si>
  <si>
    <t>O44803_I302610_4</t>
  </si>
  <si>
    <t>O44803_I302610_3</t>
  </si>
  <si>
    <t>O44803_I302610_2</t>
  </si>
  <si>
    <t>O44803_I302610_1</t>
  </si>
  <si>
    <t>O38275_I950617_2</t>
  </si>
  <si>
    <t>O38275_I950617_1</t>
  </si>
  <si>
    <t>O45249_I961000_1</t>
  </si>
  <si>
    <t>O45267_I302336_6</t>
  </si>
  <si>
    <t>O45267_I302336_5</t>
  </si>
  <si>
    <t>O45267_I302336_4</t>
  </si>
  <si>
    <t>O45267_I302336_3</t>
  </si>
  <si>
    <t>O45267_I302336_2</t>
  </si>
  <si>
    <t>O45267_I302336_1</t>
  </si>
  <si>
    <t>O45343_I300258_6</t>
  </si>
  <si>
    <t>O45343_I300258_5</t>
  </si>
  <si>
    <t>O45343_I300258_4</t>
  </si>
  <si>
    <t>O45343_I300258_3</t>
  </si>
  <si>
    <t>O45343_I300258_2</t>
  </si>
  <si>
    <t>O45343_I300258_1</t>
  </si>
  <si>
    <t>O45309_I236617_5</t>
  </si>
  <si>
    <t>O45309_I236617_4</t>
  </si>
  <si>
    <t>O45309_I236617_3</t>
  </si>
  <si>
    <t>O45309_I236617_2</t>
  </si>
  <si>
    <t>O45309_I236617_1</t>
  </si>
  <si>
    <t>O37661_I950617_6</t>
  </si>
  <si>
    <t>O37661_I950617_5</t>
  </si>
  <si>
    <t>O37661_I950617_4</t>
  </si>
  <si>
    <t>O37661_I950617_3</t>
  </si>
  <si>
    <t>O42905_I350258_1</t>
  </si>
  <si>
    <t>O44371_I350258_6</t>
  </si>
  <si>
    <t>O44371_I350258_5</t>
  </si>
  <si>
    <t>O44371_I350258_4</t>
  </si>
  <si>
    <t>O44371_I350258_3</t>
  </si>
  <si>
    <t>O44371_I350258_2</t>
  </si>
  <si>
    <t>O44371_I350258_1</t>
  </si>
  <si>
    <t>O43151_I302610_5</t>
  </si>
  <si>
    <t>O43151_I302610_4</t>
  </si>
  <si>
    <t>O43151_I302610_3</t>
  </si>
  <si>
    <t>O43151_I302610_2</t>
  </si>
  <si>
    <t>O43151_I302610_1</t>
  </si>
  <si>
    <t>O44843_I302610_6</t>
  </si>
  <si>
    <t>O44843_I302610_5</t>
  </si>
  <si>
    <t>O44843_I302610_4</t>
  </si>
  <si>
    <t>O44843_I302610_3</t>
  </si>
  <si>
    <t>O44843_I302610_2</t>
  </si>
  <si>
    <t>O44843_I302610_1</t>
  </si>
  <si>
    <t>O40901_I350340_1</t>
  </si>
  <si>
    <t>O38501_I202502_1</t>
  </si>
  <si>
    <t>O45135_I350258_2</t>
  </si>
  <si>
    <t>O45135_I350258_1</t>
  </si>
  <si>
    <t>O23951_I350336_2</t>
  </si>
  <si>
    <t>O23951_I350336_1</t>
  </si>
  <si>
    <t>O40125_I202298_1</t>
  </si>
  <si>
    <t>O41281_I236617_12</t>
  </si>
  <si>
    <t>O41281_I236617_11</t>
  </si>
  <si>
    <t>O41281_I236617_10</t>
  </si>
  <si>
    <t>O41281_I236617_9</t>
  </si>
  <si>
    <t>O41281_I236617_8</t>
  </si>
  <si>
    <t>O41281_I236617_7</t>
  </si>
  <si>
    <t>O41281_I236617_6</t>
  </si>
  <si>
    <t>O41281_I236617_5</t>
  </si>
  <si>
    <t>O41281_I236617_4</t>
  </si>
  <si>
    <t>O41281_I236617_3</t>
  </si>
  <si>
    <t>O41281_I236617_2</t>
  </si>
  <si>
    <t>O41281_I236617_1</t>
  </si>
  <si>
    <t>O42617_I350000_1</t>
  </si>
  <si>
    <t>O45361_I950336_1</t>
  </si>
  <si>
    <t>O44333_I350000_1</t>
  </si>
  <si>
    <t>O45651_I236617_20</t>
  </si>
  <si>
    <t>O45651_I236617_19</t>
  </si>
  <si>
    <t>O45651_I236617_18</t>
  </si>
  <si>
    <t>O45651_I236617_17</t>
  </si>
  <si>
    <t>O45651_I236617_16</t>
  </si>
  <si>
    <t>O45651_I236617_15</t>
  </si>
  <si>
    <t>O45651_I236617_14</t>
  </si>
  <si>
    <t>O45651_I236617_13</t>
  </si>
  <si>
    <t>O45651_I236617_12</t>
  </si>
  <si>
    <t>O45651_I236617_11</t>
  </si>
  <si>
    <t>O45651_I236617_10</t>
  </si>
  <si>
    <t>O45651_I236617_9</t>
  </si>
  <si>
    <t>O45651_I236617_8</t>
  </si>
  <si>
    <t>O45651_I236617_7</t>
  </si>
  <si>
    <t>O45651_I236617_6</t>
  </si>
  <si>
    <t>O45651_I236617_5</t>
  </si>
  <si>
    <t>O45651_I236617_4</t>
  </si>
  <si>
    <t>O45651_I236617_3</t>
  </si>
  <si>
    <t>O45651_I236617_2</t>
  </si>
  <si>
    <t>O45651_I236617_1</t>
  </si>
  <si>
    <t>O41767_I350258_1</t>
  </si>
  <si>
    <t>O42033_I950617_1</t>
  </si>
  <si>
    <t>O40757_I133258_2</t>
  </si>
  <si>
    <t>O40757_I133258_1</t>
  </si>
  <si>
    <t>O42033_I950617_2</t>
  </si>
  <si>
    <t>O43487_I350336_1</t>
  </si>
  <si>
    <t>O24003_I302336_1</t>
  </si>
  <si>
    <t>O43873_I236617_10</t>
  </si>
  <si>
    <t>O43873_I236617_9</t>
  </si>
  <si>
    <t>O43873_I236617_8</t>
  </si>
  <si>
    <t>O43873_I236617_7</t>
  </si>
  <si>
    <t>O43873_I236617_6</t>
  </si>
  <si>
    <t>O43873_I236617_5</t>
  </si>
  <si>
    <t>O43873_I236617_4</t>
  </si>
  <si>
    <t>O43873_I236617_3</t>
  </si>
  <si>
    <t>O43873_I236617_2</t>
  </si>
  <si>
    <t>O43873_I236617_1</t>
  </si>
  <si>
    <t>O40115_I350258_1</t>
  </si>
  <si>
    <t>O45283_I302336_1</t>
  </si>
  <si>
    <t>O45387_I350258_3</t>
  </si>
  <si>
    <t>O45387_I350258_2</t>
  </si>
  <si>
    <t>O45387_I350258_1</t>
  </si>
  <si>
    <t>O45473_I302336_5</t>
  </si>
  <si>
    <t>O45473_I302336_4</t>
  </si>
  <si>
    <t>O45473_I302336_3</t>
  </si>
  <si>
    <t>O45473_I302336_2</t>
  </si>
  <si>
    <t>O45473_I302336_1</t>
  </si>
  <si>
    <t>O45629_I302336_1</t>
  </si>
  <si>
    <t>O45643_I302610_3</t>
  </si>
  <si>
    <t>O45643_I302610_2</t>
  </si>
  <si>
    <t>O45643_I302610_1</t>
  </si>
  <si>
    <t>O45641_I302610_12</t>
  </si>
  <si>
    <t>O45641_I302610_11</t>
  </si>
  <si>
    <t>O45641_I302610_10</t>
  </si>
  <si>
    <t>O45641_I302610_9</t>
  </si>
  <si>
    <t>O45641_I302610_8</t>
  </si>
  <si>
    <t>O45641_I302610_7</t>
  </si>
  <si>
    <t>O45641_I302610_6</t>
  </si>
  <si>
    <t>O45641_I302610_5</t>
  </si>
  <si>
    <t>O45641_I302610_4</t>
  </si>
  <si>
    <t>O45641_I302610_3</t>
  </si>
  <si>
    <t>O45641_I302610_2</t>
  </si>
  <si>
    <t>O45641_I302610_1</t>
  </si>
  <si>
    <t>O44445_I303258_1</t>
  </si>
  <si>
    <t>O40757_I302610_10</t>
  </si>
  <si>
    <t>O40757_I302610_9</t>
  </si>
  <si>
    <t>O40757_I302610_8</t>
  </si>
  <si>
    <t>O40757_I302610_7</t>
  </si>
  <si>
    <t>O40757_I302610_6</t>
  </si>
  <si>
    <t>O40757_I302610_5</t>
  </si>
  <si>
    <t>O40757_I302610_4</t>
  </si>
  <si>
    <t>O40757_I302610_3</t>
  </si>
  <si>
    <t>O40757_I302610_2</t>
  </si>
  <si>
    <t>O40757_I302610_1</t>
  </si>
  <si>
    <t>O44771_I303258_1</t>
  </si>
  <si>
    <t>O43491_I303258_1</t>
  </si>
  <si>
    <t>O45063_I136608_1</t>
  </si>
  <si>
    <t>O45137_I350000_1</t>
  </si>
  <si>
    <t>O45275_I350340_1</t>
  </si>
  <si>
    <t>O45417_I950617_4</t>
  </si>
  <si>
    <t>O45417_I950617_3</t>
  </si>
  <si>
    <t>O45417_I950617_2</t>
  </si>
  <si>
    <t>O45417_I950617_1</t>
  </si>
  <si>
    <t>O45497_I302610_6</t>
  </si>
  <si>
    <t>O45497_I302610_5</t>
  </si>
  <si>
    <t>O45497_I302610_4</t>
  </si>
  <si>
    <t>O45497_I302610_3</t>
  </si>
  <si>
    <t>O45497_I302610_2</t>
  </si>
  <si>
    <t>O45497_I302610_1</t>
  </si>
  <si>
    <t>O42765_I350000_1</t>
  </si>
  <si>
    <t>O45547_I302610_3</t>
  </si>
  <si>
    <t>O45547_I302610_2</t>
  </si>
  <si>
    <t>O45547_I302610_1</t>
  </si>
  <si>
    <t>O45519_I302610_10</t>
  </si>
  <si>
    <t>O45519_I302610_9</t>
  </si>
  <si>
    <t>O45519_I302610_8</t>
  </si>
  <si>
    <t>O45519_I302610_7</t>
  </si>
  <si>
    <t>O45519_I302610_6</t>
  </si>
  <si>
    <t>O45519_I302610_5</t>
  </si>
  <si>
    <t>O45519_I302610_4</t>
  </si>
  <si>
    <t>O45519_I302610_3</t>
  </si>
  <si>
    <t>O45519_I302610_2</t>
  </si>
  <si>
    <t>O45519_I302610_1</t>
  </si>
  <si>
    <t>O27111_I950617_13</t>
  </si>
  <si>
    <t>O27111_I950617_12</t>
  </si>
  <si>
    <t>O27111_I950617_11</t>
  </si>
  <si>
    <t>O27111_I950617_10</t>
  </si>
  <si>
    <t>O27111_I950617_9</t>
  </si>
  <si>
    <t>O27111_I950617_8</t>
  </si>
  <si>
    <t>O27111_I950617_7</t>
  </si>
  <si>
    <t>O27111_I950617_6</t>
  </si>
  <si>
    <t>O27111_I950617_5</t>
  </si>
  <si>
    <t>O27111_I950617_4</t>
  </si>
  <si>
    <t>O27111_I950617_3</t>
  </si>
  <si>
    <t>O27111_I950617_2</t>
  </si>
  <si>
    <t>O27111_I950617_1</t>
  </si>
  <si>
    <t>O45641_I236617_15</t>
  </si>
  <si>
    <t>O45641_I236617_14</t>
  </si>
  <si>
    <t>O45641_I236617_13</t>
  </si>
  <si>
    <t>O45641_I236617_12</t>
  </si>
  <si>
    <t>O45641_I236617_11</t>
  </si>
  <si>
    <t>O45641_I236617_10</t>
  </si>
  <si>
    <t>O45641_I236617_9</t>
  </si>
  <si>
    <t>O45641_I236617_8</t>
  </si>
  <si>
    <t>O45641_I236617_7</t>
  </si>
  <si>
    <t>O45641_I236617_6</t>
  </si>
  <si>
    <t>O45641_I236617_5</t>
  </si>
  <si>
    <t>O45641_I236617_4</t>
  </si>
  <si>
    <t>O45641_I236617_3</t>
  </si>
  <si>
    <t>O45641_I236617_2</t>
  </si>
  <si>
    <t>O45641_I236617_1</t>
  </si>
  <si>
    <t>O43151_I303258_1</t>
  </si>
  <si>
    <t>O43491_I202330_1</t>
  </si>
  <si>
    <t>O44967_I350000_1</t>
  </si>
  <si>
    <t>O34581_I009TRA_1</t>
  </si>
  <si>
    <t>O43951_I236617_5</t>
  </si>
  <si>
    <t>O43951_I236617_4</t>
  </si>
  <si>
    <t>O43951_I236617_3</t>
  </si>
  <si>
    <t>O43951_I236617_2</t>
  </si>
  <si>
    <t>O43951_I236617_1</t>
  </si>
  <si>
    <t>O45405_I350336_1</t>
  </si>
  <si>
    <t>O45539_I302610_15</t>
  </si>
  <si>
    <t>O45539_I302610_14</t>
  </si>
  <si>
    <t>O45539_I302610_13</t>
  </si>
  <si>
    <t>O45539_I302610_12</t>
  </si>
  <si>
    <t>O45539_I302610_11</t>
  </si>
  <si>
    <t>O45539_I302610_10</t>
  </si>
  <si>
    <t>O45539_I302610_9</t>
  </si>
  <si>
    <t>O45539_I302610_8</t>
  </si>
  <si>
    <t>O45539_I302610_7</t>
  </si>
  <si>
    <t>O45539_I302610_6</t>
  </si>
  <si>
    <t>O45539_I302610_5</t>
  </si>
  <si>
    <t>O45539_I302610_4</t>
  </si>
  <si>
    <t>O45539_I302610_3</t>
  </si>
  <si>
    <t>O45539_I302610_2</t>
  </si>
  <si>
    <t>O45539_I302610_1</t>
  </si>
  <si>
    <t>O42981_I303258_8</t>
  </si>
  <si>
    <t>O42981_I303258_7</t>
  </si>
  <si>
    <t>O42981_I303258_6</t>
  </si>
  <si>
    <t>O42981_I303258_5</t>
  </si>
  <si>
    <t>O42981_I303258_4</t>
  </si>
  <si>
    <t>O42981_I303258_3</t>
  </si>
  <si>
    <t>O42981_I303258_2</t>
  </si>
  <si>
    <t>O42981_I303258_1</t>
  </si>
  <si>
    <t>O43091_I303258_8</t>
  </si>
  <si>
    <t>O43091_I303258_7</t>
  </si>
  <si>
    <t>O43091_I303258_6</t>
  </si>
  <si>
    <t>O43091_I303258_5</t>
  </si>
  <si>
    <t>O43091_I303258_4</t>
  </si>
  <si>
    <t>O43091_I303258_3</t>
  </si>
  <si>
    <t>O43091_I303258_2</t>
  </si>
  <si>
    <t>O43091_I303258_1</t>
  </si>
  <si>
    <t>O43213_I202502_1</t>
  </si>
  <si>
    <t>O45137_I950617_1</t>
  </si>
  <si>
    <t>O45139_I950617_1</t>
  </si>
  <si>
    <t>O44083_I350258_1</t>
  </si>
  <si>
    <t>O44145_I350000_1</t>
  </si>
  <si>
    <t>O44155_I236617_10</t>
  </si>
  <si>
    <t>O44155_I236617_9</t>
  </si>
  <si>
    <t>O44155_I236617_8</t>
  </si>
  <si>
    <t>O44155_I236617_7</t>
  </si>
  <si>
    <t>O44155_I236617_6</t>
  </si>
  <si>
    <t>O44155_I236617_5</t>
  </si>
  <si>
    <t>O44155_I236617_4</t>
  </si>
  <si>
    <t>O44155_I236617_3</t>
  </si>
  <si>
    <t>O44155_I236617_2</t>
  </si>
  <si>
    <t>O44155_I236617_1</t>
  </si>
  <si>
    <t>O45549_I350340_1</t>
  </si>
  <si>
    <t>O44445_I350258_4</t>
  </si>
  <si>
    <t>O44445_I350258_3</t>
  </si>
  <si>
    <t>O44445_I350258_2</t>
  </si>
  <si>
    <t>O44445_I350258_1</t>
  </si>
  <si>
    <t>O36553_I350340_1</t>
  </si>
  <si>
    <t>O45309_I950617_1</t>
  </si>
  <si>
    <t>O45475_I230610_10</t>
  </si>
  <si>
    <t>O45475_I230610_9</t>
  </si>
  <si>
    <t>O45475_I230610_8</t>
  </si>
  <si>
    <t>O45475_I230610_7</t>
  </si>
  <si>
    <t>O45475_I230610_6</t>
  </si>
  <si>
    <t>O45475_I230610_5</t>
  </si>
  <si>
    <t>O45475_I230610_4</t>
  </si>
  <si>
    <t>O45475_I230610_3</t>
  </si>
  <si>
    <t>O45475_I230610_2</t>
  </si>
  <si>
    <t>O45475_I230610_1</t>
  </si>
  <si>
    <t>O45629_I302610_6</t>
  </si>
  <si>
    <t>O45629_I302610_5</t>
  </si>
  <si>
    <t>O45629_I302610_4</t>
  </si>
  <si>
    <t>O45629_I302610_3</t>
  </si>
  <si>
    <t>O45629_I302610_2</t>
  </si>
  <si>
    <t>O45629_I302610_1</t>
  </si>
  <si>
    <t>O45667_I302610_15</t>
  </si>
  <si>
    <t>O45667_I302610_14</t>
  </si>
  <si>
    <t>O45667_I302610_13</t>
  </si>
  <si>
    <t>O45667_I302610_12</t>
  </si>
  <si>
    <t>O45667_I302610_11</t>
  </si>
  <si>
    <t>O45667_I302610_10</t>
  </si>
  <si>
    <t>O45667_I302610_9</t>
  </si>
  <si>
    <t>O45667_I302610_8</t>
  </si>
  <si>
    <t>O45667_I302610_7</t>
  </si>
  <si>
    <t>O45667_I302610_6</t>
  </si>
  <si>
    <t>O45667_I302610_5</t>
  </si>
  <si>
    <t>O45667_I302610_4</t>
  </si>
  <si>
    <t>O45667_I302610_3</t>
  </si>
  <si>
    <t>O45667_I302610_2</t>
  </si>
  <si>
    <t>O45667_I302610_1</t>
  </si>
  <si>
    <t>O36763_I950617_1</t>
  </si>
  <si>
    <t>O32893_I950617_2</t>
  </si>
  <si>
    <t>O32893_I950617_1</t>
  </si>
  <si>
    <t>O38765_I303258_10</t>
  </si>
  <si>
    <t>O38765_I303258_9</t>
  </si>
  <si>
    <t>O38765_I303258_8</t>
  </si>
  <si>
    <t>O38765_I303258_7</t>
  </si>
  <si>
    <t>O38765_I303258_6</t>
  </si>
  <si>
    <t>O38765_I303258_5</t>
  </si>
  <si>
    <t>O38765_I303258_4</t>
  </si>
  <si>
    <t>O38765_I303258_3</t>
  </si>
  <si>
    <t>O38765_I303258_2</t>
  </si>
  <si>
    <t>O38765_I303258_1</t>
  </si>
  <si>
    <t>O37659_I950617_5</t>
  </si>
  <si>
    <t>O37659_I950617_4</t>
  </si>
  <si>
    <t>O37659_I950617_3</t>
  </si>
  <si>
    <t>O37659_I950617_2</t>
  </si>
  <si>
    <t>O40739_I800346_1</t>
  </si>
  <si>
    <t>O41629_I350258_1</t>
  </si>
  <si>
    <t>O27381_I009TRA_1</t>
  </si>
  <si>
    <t>O43189_I350000_1</t>
  </si>
  <si>
    <t>O43213_I202330_1</t>
  </si>
  <si>
    <t>O43245_I350336_2</t>
  </si>
  <si>
    <t>O43245_I350336_1</t>
  </si>
  <si>
    <t>O40739_I800336_3</t>
  </si>
  <si>
    <t>O40739_I800336_2</t>
  </si>
  <si>
    <t>O43329_I350000_1</t>
  </si>
  <si>
    <t>O37113_I350258_1</t>
  </si>
  <si>
    <t>O42291_I350258_1</t>
  </si>
  <si>
    <t>O43823_I350000_1</t>
  </si>
  <si>
    <t>O43847_I133258_1</t>
  </si>
  <si>
    <t>O42771_I133258_1</t>
  </si>
  <si>
    <t>O42981_I302610_12</t>
  </si>
  <si>
    <t>O42981_I302610_11</t>
  </si>
  <si>
    <t>O42981_I302610_10</t>
  </si>
  <si>
    <t>O42981_I302610_9</t>
  </si>
  <si>
    <t>O42981_I302610_8</t>
  </si>
  <si>
    <t>O42981_I302610_7</t>
  </si>
  <si>
    <t>O42981_I302610_6</t>
  </si>
  <si>
    <t>O42981_I302610_5</t>
  </si>
  <si>
    <t>O42981_I302610_4</t>
  </si>
  <si>
    <t>O42981_I302610_3</t>
  </si>
  <si>
    <t>O42981_I302610_2</t>
  </si>
  <si>
    <t>O42981_I302610_1</t>
  </si>
  <si>
    <t>O44597_I202258_1</t>
  </si>
  <si>
    <t>O40769_I133258_1</t>
  </si>
  <si>
    <t>O26267_I202330_1</t>
  </si>
  <si>
    <t>O43533_I350258_1</t>
  </si>
  <si>
    <t>O41199_I350258_1</t>
  </si>
  <si>
    <t>O42617_I350336_1</t>
  </si>
  <si>
    <t>O45427_I302610_10</t>
  </si>
  <si>
    <t>O45427_I302610_9</t>
  </si>
  <si>
    <t>O45427_I302610_8</t>
  </si>
  <si>
    <t>O45427_I302610_7</t>
  </si>
  <si>
    <t>O45427_I302610_6</t>
  </si>
  <si>
    <t>O45427_I302610_5</t>
  </si>
  <si>
    <t>O45427_I302610_4</t>
  </si>
  <si>
    <t>O45427_I302610_3</t>
  </si>
  <si>
    <t>O45427_I302610_2</t>
  </si>
  <si>
    <t>O45427_I302610_1</t>
  </si>
  <si>
    <t>O40311_I950617_1</t>
  </si>
  <si>
    <t>O45657_I302610_10</t>
  </si>
  <si>
    <t>O45657_I302610_9</t>
  </si>
  <si>
    <t>O45657_I302610_8</t>
  </si>
  <si>
    <t>O45657_I302610_7</t>
  </si>
  <si>
    <t>O45657_I302610_6</t>
  </si>
  <si>
    <t>O45657_I302610_5</t>
  </si>
  <si>
    <t>O45657_I302610_4</t>
  </si>
  <si>
    <t>O45657_I302610_3</t>
  </si>
  <si>
    <t>O45657_I302610_2</t>
  </si>
  <si>
    <t>O45657_I302610_1</t>
  </si>
  <si>
    <t>O44651_I303258_1</t>
  </si>
  <si>
    <t>O45033_I202330_1</t>
  </si>
  <si>
    <t>O43799_I202502_1</t>
  </si>
  <si>
    <t>O39977_I950617_3</t>
  </si>
  <si>
    <t>O39977_I950617_2</t>
  </si>
  <si>
    <t>O39977_I950617_1</t>
  </si>
  <si>
    <t>O42967_I350000_1</t>
  </si>
  <si>
    <t>O44675_I302610_10</t>
  </si>
  <si>
    <t>O44675_I302610_9</t>
  </si>
  <si>
    <t>O44675_I302610_8</t>
  </si>
  <si>
    <t>O44675_I302610_7</t>
  </si>
  <si>
    <t>O44675_I302610_6</t>
  </si>
  <si>
    <t>O44675_I302610_5</t>
  </si>
  <si>
    <t>O44675_I302610_4</t>
  </si>
  <si>
    <t>O44675_I302610_3</t>
  </si>
  <si>
    <t>O44675_I302610_2</t>
  </si>
  <si>
    <t>O44675_I302610_1</t>
  </si>
  <si>
    <t>O32051_I961000_1</t>
  </si>
  <si>
    <t>O43901_I350000_1</t>
  </si>
  <si>
    <t>O43951_I302336_1</t>
  </si>
  <si>
    <t>O42891_I350000_1</t>
  </si>
  <si>
    <t>O45657_I291608_2</t>
  </si>
  <si>
    <t>O45657_I291608_1</t>
  </si>
  <si>
    <t>O44697_I302610_13</t>
  </si>
  <si>
    <t>O44697_I302610_12</t>
  </si>
  <si>
    <t>O44697_I302610_11</t>
  </si>
  <si>
    <t>O44697_I302610_10</t>
  </si>
  <si>
    <t>O44697_I302610_9</t>
  </si>
  <si>
    <t>O44697_I302610_8</t>
  </si>
  <si>
    <t>O44697_I302610_7</t>
  </si>
  <si>
    <t>O44697_I302610_6</t>
  </si>
  <si>
    <t>O44697_I302610_5</t>
  </si>
  <si>
    <t>O44697_I302610_4</t>
  </si>
  <si>
    <t>O44697_I302610_3</t>
  </si>
  <si>
    <t>O44697_I302610_2</t>
  </si>
  <si>
    <t>O44697_I302610_1</t>
  </si>
  <si>
    <t>O42203_I350258_1</t>
  </si>
  <si>
    <t>O45093_I950336_3</t>
  </si>
  <si>
    <t>O45093_I950336_2</t>
  </si>
  <si>
    <t>O45093_I950336_1</t>
  </si>
  <si>
    <t>O43753_I350258_1</t>
  </si>
  <si>
    <t>O33299_I950617_10</t>
  </si>
  <si>
    <t>O33299_I950617_9</t>
  </si>
  <si>
    <t>O33299_I950617_8</t>
  </si>
  <si>
    <t>O33299_I950617_7</t>
  </si>
  <si>
    <t>O33299_I950617_6</t>
  </si>
  <si>
    <t>O33299_I950617_5</t>
  </si>
  <si>
    <t>O33299_I950617_4</t>
  </si>
  <si>
    <t>O33299_I950617_3</t>
  </si>
  <si>
    <t>O33299_I950617_2</t>
  </si>
  <si>
    <t>O33299_I950617_1</t>
  </si>
  <si>
    <t>O45235_I302610_10</t>
  </si>
  <si>
    <t>O45235_I302610_9</t>
  </si>
  <si>
    <t>O45235_I302610_8</t>
  </si>
  <si>
    <t>O45235_I302610_7</t>
  </si>
  <si>
    <t>O45235_I302610_6</t>
  </si>
  <si>
    <t>O45235_I302610_5</t>
  </si>
  <si>
    <t>O45235_I302610_4</t>
  </si>
  <si>
    <t>O45235_I302610_3</t>
  </si>
  <si>
    <t>O45235_I302610_2</t>
  </si>
  <si>
    <t>O45235_I302610_1</t>
  </si>
  <si>
    <t>O45251_I236617_6</t>
  </si>
  <si>
    <t>O45251_I236617_5</t>
  </si>
  <si>
    <t>O45251_I236617_4</t>
  </si>
  <si>
    <t>O45251_I236617_3</t>
  </si>
  <si>
    <t>O45251_I236617_2</t>
  </si>
  <si>
    <t>O45251_I236617_1</t>
  </si>
  <si>
    <t>O45359_I950336_2</t>
  </si>
  <si>
    <t>O45359_I950336_1</t>
  </si>
  <si>
    <t>O44073_I300258_9</t>
  </si>
  <si>
    <t>O44073_I300258_8</t>
  </si>
  <si>
    <t>O44073_I300258_7</t>
  </si>
  <si>
    <t>O44073_I300258_6</t>
  </si>
  <si>
    <t>O44073_I300258_5</t>
  </si>
  <si>
    <t>O44073_I300258_4</t>
  </si>
  <si>
    <t>O44073_I300258_3</t>
  </si>
  <si>
    <t>O44073_I300258_2</t>
  </si>
  <si>
    <t>O44073_I300258_1</t>
  </si>
  <si>
    <t>O45503_I236617_5</t>
  </si>
  <si>
    <t>O45503_I236617_4</t>
  </si>
  <si>
    <t>O45503_I236617_3</t>
  </si>
  <si>
    <t>O45503_I236617_2</t>
  </si>
  <si>
    <t>O45503_I236617_1</t>
  </si>
  <si>
    <t>O42907_I292330_1</t>
  </si>
  <si>
    <t>O45657_I302610_16</t>
  </si>
  <si>
    <t>O45657_I302610_15</t>
  </si>
  <si>
    <t>O45657_I302610_14</t>
  </si>
  <si>
    <t>O45657_I302610_13</t>
  </si>
  <si>
    <t>O45657_I302610_12</t>
  </si>
  <si>
    <t>O45657_I302610_11</t>
  </si>
  <si>
    <t>O45709_I950617_2</t>
  </si>
  <si>
    <t>O45709_I950617_1</t>
  </si>
  <si>
    <t>O45685_I302336_9</t>
  </si>
  <si>
    <t>O45685_I302336_8</t>
  </si>
  <si>
    <t>O45685_I302336_7</t>
  </si>
  <si>
    <t>O45685_I302336_6</t>
  </si>
  <si>
    <t>O45685_I302336_5</t>
  </si>
  <si>
    <t>O45685_I302336_4</t>
  </si>
  <si>
    <t>O45685_I302336_3</t>
  </si>
  <si>
    <t>O45685_I302336_2</t>
  </si>
  <si>
    <t>O45685_I302336_1</t>
  </si>
  <si>
    <t>O42983_I302610_18</t>
  </si>
  <si>
    <t>O42983_I302610_17</t>
  </si>
  <si>
    <t>O42983_I302610_16</t>
  </si>
  <si>
    <t>O42983_I302610_15</t>
  </si>
  <si>
    <t>O42983_I302610_14</t>
  </si>
  <si>
    <t>O42983_I302610_13</t>
  </si>
  <si>
    <t>O42983_I302610_12</t>
  </si>
  <si>
    <t>O42983_I302610_11</t>
  </si>
  <si>
    <t>O42983_I302610_10</t>
  </si>
  <si>
    <t>O42983_I302610_9</t>
  </si>
  <si>
    <t>O42983_I302610_8</t>
  </si>
  <si>
    <t>O42983_I302610_7</t>
  </si>
  <si>
    <t>O42983_I302610_6</t>
  </si>
  <si>
    <t>O42983_I302610_5</t>
  </si>
  <si>
    <t>O42983_I302610_4</t>
  </si>
  <si>
    <t>O42983_I302610_3</t>
  </si>
  <si>
    <t>O42983_I302610_2</t>
  </si>
  <si>
    <t>O42983_I302610_1</t>
  </si>
  <si>
    <t>O44541_I303336_1</t>
  </si>
  <si>
    <t>O34121_I350000_1</t>
  </si>
  <si>
    <t>O45105_I350258_4</t>
  </si>
  <si>
    <t>O45105_I350258_3</t>
  </si>
  <si>
    <t>O45105_I350258_2</t>
  </si>
  <si>
    <t>O45105_I350258_1</t>
  </si>
  <si>
    <t>O45115_I303258_1</t>
  </si>
  <si>
    <t>O45207_I950336_2</t>
  </si>
  <si>
    <t>O45207_I950336_1</t>
  </si>
  <si>
    <t>O42897_I350258_1</t>
  </si>
  <si>
    <t>O45641_I303258_2</t>
  </si>
  <si>
    <t>O45641_I303258_1</t>
  </si>
  <si>
    <t>O44333_I350336_1</t>
  </si>
  <si>
    <t>O45071_I350000_1</t>
  </si>
  <si>
    <t>O43753_I350000_1</t>
  </si>
  <si>
    <t>O45207_I302336_3</t>
  </si>
  <si>
    <t>O45207_I302336_2</t>
  </si>
  <si>
    <t>O45207_I302336_1</t>
  </si>
  <si>
    <t>O45307_I950617_1</t>
  </si>
  <si>
    <t>O45435_I230610_5</t>
  </si>
  <si>
    <t>O45435_I230610_4</t>
  </si>
  <si>
    <t>O45435_I230610_3</t>
  </si>
  <si>
    <t>O45435_I230610_2</t>
  </si>
  <si>
    <t>O45435_I230610_1</t>
  </si>
  <si>
    <t>O45413_I302336_5</t>
  </si>
  <si>
    <t>O45413_I302336_4</t>
  </si>
  <si>
    <t>O45413_I302336_3</t>
  </si>
  <si>
    <t>O45413_I302336_2</t>
  </si>
  <si>
    <t>O45413_I302336_1</t>
  </si>
  <si>
    <t>O44135_I350258_1</t>
  </si>
  <si>
    <t>O33763_I238617_10</t>
  </si>
  <si>
    <t>O33763_I238617_9</t>
  </si>
  <si>
    <t>O33763_I238617_8</t>
  </si>
  <si>
    <t>O33763_I238617_7</t>
  </si>
  <si>
    <t>O33763_I238617_6</t>
  </si>
  <si>
    <t>O33763_I238617_5</t>
  </si>
  <si>
    <t>O33763_I238617_4</t>
  </si>
  <si>
    <t>O33763_I238617_3</t>
  </si>
  <si>
    <t>O33763_I238617_2</t>
  </si>
  <si>
    <t>O33763_I238617_1</t>
  </si>
  <si>
    <t>O34121_I350258_1</t>
  </si>
  <si>
    <t>O44711_I136608_1</t>
  </si>
  <si>
    <t>O44729_I300258_2</t>
  </si>
  <si>
    <t>O44729_I300258_1</t>
  </si>
  <si>
    <t>O45137_I350258_2</t>
  </si>
  <si>
    <t>O45137_I350258_1</t>
  </si>
  <si>
    <t>O45435_I236617_5</t>
  </si>
  <si>
    <t>O45435_I236617_4</t>
  </si>
  <si>
    <t>O45435_I236617_3</t>
  </si>
  <si>
    <t>O45435_I236617_2</t>
  </si>
  <si>
    <t>O45435_I236617_1</t>
  </si>
  <si>
    <t>O32683_I350000_1</t>
  </si>
  <si>
    <t>O37019_I009TRA_1</t>
  </si>
  <si>
    <t>O38919_I350258_1</t>
  </si>
  <si>
    <t>O34115_I202330_1</t>
  </si>
  <si>
    <t>O38445_I961000_1</t>
  </si>
  <si>
    <t>O37267_I350336_1</t>
  </si>
  <si>
    <t>O37585_I202258_1</t>
  </si>
  <si>
    <t>O34121_I350258_3</t>
  </si>
  <si>
    <t>O34121_I350258_2</t>
  </si>
  <si>
    <t>O39991_I350000_1</t>
  </si>
  <si>
    <t>O40385_I950617_25</t>
  </si>
  <si>
    <t>O40385_I950617_24</t>
  </si>
  <si>
    <t>O40385_I950617_23</t>
  </si>
  <si>
    <t>O40385_I950617_22</t>
  </si>
  <si>
    <t>O40385_I950617_21</t>
  </si>
  <si>
    <t>O40385_I950617_20</t>
  </si>
  <si>
    <t>O40385_I950617_19</t>
  </si>
  <si>
    <t>O40385_I950617_18</t>
  </si>
  <si>
    <t>O40385_I950617_17</t>
  </si>
  <si>
    <t>O40385_I950617_16</t>
  </si>
  <si>
    <t>O40385_I950617_15</t>
  </si>
  <si>
    <t>O40385_I950617_14</t>
  </si>
  <si>
    <t>O40385_I950617_13</t>
  </si>
  <si>
    <t>O40385_I950617_12</t>
  </si>
  <si>
    <t>O40385_I950617_11</t>
  </si>
  <si>
    <t>O40385_I950617_10</t>
  </si>
  <si>
    <t>O40385_I950617_9</t>
  </si>
  <si>
    <t>O40385_I950617_8</t>
  </si>
  <si>
    <t>O40385_I950617_7</t>
  </si>
  <si>
    <t>O40385_I950617_6</t>
  </si>
  <si>
    <t>O40385_I950617_5</t>
  </si>
  <si>
    <t>O40385_I950617_4</t>
  </si>
  <si>
    <t>O40385_I950617_3</t>
  </si>
  <si>
    <t>O40385_I950617_2</t>
  </si>
  <si>
    <t>O40385_I950617_1</t>
  </si>
  <si>
    <t>O37845_I350000_1</t>
  </si>
  <si>
    <t>O39781_I961000_1</t>
  </si>
  <si>
    <t>O40031_I133258_1</t>
  </si>
  <si>
    <t>O41437_I303258_5</t>
  </si>
  <si>
    <t>O41437_I303258_4</t>
  </si>
  <si>
    <t>O41437_I303258_3</t>
  </si>
  <si>
    <t>O41437_I303258_2</t>
  </si>
  <si>
    <t>O41437_I303258_1</t>
  </si>
  <si>
    <t>O42983_I303258_16</t>
  </si>
  <si>
    <t>O42983_I303258_15</t>
  </si>
  <si>
    <t>O42983_I303258_14</t>
  </si>
  <si>
    <t>O42983_I303258_13</t>
  </si>
  <si>
    <t>O42983_I303258_12</t>
  </si>
  <si>
    <t>O42983_I303258_11</t>
  </si>
  <si>
    <t>O42983_I303258_10</t>
  </si>
  <si>
    <t>O42983_I303258_9</t>
  </si>
  <si>
    <t>O42983_I303258_8</t>
  </si>
  <si>
    <t>O42983_I303258_7</t>
  </si>
  <si>
    <t>O42983_I303258_6</t>
  </si>
  <si>
    <t>O42983_I303258_5</t>
  </si>
  <si>
    <t>O42983_I303258_4</t>
  </si>
  <si>
    <t>O42983_I303258_3</t>
  </si>
  <si>
    <t>O42983_I303258_2</t>
  </si>
  <si>
    <t>O42983_I303258_1</t>
  </si>
  <si>
    <t>O42021_I961000_1</t>
  </si>
  <si>
    <t>O39779_I350000_1</t>
  </si>
  <si>
    <t>O42353_I800336_1</t>
  </si>
  <si>
    <t>O43847_I950336_6</t>
  </si>
  <si>
    <t>O43847_I950336_5</t>
  </si>
  <si>
    <t>O43847_I950336_4</t>
  </si>
  <si>
    <t>O43847_I950336_3</t>
  </si>
  <si>
    <t>O43847_I950336_2</t>
  </si>
  <si>
    <t>O43847_I950336_1</t>
  </si>
  <si>
    <t>O42851_I350000_1</t>
  </si>
  <si>
    <t>O44371_I302610_6</t>
  </si>
  <si>
    <t>O44371_I302610_5</t>
  </si>
  <si>
    <t>O44371_I302610_4</t>
  </si>
  <si>
    <t>O44371_I302610_3</t>
  </si>
  <si>
    <t>O44371_I302610_2</t>
  </si>
  <si>
    <t>O44371_I302610_1</t>
  </si>
  <si>
    <t>O44333_I350258_6</t>
  </si>
  <si>
    <t>O44333_I350258_5</t>
  </si>
  <si>
    <t>O44333_I350258_4</t>
  </si>
  <si>
    <t>O44333_I350258_3</t>
  </si>
  <si>
    <t>O44333_I350258_2</t>
  </si>
  <si>
    <t>O44333_I350258_1</t>
  </si>
  <si>
    <t>O44445_I302610_6</t>
  </si>
  <si>
    <t>O44445_I302610_5</t>
  </si>
  <si>
    <t>O44445_I302610_4</t>
  </si>
  <si>
    <t>O44445_I302610_3</t>
  </si>
  <si>
    <t>O44445_I302610_2</t>
  </si>
  <si>
    <t>O44445_I302610_1</t>
  </si>
  <si>
    <t>O40901_I350258_9</t>
  </si>
  <si>
    <t>O40901_I350258_8</t>
  </si>
  <si>
    <t>O40901_I350258_7</t>
  </si>
  <si>
    <t>O43525_I202330_1</t>
  </si>
  <si>
    <t>O42151_I580000_1</t>
  </si>
  <si>
    <t>O45139_I350258_5</t>
  </si>
  <si>
    <t>O45139_I350258_4</t>
  </si>
  <si>
    <t>O45139_I350258_3</t>
  </si>
  <si>
    <t>O45139_I350258_2</t>
  </si>
  <si>
    <t>O45139_I350258_1</t>
  </si>
  <si>
    <t>O42423_I350000_1</t>
  </si>
  <si>
    <t>O45361_I922258_12</t>
  </si>
  <si>
    <t>O45361_I922258_11</t>
  </si>
  <si>
    <t>O45361_I922258_10</t>
  </si>
  <si>
    <t>O45361_I922258_9</t>
  </si>
  <si>
    <t>O45361_I922258_8</t>
  </si>
  <si>
    <t>O45361_I922258_7</t>
  </si>
  <si>
    <t>O45361_I922258_6</t>
  </si>
  <si>
    <t>O45361_I922258_5</t>
  </si>
  <si>
    <t>O45361_I922258_4</t>
  </si>
  <si>
    <t>O45361_I922258_3</t>
  </si>
  <si>
    <t>O45361_I922258_2</t>
  </si>
  <si>
    <t>O45361_I922258_1</t>
  </si>
  <si>
    <t>O45561_I236617_6</t>
  </si>
  <si>
    <t>O45561_I236617_5</t>
  </si>
  <si>
    <t>O45561_I236617_4</t>
  </si>
  <si>
    <t>O45561_I236617_3</t>
  </si>
  <si>
    <t>O45561_I236617_2</t>
  </si>
  <si>
    <t>O45561_I236617_1</t>
  </si>
  <si>
    <t>O44489_I303258_1</t>
  </si>
  <si>
    <t>O42127_I303258_3</t>
  </si>
  <si>
    <t>O42127_I303258_2</t>
  </si>
  <si>
    <t>O42127_I303258_1</t>
  </si>
  <si>
    <t>O44995_I950617_2</t>
  </si>
  <si>
    <t>O44995_I950617_1</t>
  </si>
  <si>
    <t>O38501_I202330_1</t>
  </si>
  <si>
    <t>O43827_I302610_10</t>
  </si>
  <si>
    <t>O43827_I302610_9</t>
  </si>
  <si>
    <t>O43827_I302610_8</t>
  </si>
  <si>
    <t>O43827_I302610_7</t>
  </si>
  <si>
    <t>O43827_I302610_6</t>
  </si>
  <si>
    <t>O43827_I302610_5</t>
  </si>
  <si>
    <t>O43827_I302610_4</t>
  </si>
  <si>
    <t>O43827_I302610_3</t>
  </si>
  <si>
    <t>O43827_I302610_2</t>
  </si>
  <si>
    <t>O43827_I302610_1</t>
  </si>
  <si>
    <t>O45305_I236617_5</t>
  </si>
  <si>
    <t>O45305_I236617_4</t>
  </si>
  <si>
    <t>O45305_I236617_3</t>
  </si>
  <si>
    <t>O45305_I236617_2</t>
  </si>
  <si>
    <t>O45305_I236617_1</t>
  </si>
  <si>
    <t>O43235_I302610_15</t>
  </si>
  <si>
    <t>O43235_I302610_14</t>
  </si>
  <si>
    <t>O43235_I302610_13</t>
  </si>
  <si>
    <t>O43235_I302610_12</t>
  </si>
  <si>
    <t>O43235_I302610_11</t>
  </si>
  <si>
    <t>O43235_I302610_10</t>
  </si>
  <si>
    <t>O43235_I302610_9</t>
  </si>
  <si>
    <t>O43235_I302610_8</t>
  </si>
  <si>
    <t>O43235_I302610_7</t>
  </si>
  <si>
    <t>O43235_I302610_6</t>
  </si>
  <si>
    <t>O43235_I302610_5</t>
  </si>
  <si>
    <t>O43235_I302610_4</t>
  </si>
  <si>
    <t>O43235_I302610_3</t>
  </si>
  <si>
    <t>O43235_I302610_2</t>
  </si>
  <si>
    <t>O43235_I302610_1</t>
  </si>
  <si>
    <t>O45023_I302610_10</t>
  </si>
  <si>
    <t>O45023_I302610_9</t>
  </si>
  <si>
    <t>O45023_I302610_8</t>
  </si>
  <si>
    <t>O45023_I302610_7</t>
  </si>
  <si>
    <t>O45023_I302610_6</t>
  </si>
  <si>
    <t>O45023_I302610_5</t>
  </si>
  <si>
    <t>O45023_I302610_4</t>
  </si>
  <si>
    <t>O45023_I302610_3</t>
  </si>
  <si>
    <t>O45023_I302610_2</t>
  </si>
  <si>
    <t>O45023_I302610_1</t>
  </si>
  <si>
    <t>O45133_I302336_1</t>
  </si>
  <si>
    <t>O40213_I960348_1</t>
  </si>
  <si>
    <t>O15843_I246000_1</t>
  </si>
  <si>
    <t>O15963_I246000_2</t>
  </si>
  <si>
    <t>O15963_I246000_1</t>
  </si>
  <si>
    <t>O31675_IP02258_1</t>
  </si>
  <si>
    <t>O27999_I880000_1</t>
  </si>
  <si>
    <t>O32005_I962000_1</t>
  </si>
  <si>
    <t>O32107_I950258_2</t>
  </si>
  <si>
    <t>O32107_I950258_1</t>
  </si>
  <si>
    <t>O28335_I810600_1</t>
  </si>
  <si>
    <t>O32107_I960500_1</t>
  </si>
  <si>
    <t>O32107_I962336_1</t>
  </si>
  <si>
    <t>O32203_I275000_1</t>
  </si>
  <si>
    <t>O31985_I962000_1</t>
  </si>
  <si>
    <t>O15767_I350002_1</t>
  </si>
  <si>
    <t>O15767_I350330_1</t>
  </si>
  <si>
    <t>O26267_I962000_1</t>
  </si>
  <si>
    <t>O45389_I511258_1</t>
  </si>
  <si>
    <t>O45471_I133336_1</t>
  </si>
  <si>
    <t>O45471_I134500_1</t>
  </si>
  <si>
    <t>O45541_I136258_11</t>
  </si>
  <si>
    <t>O45541_I136258_10</t>
  </si>
  <si>
    <t>O45541_I136258_9</t>
  </si>
  <si>
    <t>O45541_I136258_8</t>
  </si>
  <si>
    <t>O45541_I136258_7</t>
  </si>
  <si>
    <t>O45541_I136258_6</t>
  </si>
  <si>
    <t>O45541_I136258_5</t>
  </si>
  <si>
    <t>O45541_I136258_4</t>
  </si>
  <si>
    <t>O45541_I136258_3</t>
  </si>
  <si>
    <t>O45541_I136258_2</t>
  </si>
  <si>
    <t>O45541_I136258_1</t>
  </si>
  <si>
    <t>O45555_I920617_2</t>
  </si>
  <si>
    <t>O45555_I920617_1</t>
  </si>
  <si>
    <t>O45667_I920617_1</t>
  </si>
  <si>
    <t>O45663_I133336_1</t>
  </si>
  <si>
    <t>O42981_I303000_8</t>
  </si>
  <si>
    <t>O42981_I303000_7</t>
  </si>
  <si>
    <t>O42981_I303000_6</t>
  </si>
  <si>
    <t>O42981_I303000_5</t>
  </si>
  <si>
    <t>O42981_I303000_4</t>
  </si>
  <si>
    <t>O42981_I303000_3</t>
  </si>
  <si>
    <t>O42981_I303000_2</t>
  </si>
  <si>
    <t>O42981_I303000_1</t>
  </si>
  <si>
    <t>O42947_I810600_1</t>
  </si>
  <si>
    <t>O40757_I920617_10</t>
  </si>
  <si>
    <t>O40757_I920617_9</t>
  </si>
  <si>
    <t>O40757_I920617_8</t>
  </si>
  <si>
    <t>O40757_I920617_7</t>
  </si>
  <si>
    <t>O40757_I920617_6</t>
  </si>
  <si>
    <t>O40757_I920617_5</t>
  </si>
  <si>
    <t>O40757_I920617_4</t>
  </si>
  <si>
    <t>O40757_I920617_3</t>
  </si>
  <si>
    <t>O40757_I920617_2</t>
  </si>
  <si>
    <t>O40757_I920617_1</t>
  </si>
  <si>
    <t>O43513_I134500_1</t>
  </si>
  <si>
    <t>O44869_I303000_1</t>
  </si>
  <si>
    <t>O44983_I136500_1</t>
  </si>
  <si>
    <t>O43757_I134500_1</t>
  </si>
  <si>
    <t>O43947_I136500_1</t>
  </si>
  <si>
    <t>O41361_I962000_1</t>
  </si>
  <si>
    <t>O45641_I922608_4</t>
  </si>
  <si>
    <t>O45641_I922608_3</t>
  </si>
  <si>
    <t>O45641_I922608_2</t>
  </si>
  <si>
    <t>O45641_I922608_1</t>
  </si>
  <si>
    <t>O45671_I292340_2</t>
  </si>
  <si>
    <t>O45671_I292340_1</t>
  </si>
  <si>
    <t>O42967_I293336_1</t>
  </si>
  <si>
    <t>O34125_I293336_1</t>
  </si>
  <si>
    <t>O43221_I136258_1</t>
  </si>
  <si>
    <t>O44699_I303000_1</t>
  </si>
  <si>
    <t>O43629_I246000_1</t>
  </si>
  <si>
    <t>O45135_I136258_1</t>
  </si>
  <si>
    <t>O43769_I246000_2</t>
  </si>
  <si>
    <t>O43769_I246000_1</t>
  </si>
  <si>
    <t>O43811_I133336_1</t>
  </si>
  <si>
    <t>O42335_I136258_10</t>
  </si>
  <si>
    <t>O42335_I136258_9</t>
  </si>
  <si>
    <t>O42335_I136258_8</t>
  </si>
  <si>
    <t>O42335_I136258_7</t>
  </si>
  <si>
    <t>O42335_I136258_6</t>
  </si>
  <si>
    <t>O42335_I136258_5</t>
  </si>
  <si>
    <t>O42335_I136258_4</t>
  </si>
  <si>
    <t>O42335_I136258_3</t>
  </si>
  <si>
    <t>O42335_I136258_2</t>
  </si>
  <si>
    <t>O42335_I136258_1</t>
  </si>
  <si>
    <t>O44017_I133336_1</t>
  </si>
  <si>
    <t>O44193_I920617_4</t>
  </si>
  <si>
    <t>O44193_I920617_3</t>
  </si>
  <si>
    <t>O44193_I920617_2</t>
  </si>
  <si>
    <t>O44193_I920617_1</t>
  </si>
  <si>
    <t>O32343_I293336_1</t>
  </si>
  <si>
    <t>O34975_I920617_3</t>
  </si>
  <si>
    <t>O34975_I920617_2</t>
  </si>
  <si>
    <t>O34975_I920617_1</t>
  </si>
  <si>
    <t>O34975_I950258_1</t>
  </si>
  <si>
    <t>O45557_I248327_1</t>
  </si>
  <si>
    <t>O45613_I800600_1</t>
  </si>
  <si>
    <t>O45647_I133336_1</t>
  </si>
  <si>
    <t>O45667_I239330_1</t>
  </si>
  <si>
    <t>O45655_I292340_2</t>
  </si>
  <si>
    <t>O45655_I292340_1</t>
  </si>
  <si>
    <t>O44733_I920617_1</t>
  </si>
  <si>
    <t>O43505_I134500_1</t>
  </si>
  <si>
    <t>O33095_I295000_1</t>
  </si>
  <si>
    <t>O43623_I246000_1</t>
  </si>
  <si>
    <t>O27995_I246000_1</t>
  </si>
  <si>
    <t>O43785_I920617_10</t>
  </si>
  <si>
    <t>O43785_I920617_9</t>
  </si>
  <si>
    <t>O43785_I920617_8</t>
  </si>
  <si>
    <t>O43785_I920617_7</t>
  </si>
  <si>
    <t>O43785_I920617_6</t>
  </si>
  <si>
    <t>O43785_I920617_5</t>
  </si>
  <si>
    <t>O43785_I920617_4</t>
  </si>
  <si>
    <t>O43785_I920617_3</t>
  </si>
  <si>
    <t>O43785_I920617_2</t>
  </si>
  <si>
    <t>O43785_I920617_1</t>
  </si>
  <si>
    <t>O43749_I134500_1</t>
  </si>
  <si>
    <t>O43873_I239330_1</t>
  </si>
  <si>
    <t>O45295_I810600_1</t>
  </si>
  <si>
    <t>O45255_I135000_1</t>
  </si>
  <si>
    <t>O45315_I920617_2</t>
  </si>
  <si>
    <t>O45315_I920617_1</t>
  </si>
  <si>
    <t>O45361_I920617_14</t>
  </si>
  <si>
    <t>O45361_I920617_13</t>
  </si>
  <si>
    <t>O45361_I920617_12</t>
  </si>
  <si>
    <t>O45361_I920617_11</t>
  </si>
  <si>
    <t>O45361_I920617_10</t>
  </si>
  <si>
    <t>O45361_I920617_9</t>
  </si>
  <si>
    <t>O45361_I920617_8</t>
  </si>
  <si>
    <t>O45361_I920617_7</t>
  </si>
  <si>
    <t>O45361_I920617_6</t>
  </si>
  <si>
    <t>O45361_I920617_5</t>
  </si>
  <si>
    <t>O45361_I920617_4</t>
  </si>
  <si>
    <t>O45361_I920617_3</t>
  </si>
  <si>
    <t>O45361_I920617_2</t>
  </si>
  <si>
    <t>O45361_I920617_1</t>
  </si>
  <si>
    <t>O44095_I134500_1</t>
  </si>
  <si>
    <t>O45429_I136258_1</t>
  </si>
  <si>
    <t>O44837_I135000_1</t>
  </si>
  <si>
    <t>O37053_I246000_1</t>
  </si>
  <si>
    <t>O45137_I350330_1</t>
  </si>
  <si>
    <t>O32193_I962336_1</t>
  </si>
  <si>
    <t>O45227_IP05326_8</t>
  </si>
  <si>
    <t>O45227_IP05326_7</t>
  </si>
  <si>
    <t>O45227_IP05326_6</t>
  </si>
  <si>
    <t>O45227_IP05326_5</t>
  </si>
  <si>
    <t>O45227_IP05326_4</t>
  </si>
  <si>
    <t>O45227_IP05326_3</t>
  </si>
  <si>
    <t>O45227_IP05326_2</t>
  </si>
  <si>
    <t>O45227_IP05326_1</t>
  </si>
  <si>
    <t>O37637_I136258_16</t>
  </si>
  <si>
    <t>O37637_I136258_15</t>
  </si>
  <si>
    <t>O37637_I136258_14</t>
  </si>
  <si>
    <t>O37637_I136258_13</t>
  </si>
  <si>
    <t>O37637_I136258_12</t>
  </si>
  <si>
    <t>O37637_I136258_11</t>
  </si>
  <si>
    <t>O37637_I136258_10</t>
  </si>
  <si>
    <t>O37637_I136258_9</t>
  </si>
  <si>
    <t>O37637_I136258_8</t>
  </si>
  <si>
    <t>O37637_I136258_7</t>
  </si>
  <si>
    <t>O37637_I136258_6</t>
  </si>
  <si>
    <t>O37637_I136258_5</t>
  </si>
  <si>
    <t>O37637_I136258_4</t>
  </si>
  <si>
    <t>O37637_I136258_3</t>
  </si>
  <si>
    <t>O37637_I136258_2</t>
  </si>
  <si>
    <t>O37637_I136258_1</t>
  </si>
  <si>
    <t>O45655_I202317_12</t>
  </si>
  <si>
    <t>O45655_I202317_11</t>
  </si>
  <si>
    <t>O45655_I202317_10</t>
  </si>
  <si>
    <t>O45655_I202317_9</t>
  </si>
  <si>
    <t>O45655_I202317_8</t>
  </si>
  <si>
    <t>O45655_I202317_7</t>
  </si>
  <si>
    <t>O45655_I202317_6</t>
  </si>
  <si>
    <t>O45655_I202317_5</t>
  </si>
  <si>
    <t>O45655_I202317_4</t>
  </si>
  <si>
    <t>O45655_I202317_3</t>
  </si>
  <si>
    <t>O45655_I202317_2</t>
  </si>
  <si>
    <t>O45655_I202317_1</t>
  </si>
  <si>
    <t>O33931_I962336_1</t>
  </si>
  <si>
    <t>O39017_I136258_1</t>
  </si>
  <si>
    <t>O35085_I293336_1</t>
  </si>
  <si>
    <t>O37779_I810627_2</t>
  </si>
  <si>
    <t>O37779_I810627_1</t>
  </si>
  <si>
    <t>O39159_I293336_1</t>
  </si>
  <si>
    <t>O39171_I350330_1</t>
  </si>
  <si>
    <t>O35371_I293336_1</t>
  </si>
  <si>
    <t>O33111_I160170_3</t>
  </si>
  <si>
    <t>O33111_I160170_2</t>
  </si>
  <si>
    <t>O33111_I160170_1</t>
  </si>
  <si>
    <t>O32193_I960500_1</t>
  </si>
  <si>
    <t>O40453_I133336_1</t>
  </si>
  <si>
    <t>O33931_I962000_1</t>
  </si>
  <si>
    <t>O40739_I800600_1</t>
  </si>
  <si>
    <t>O35819_IFT4616_2</t>
  </si>
  <si>
    <t>O35819_IFT4616_1</t>
  </si>
  <si>
    <t>O38447_I950258_1</t>
  </si>
  <si>
    <t>O41127_I810600_1</t>
  </si>
  <si>
    <t>O40071_I960500_1</t>
  </si>
  <si>
    <t>O40031_I133336_1</t>
  </si>
  <si>
    <t>O38543_I293336_1</t>
  </si>
  <si>
    <t>O39523_I136348_2</t>
  </si>
  <si>
    <t>O39523_I136348_1</t>
  </si>
  <si>
    <t>O42065_I300336_5</t>
  </si>
  <si>
    <t>O42065_I300336_4</t>
  </si>
  <si>
    <t>O42065_I300336_3</t>
  </si>
  <si>
    <t>O42065_I300336_2</t>
  </si>
  <si>
    <t>O42065_I300336_1</t>
  </si>
  <si>
    <t>O42127_I136258_15</t>
  </si>
  <si>
    <t>O42127_I136258_14</t>
  </si>
  <si>
    <t>O42127_I136258_13</t>
  </si>
  <si>
    <t>O42127_I136258_12</t>
  </si>
  <si>
    <t>O42127_I136258_11</t>
  </si>
  <si>
    <t>O42127_I136258_10</t>
  </si>
  <si>
    <t>O42127_I136258_9</t>
  </si>
  <si>
    <t>O42127_I136258_8</t>
  </si>
  <si>
    <t>O42127_I136258_7</t>
  </si>
  <si>
    <t>O42127_I136258_6</t>
  </si>
  <si>
    <t>O42127_I136258_5</t>
  </si>
  <si>
    <t>O42127_I136258_4</t>
  </si>
  <si>
    <t>O42127_I136258_3</t>
  </si>
  <si>
    <t>O42127_I136258_2</t>
  </si>
  <si>
    <t>O42127_I136258_1</t>
  </si>
  <si>
    <t>O39959_I962000_1</t>
  </si>
  <si>
    <t>O42457_I134500_1</t>
  </si>
  <si>
    <t>O37549_I539340_1</t>
  </si>
  <si>
    <t>O38987_IFT4616_1</t>
  </si>
  <si>
    <t>O39573_I960500_1</t>
  </si>
  <si>
    <t>O42151_IP05256_2</t>
  </si>
  <si>
    <t>O42151_IP05256_1</t>
  </si>
  <si>
    <t>O43525_I293336_1</t>
  </si>
  <si>
    <t>O40979_I520340_2</t>
  </si>
  <si>
    <t>O40979_I520340_1</t>
  </si>
  <si>
    <t>O37263_I810600_1</t>
  </si>
  <si>
    <t>O36007_I293460_1</t>
  </si>
  <si>
    <t>O43901_I350330_1</t>
  </si>
  <si>
    <t>O41217_I880000_1</t>
  </si>
  <si>
    <t>O40031_I136500_1</t>
  </si>
  <si>
    <t>O44255_I133336_1</t>
  </si>
  <si>
    <t>O40453_I134500_1</t>
  </si>
  <si>
    <t>O44551_I135000_1</t>
  </si>
  <si>
    <t>O44837_I133336_1</t>
  </si>
  <si>
    <t>O43419_I350330_1</t>
  </si>
  <si>
    <t>O37113_I350330_1</t>
  </si>
  <si>
    <t>O44967_I350330_1</t>
  </si>
  <si>
    <t>O43801_I136348_1</t>
  </si>
  <si>
    <t>O43959_I133336_1</t>
  </si>
  <si>
    <t>O43947_I133336_1</t>
  </si>
  <si>
    <t>O45327_I920617_1</t>
  </si>
  <si>
    <t>O45417_I962000_1</t>
  </si>
  <si>
    <t>O44549_I136500_1</t>
  </si>
  <si>
    <t>O43133_I920617_10</t>
  </si>
  <si>
    <t>O43133_I920617_9</t>
  </si>
  <si>
    <t>O43133_I920617_8</t>
  </si>
  <si>
    <t>O43133_I920617_7</t>
  </si>
  <si>
    <t>O43133_I920617_6</t>
  </si>
  <si>
    <t>O43133_I920617_5</t>
  </si>
  <si>
    <t>O43133_I920617_4</t>
  </si>
  <si>
    <t>O43133_I920617_3</t>
  </si>
  <si>
    <t>O43133_I920617_2</t>
  </si>
  <si>
    <t>O43133_I920617_1</t>
  </si>
  <si>
    <t>O45267_I242336_2</t>
  </si>
  <si>
    <t>O45267_I242336_1</t>
  </si>
  <si>
    <t>O45431_I511258_2</t>
  </si>
  <si>
    <t>O45431_I511258_1</t>
  </si>
  <si>
    <t>O42765_I350330_1</t>
  </si>
  <si>
    <t>O42815_I920617_10</t>
  </si>
  <si>
    <t>O42815_I920617_9</t>
  </si>
  <si>
    <t>O42815_I920617_8</t>
  </si>
  <si>
    <t>O42815_I920617_7</t>
  </si>
  <si>
    <t>O42815_I920617_6</t>
  </si>
  <si>
    <t>O42815_I920617_5</t>
  </si>
  <si>
    <t>O42815_I920617_4</t>
  </si>
  <si>
    <t>O42815_I920617_3</t>
  </si>
  <si>
    <t>O42815_I920617_2</t>
  </si>
  <si>
    <t>O42815_I920617_1</t>
  </si>
  <si>
    <t>O45535_IFT4330_1</t>
  </si>
  <si>
    <t>O45567_I538617_6</t>
  </si>
  <si>
    <t>O45567_I538617_5</t>
  </si>
  <si>
    <t>O45567_I538617_4</t>
  </si>
  <si>
    <t>O45567_I538617_3</t>
  </si>
  <si>
    <t>O45567_I538617_2</t>
  </si>
  <si>
    <t>O45567_I538617_1</t>
  </si>
  <si>
    <t>O41685_I291258_2</t>
  </si>
  <si>
    <t>O41685_I291258_1</t>
  </si>
  <si>
    <t>O42955_I246000_1</t>
  </si>
  <si>
    <t>O43329_I350330_1</t>
  </si>
  <si>
    <t>O43331_I293336_1</t>
  </si>
  <si>
    <t>O42063_I136500_1</t>
  </si>
  <si>
    <t>O45063_I136258_1</t>
  </si>
  <si>
    <t>O45135_I136500_1</t>
  </si>
  <si>
    <t>O43749_I133336_1</t>
  </si>
  <si>
    <t>O15915_I246000_1</t>
  </si>
  <si>
    <t>O44017_I134500_1</t>
  </si>
  <si>
    <t>O45263_I133336_1</t>
  </si>
  <si>
    <t>O45349_I511258_3</t>
  </si>
  <si>
    <t>O45349_I511258_2</t>
  </si>
  <si>
    <t>O45349_I511258_1</t>
  </si>
  <si>
    <t>O45533_I950258_6</t>
  </si>
  <si>
    <t>O45533_I950258_5</t>
  </si>
  <si>
    <t>O45533_I950258_4</t>
  </si>
  <si>
    <t>O45533_I950258_3</t>
  </si>
  <si>
    <t>O45533_I950258_2</t>
  </si>
  <si>
    <t>O45533_I950258_1</t>
  </si>
  <si>
    <t>O40385_I231260_1</t>
  </si>
  <si>
    <t>O45609_I810600_1</t>
  </si>
  <si>
    <t>O44519_I242500_1</t>
  </si>
  <si>
    <t>O43221_I136500_1</t>
  </si>
  <si>
    <t>O44641_I295330_1</t>
  </si>
  <si>
    <t>O40739_I800600_6</t>
  </si>
  <si>
    <t>O40739_I800600_5</t>
  </si>
  <si>
    <t>O40739_I800600_4</t>
  </si>
  <si>
    <t>O40739_I800600_3</t>
  </si>
  <si>
    <t>O40739_I800600_2</t>
  </si>
  <si>
    <t>O45053_IFT4330_1</t>
  </si>
  <si>
    <t>O43827_I303000_1</t>
  </si>
  <si>
    <t>O44103_I950258_11</t>
  </si>
  <si>
    <t>O44103_I950258_10</t>
  </si>
  <si>
    <t>O44103_I950258_9</t>
  </si>
  <si>
    <t>O44103_I950258_8</t>
  </si>
  <si>
    <t>O44103_I950258_7</t>
  </si>
  <si>
    <t>O44103_I950258_6</t>
  </si>
  <si>
    <t>O44103_I950258_5</t>
  </si>
  <si>
    <t>O44103_I950258_4</t>
  </si>
  <si>
    <t>O44103_I950258_3</t>
  </si>
  <si>
    <t>O44103_I950258_2</t>
  </si>
  <si>
    <t>O44103_I950258_1</t>
  </si>
  <si>
    <t>O45413_I205336_1</t>
  </si>
  <si>
    <t>O17595_I303000_1</t>
  </si>
  <si>
    <t>O45647_I135000_1</t>
  </si>
  <si>
    <t>O45683_I510328_13</t>
  </si>
  <si>
    <t>O45683_I510328_12</t>
  </si>
  <si>
    <t>O45683_I510328_11</t>
  </si>
  <si>
    <t>O45683_I510328_10</t>
  </si>
  <si>
    <t>O45683_I510328_9</t>
  </si>
  <si>
    <t>O45683_I510328_8</t>
  </si>
  <si>
    <t>O45683_I510328_7</t>
  </si>
  <si>
    <t>O45683_I510328_6</t>
  </si>
  <si>
    <t>O45683_I510328_5</t>
  </si>
  <si>
    <t>O45683_I510328_4</t>
  </si>
  <si>
    <t>O45683_I510328_3</t>
  </si>
  <si>
    <t>O45683_I510328_2</t>
  </si>
  <si>
    <t>O45683_I510328_1</t>
  </si>
  <si>
    <t>O45009_I242500_1</t>
  </si>
  <si>
    <t>O45135_I350330_1</t>
  </si>
  <si>
    <t>O43775_I246000_1</t>
  </si>
  <si>
    <t>O45327_I920617_2</t>
  </si>
  <si>
    <t>O45325_I800600_1</t>
  </si>
  <si>
    <t>O44047_I134500_1</t>
  </si>
  <si>
    <t>O44047_I133336_1</t>
  </si>
  <si>
    <t>O44117_I512328_2</t>
  </si>
  <si>
    <t>O44117_I512328_1</t>
  </si>
  <si>
    <t>O44433_I135000_1</t>
  </si>
  <si>
    <t>O43235_I511258_1</t>
  </si>
  <si>
    <t>O34121_I292340_1</t>
  </si>
  <si>
    <t>O44589_I133336_1</t>
  </si>
  <si>
    <t>O32865_I962000_1</t>
  </si>
  <si>
    <t>O44899_IFT4330_1</t>
  </si>
  <si>
    <t>O45135_I135000_1</t>
  </si>
  <si>
    <t>O32119_I292340_1</t>
  </si>
  <si>
    <t>O45187_I303000_1</t>
  </si>
  <si>
    <t>O45265_I133336_1</t>
  </si>
  <si>
    <t>O45399_I133336_1</t>
  </si>
  <si>
    <t>O45361_I512328_4</t>
  </si>
  <si>
    <t>O45361_I512328_3</t>
  </si>
  <si>
    <t>O45361_I512328_2</t>
  </si>
  <si>
    <t>O45361_I512328_1</t>
  </si>
  <si>
    <t>O34975_I920617_4</t>
  </si>
  <si>
    <t>O33763_IP02258_1</t>
  </si>
  <si>
    <t>O44675_I920617_5</t>
  </si>
  <si>
    <t>O44675_I920617_4</t>
  </si>
  <si>
    <t>O44675_I920617_3</t>
  </si>
  <si>
    <t>O44675_I920617_2</t>
  </si>
  <si>
    <t>O44675_I920617_1</t>
  </si>
  <si>
    <t>O44853_I135000_1</t>
  </si>
  <si>
    <t>O45069_I134500_1</t>
  </si>
  <si>
    <t>O45097_I303000_1</t>
  </si>
  <si>
    <t>O45139_I920617_1</t>
  </si>
  <si>
    <t>O45213_I133336_1</t>
  </si>
  <si>
    <t>O45245_I293336_1</t>
  </si>
  <si>
    <t>O45359_I920556_1</t>
  </si>
  <si>
    <t>O45421_I511258_1</t>
  </si>
  <si>
    <t>O45657_I292340_1</t>
  </si>
  <si>
    <t>O37845_I350330_1</t>
  </si>
  <si>
    <t>O38407_I960500_1</t>
  </si>
  <si>
    <t>O39823_I960500_1</t>
  </si>
  <si>
    <t>O40111_I246000_1</t>
  </si>
  <si>
    <t>O21387_I242501_1</t>
  </si>
  <si>
    <t>O37267_I350330_1</t>
  </si>
  <si>
    <t>O37661_I960500_1</t>
  </si>
  <si>
    <t>O36181_I962000_1</t>
  </si>
  <si>
    <t>O42565_I295538_3</t>
  </si>
  <si>
    <t>O42565_I295538_2</t>
  </si>
  <si>
    <t>O42565_I295538_1</t>
  </si>
  <si>
    <t>O40215_I962000_1</t>
  </si>
  <si>
    <t>O37659_I962000_1</t>
  </si>
  <si>
    <t>O41719_I272617_6</t>
  </si>
  <si>
    <t>O41719_I272617_5</t>
  </si>
  <si>
    <t>O41719_I272617_4</t>
  </si>
  <si>
    <t>O41719_I272617_3</t>
  </si>
  <si>
    <t>O41719_I272617_2</t>
  </si>
  <si>
    <t>O41719_I272617_1</t>
  </si>
  <si>
    <t>O43765_I962000_1</t>
  </si>
  <si>
    <t>O39991_I293336_1</t>
  </si>
  <si>
    <t>O43947_I303000_1</t>
  </si>
  <si>
    <t>O42421_I511258_2</t>
  </si>
  <si>
    <t>O42421_I511258_1</t>
  </si>
  <si>
    <t>O40031_I136258_1</t>
  </si>
  <si>
    <t>O43927_I134500_1</t>
  </si>
  <si>
    <t>O42641_I920617_6</t>
  </si>
  <si>
    <t>O42641_I920617_5</t>
  </si>
  <si>
    <t>O42641_I920617_4</t>
  </si>
  <si>
    <t>O42641_I920617_3</t>
  </si>
  <si>
    <t>O42641_I920617_2</t>
  </si>
  <si>
    <t>O42641_I920617_1</t>
  </si>
  <si>
    <t>O42907_I293336_1</t>
  </si>
  <si>
    <t>O40525_I136258_1</t>
  </si>
  <si>
    <t>O44509_I134500_1</t>
  </si>
  <si>
    <t>O45053_IFT4460_1</t>
  </si>
  <si>
    <t>O43661_I134500_1</t>
  </si>
  <si>
    <t>O45069_I133336_1</t>
  </si>
  <si>
    <t>O43825_I246000_1</t>
  </si>
  <si>
    <t>O45427_I511258_1</t>
  </si>
  <si>
    <t>O38893_I350002_1</t>
  </si>
  <si>
    <t>O45505_I242500_1</t>
  </si>
  <si>
    <t>O42851_I350330_1</t>
  </si>
  <si>
    <t>O45665_I135000_2</t>
  </si>
  <si>
    <t>O45665_I135000_1</t>
  </si>
  <si>
    <t>O42969_I920617_2</t>
  </si>
  <si>
    <t>O42969_I920617_1</t>
  </si>
  <si>
    <t>O43015_I512336_7</t>
  </si>
  <si>
    <t>O43015_I512336_6</t>
  </si>
  <si>
    <t>O43015_I512336_5</t>
  </si>
  <si>
    <t>O43015_I512336_4</t>
  </si>
  <si>
    <t>O43015_I512336_3</t>
  </si>
  <si>
    <t>O43015_I512336_2</t>
  </si>
  <si>
    <t>O43015_I512336_1</t>
  </si>
  <si>
    <t>O43553_I295538_1</t>
  </si>
  <si>
    <t>O45065_I135000_1</t>
  </si>
  <si>
    <t>O45135_I133336_1</t>
  </si>
  <si>
    <t>O42347_IP02000_1</t>
  </si>
  <si>
    <t>O29569_I133336_1</t>
  </si>
  <si>
    <t>O42631_IFT4616_2</t>
  </si>
  <si>
    <t>O42631_IFT4616_1</t>
  </si>
  <si>
    <t>O45363_I350330_1</t>
  </si>
  <si>
    <t>O44255_I134500_1</t>
  </si>
  <si>
    <t>O44263_I135000_1</t>
  </si>
  <si>
    <t>O42895_I134500_1</t>
  </si>
  <si>
    <t>O45655_I136258_9</t>
  </si>
  <si>
    <t>O45655_I136258_8</t>
  </si>
  <si>
    <t>O45655_I136258_7</t>
  </si>
  <si>
    <t>O45655_I136258_6</t>
  </si>
  <si>
    <t>O45655_I136258_5</t>
  </si>
  <si>
    <t>O45655_I136258_4</t>
  </si>
  <si>
    <t>O45655_I136258_3</t>
  </si>
  <si>
    <t>O45655_I136258_2</t>
  </si>
  <si>
    <t>O45655_I136258_1</t>
  </si>
  <si>
    <t>O42967_I350330_1</t>
  </si>
  <si>
    <t>O43489_I136258_11</t>
  </si>
  <si>
    <t>O43489_I136258_10</t>
  </si>
  <si>
    <t>O43489_I136258_9</t>
  </si>
  <si>
    <t>O43489_I136258_8</t>
  </si>
  <si>
    <t>O43489_I136258_7</t>
  </si>
  <si>
    <t>O43489_I136258_6</t>
  </si>
  <si>
    <t>O43489_I136258_5</t>
  </si>
  <si>
    <t>O43489_I136258_4</t>
  </si>
  <si>
    <t>O43489_I136258_3</t>
  </si>
  <si>
    <t>O43489_I136258_2</t>
  </si>
  <si>
    <t>O43489_I136258_1</t>
  </si>
  <si>
    <t>O42233_I136258_2</t>
  </si>
  <si>
    <t>O42233_I136258_1</t>
  </si>
  <si>
    <t>O42321_I512336_1</t>
  </si>
  <si>
    <t>O43831_I246000_2</t>
  </si>
  <si>
    <t>O43831_I246000_1</t>
  </si>
  <si>
    <t>O43947_I134500_1</t>
  </si>
  <si>
    <t>O44017_I134500_2</t>
  </si>
  <si>
    <t>O40119_I246000_2</t>
  </si>
  <si>
    <t>O40119_I246000_1</t>
  </si>
  <si>
    <t>O45267_I248336_2</t>
  </si>
  <si>
    <t>O45267_I248336_1</t>
  </si>
  <si>
    <t>O42715_I136258_10</t>
  </si>
  <si>
    <t>O42715_I136258_9</t>
  </si>
  <si>
    <t>O42715_I136258_8</t>
  </si>
  <si>
    <t>O42715_I136258_7</t>
  </si>
  <si>
    <t>O42715_I136258_6</t>
  </si>
  <si>
    <t>O42715_I136258_5</t>
  </si>
  <si>
    <t>O42715_I136258_4</t>
  </si>
  <si>
    <t>O42715_I136258_3</t>
  </si>
  <si>
    <t>O42715_I136258_2</t>
  </si>
  <si>
    <t>O42715_I136258_1</t>
  </si>
  <si>
    <t>O45529_I136500_1</t>
  </si>
  <si>
    <t>O45621_I512336_1</t>
  </si>
  <si>
    <t>O45635_I920617_4</t>
  </si>
  <si>
    <t>O45635_I920617_3</t>
  </si>
  <si>
    <t>O45635_I920617_2</t>
  </si>
  <si>
    <t>O45635_I920617_1</t>
  </si>
  <si>
    <t>O45675_I134500_1</t>
  </si>
  <si>
    <t>O43325_I136258_10</t>
  </si>
  <si>
    <t>O43325_I136258_9</t>
  </si>
  <si>
    <t>O43325_I136258_8</t>
  </si>
  <si>
    <t>O43325_I136258_7</t>
  </si>
  <si>
    <t>O43325_I136258_6</t>
  </si>
  <si>
    <t>O43325_I136258_5</t>
  </si>
  <si>
    <t>O43325_I136258_4</t>
  </si>
  <si>
    <t>O43325_I136258_3</t>
  </si>
  <si>
    <t>O43325_I136258_2</t>
  </si>
  <si>
    <t>O43325_I136258_1</t>
  </si>
  <si>
    <t>O42157_I136258_2</t>
  </si>
  <si>
    <t>O42157_I136258_1</t>
  </si>
  <si>
    <t>O42129_I350002_1</t>
  </si>
  <si>
    <t>O43541_I135000_1</t>
  </si>
  <si>
    <t>O43757_I133336_1</t>
  </si>
  <si>
    <t>O43759_I246000_1</t>
  </si>
  <si>
    <t>O44009_IFT4330_1</t>
  </si>
  <si>
    <t>O45445_I512098_1</t>
  </si>
  <si>
    <t>O44065_I303000_1</t>
  </si>
  <si>
    <t>O44137_I511258_3</t>
  </si>
  <si>
    <t>O44137_I511258_2</t>
  </si>
  <si>
    <t>O44137_I511258_1</t>
  </si>
  <si>
    <t>O45659_I920617_2</t>
  </si>
  <si>
    <t>O45659_I920617_1</t>
  </si>
  <si>
    <t>O44429_I134500_1</t>
  </si>
  <si>
    <t>O43219_I293336_1</t>
  </si>
  <si>
    <t>O42617_I350TRA_1</t>
  </si>
  <si>
    <t>O45603_I511258_2</t>
  </si>
  <si>
    <t>O45603_I511258_1</t>
  </si>
  <si>
    <t>O45551_I303000_1</t>
  </si>
  <si>
    <t>O44343_I303000_5</t>
  </si>
  <si>
    <t>O44343_I303000_4</t>
  </si>
  <si>
    <t>O44343_I303000_3</t>
  </si>
  <si>
    <t>O44343_I303000_2</t>
  </si>
  <si>
    <t>O44343_I303000_1</t>
  </si>
  <si>
    <t>O44431_I950258_10</t>
  </si>
  <si>
    <t>O44431_I950258_9</t>
  </si>
  <si>
    <t>O44431_I950258_8</t>
  </si>
  <si>
    <t>O44431_I950258_7</t>
  </si>
  <si>
    <t>O44431_I950258_6</t>
  </si>
  <si>
    <t>O44431_I950258_5</t>
  </si>
  <si>
    <t>O44431_I950258_4</t>
  </si>
  <si>
    <t>O44431_I950258_3</t>
  </si>
  <si>
    <t>O44431_I950258_2</t>
  </si>
  <si>
    <t>O44431_I950258_1</t>
  </si>
  <si>
    <t>O44853_I133336_1</t>
  </si>
  <si>
    <t>O44967_I350260_1</t>
  </si>
  <si>
    <t>O44971_I303000_1</t>
  </si>
  <si>
    <t>O43727_I134500_1</t>
  </si>
  <si>
    <t>O43811_I134500_1</t>
  </si>
  <si>
    <t>O45243_I920617_10</t>
  </si>
  <si>
    <t>O45243_I920617_9</t>
  </si>
  <si>
    <t>O45243_I920617_8</t>
  </si>
  <si>
    <t>O45243_I920617_7</t>
  </si>
  <si>
    <t>O45243_I920617_6</t>
  </si>
  <si>
    <t>O45243_I920617_5</t>
  </si>
  <si>
    <t>O45243_I920617_4</t>
  </si>
  <si>
    <t>O45243_I920617_3</t>
  </si>
  <si>
    <t>O45243_I920617_2</t>
  </si>
  <si>
    <t>O45243_I920617_1</t>
  </si>
  <si>
    <t>O45445_I511258_1</t>
  </si>
  <si>
    <t>O45603_I510328_10</t>
  </si>
  <si>
    <t>O45603_I510328_9</t>
  </si>
  <si>
    <t>O45603_I510328_8</t>
  </si>
  <si>
    <t>O45603_I510328_7</t>
  </si>
  <si>
    <t>O45603_I510328_6</t>
  </si>
  <si>
    <t>O45603_I510328_5</t>
  </si>
  <si>
    <t>O45603_I510328_4</t>
  </si>
  <si>
    <t>O45603_I510328_3</t>
  </si>
  <si>
    <t>O45603_I510328_2</t>
  </si>
  <si>
    <t>O45603_I510328_1</t>
  </si>
  <si>
    <t>O32405_I293336_1</t>
  </si>
  <si>
    <t>O44601_I133336_1</t>
  </si>
  <si>
    <t>O35515_I962000_1</t>
  </si>
  <si>
    <t>O44701_I303000_2</t>
  </si>
  <si>
    <t>O44701_I303000_1</t>
  </si>
  <si>
    <t>O45213_I134500_1</t>
  </si>
  <si>
    <t>O45267_I512336_2</t>
  </si>
  <si>
    <t>O45267_I512336_1</t>
  </si>
  <si>
    <t>O45487_I950258_2</t>
  </si>
  <si>
    <t>O45487_I950258_1</t>
  </si>
  <si>
    <t>O45683_I920617_1</t>
  </si>
  <si>
    <t>O37845_I246000_1</t>
  </si>
  <si>
    <t>O36275_I350002_1</t>
  </si>
  <si>
    <t>O37125_I962000_1</t>
  </si>
  <si>
    <t>O37267_I350002_1</t>
  </si>
  <si>
    <t>O38667_I136258_2</t>
  </si>
  <si>
    <t>O38667_I136258_1</t>
  </si>
  <si>
    <t>O33763_IP02258_4</t>
  </si>
  <si>
    <t>O33763_IP02258_3</t>
  </si>
  <si>
    <t>O33763_IP02258_2</t>
  </si>
  <si>
    <t>O36927_I295000_1</t>
  </si>
  <si>
    <t>O41201_I960500_1</t>
  </si>
  <si>
    <t>O34975_I962000_1</t>
  </si>
  <si>
    <t>O40031_I134500_1</t>
  </si>
  <si>
    <t>O40121_I136258_1</t>
  </si>
  <si>
    <t>O42957_I512098_1</t>
  </si>
  <si>
    <t>O39189_I920617_10</t>
  </si>
  <si>
    <t>O39189_I920617_9</t>
  </si>
  <si>
    <t>O39189_I920617_8</t>
  </si>
  <si>
    <t>O39189_I920617_7</t>
  </si>
  <si>
    <t>O39189_I920617_6</t>
  </si>
  <si>
    <t>O39189_I920617_5</t>
  </si>
  <si>
    <t>O39189_I920617_4</t>
  </si>
  <si>
    <t>O39189_I920617_3</t>
  </si>
  <si>
    <t>O39189_I920617_2</t>
  </si>
  <si>
    <t>O39189_I920617_1</t>
  </si>
  <si>
    <t>O40631_I920617_2</t>
  </si>
  <si>
    <t>O40631_I920617_1</t>
  </si>
  <si>
    <t>O36761_I246000_1</t>
  </si>
  <si>
    <t>O39419_I295538_2</t>
  </si>
  <si>
    <t>O39419_I295538_1</t>
  </si>
  <si>
    <t>O40901_I292340_1</t>
  </si>
  <si>
    <t>O35599_I962000_1</t>
  </si>
  <si>
    <t>O42065_I920617_3</t>
  </si>
  <si>
    <t>O42065_I920617_2</t>
  </si>
  <si>
    <t>O42065_I920617_1</t>
  </si>
  <si>
    <t>O43685_I134500_1</t>
  </si>
  <si>
    <t>O43959_I134500_1</t>
  </si>
  <si>
    <t>O40213_I962000_1</t>
  </si>
  <si>
    <t>O38577_I960500_1</t>
  </si>
  <si>
    <t>O40125_I236098_1</t>
  </si>
  <si>
    <t>O38801_I960500_1</t>
  </si>
  <si>
    <t>O42753_I800600_1</t>
  </si>
  <si>
    <t>O42983_I303000_8</t>
  </si>
  <si>
    <t>O42983_I303000_7</t>
  </si>
  <si>
    <t>O42983_I303000_6</t>
  </si>
  <si>
    <t>O42983_I303000_5</t>
  </si>
  <si>
    <t>O42983_I303000_4</t>
  </si>
  <si>
    <t>O42983_I303000_3</t>
  </si>
  <si>
    <t>O42983_I303000_2</t>
  </si>
  <si>
    <t>O42983_I303000_1</t>
  </si>
  <si>
    <t>O44473_I136258_13</t>
  </si>
  <si>
    <t>O44473_I136258_12</t>
  </si>
  <si>
    <t>O44473_I136258_11</t>
  </si>
  <si>
    <t>O44473_I136258_10</t>
  </si>
  <si>
    <t>O44473_I136258_9</t>
  </si>
  <si>
    <t>O44473_I136258_8</t>
  </si>
  <si>
    <t>O44473_I136258_7</t>
  </si>
  <si>
    <t>O44473_I136258_6</t>
  </si>
  <si>
    <t>O44473_I136258_5</t>
  </si>
  <si>
    <t>O44473_I136258_4</t>
  </si>
  <si>
    <t>O44473_I136258_3</t>
  </si>
  <si>
    <t>O44473_I136258_2</t>
  </si>
  <si>
    <t>O44473_I136258_1</t>
  </si>
  <si>
    <t>O36601_I962000_1</t>
  </si>
  <si>
    <t>O44549_I136258_1</t>
  </si>
  <si>
    <t>O44711_I133336_1</t>
  </si>
  <si>
    <t>O43727_I133336_1</t>
  </si>
  <si>
    <t>O43793_I136500_1</t>
  </si>
  <si>
    <t>O43773_I134500_1</t>
  </si>
  <si>
    <t>O43977_I350002_1</t>
  </si>
  <si>
    <t>O40039_I350002_1</t>
  </si>
  <si>
    <t>O45287_I511772_1</t>
  </si>
  <si>
    <t>O42615_IFT4330_1</t>
  </si>
  <si>
    <t>O45407_I800600_1</t>
  </si>
  <si>
    <t>O45473_I512336_2</t>
  </si>
  <si>
    <t>O45473_I512336_1</t>
  </si>
  <si>
    <t>O42897_I303000_1</t>
  </si>
  <si>
    <t>O45657_I511258_2</t>
  </si>
  <si>
    <t>O45657_I511258_1</t>
  </si>
  <si>
    <t>O44517_I135000_1</t>
  </si>
  <si>
    <t>O45071_I350330_1</t>
  </si>
  <si>
    <t>O45065_I133336_1</t>
  </si>
  <si>
    <t>O42347_IP02258_1</t>
  </si>
  <si>
    <t>O43889_I920617_2</t>
  </si>
  <si>
    <t>O43889_I920617_1</t>
  </si>
  <si>
    <t>O45287_I511258_1</t>
  </si>
  <si>
    <t>O42617_I350330_1</t>
  </si>
  <si>
    <t>O42695_I293336_1</t>
  </si>
  <si>
    <t>O44181_I135000_1</t>
  </si>
  <si>
    <t>O40299_I350330_1</t>
  </si>
  <si>
    <t>O45619_I134500_1</t>
  </si>
  <si>
    <t>O43419_I350002_1</t>
  </si>
  <si>
    <t>O42183_I920617_10</t>
  </si>
  <si>
    <t>O42183_I920617_9</t>
  </si>
  <si>
    <t>O42183_I920617_8</t>
  </si>
  <si>
    <t>O42183_I920617_7</t>
  </si>
  <si>
    <t>O42183_I920617_6</t>
  </si>
  <si>
    <t>O42183_I920617_5</t>
  </si>
  <si>
    <t>O42183_I920617_4</t>
  </si>
  <si>
    <t>O42183_I920617_3</t>
  </si>
  <si>
    <t>O42183_I920617_2</t>
  </si>
  <si>
    <t>O42183_I920617_1</t>
  </si>
  <si>
    <t>O45139_I920617_4</t>
  </si>
  <si>
    <t>O45139_I920617_3</t>
  </si>
  <si>
    <t>O45139_I920617_2</t>
  </si>
  <si>
    <t>O40095_I293336_1</t>
  </si>
  <si>
    <t>O31921_I291617_10</t>
  </si>
  <si>
    <t>O31921_I291617_9</t>
  </si>
  <si>
    <t>O31921_I291617_8</t>
  </si>
  <si>
    <t>O31921_I291617_7</t>
  </si>
  <si>
    <t>O31921_I291617_6</t>
  </si>
  <si>
    <t>O31921_I291617_5</t>
  </si>
  <si>
    <t>O31921_I291617_4</t>
  </si>
  <si>
    <t>O31921_I291617_3</t>
  </si>
  <si>
    <t>O31921_I291617_2</t>
  </si>
  <si>
    <t>O31921_I291617_1</t>
  </si>
  <si>
    <t>O28335_I810330_1</t>
  </si>
  <si>
    <t>O23951_I291617_10</t>
  </si>
  <si>
    <t>O23951_I291617_9</t>
  </si>
  <si>
    <t>O23951_I291617_8</t>
  </si>
  <si>
    <t>O23951_I291617_7</t>
  </si>
  <si>
    <t>O23951_I291617_6</t>
  </si>
  <si>
    <t>O23951_I291617_5</t>
  </si>
  <si>
    <t>O23951_I291617_4</t>
  </si>
  <si>
    <t>O23951_I291617_3</t>
  </si>
  <si>
    <t>O23951_I291617_2</t>
  </si>
  <si>
    <t>O23951_I291617_1</t>
  </si>
  <si>
    <t>O45245_I293330_1</t>
  </si>
  <si>
    <t>O42829_I293330_1</t>
  </si>
  <si>
    <t>O27939_I293330_1</t>
  </si>
  <si>
    <t>O44053_I810330_1</t>
  </si>
  <si>
    <t>O44487_I134336_5</t>
  </si>
  <si>
    <t>O44487_I134336_4</t>
  </si>
  <si>
    <t>O44487_I134336_3</t>
  </si>
  <si>
    <t>O44487_I134336_2</t>
  </si>
  <si>
    <t>O44487_I134336_1</t>
  </si>
  <si>
    <t>O45267_I134336_6</t>
  </si>
  <si>
    <t>O45267_I134336_5</t>
  </si>
  <si>
    <t>O45267_I134336_4</t>
  </si>
  <si>
    <t>O45267_I134336_3</t>
  </si>
  <si>
    <t>O45267_I134336_2</t>
  </si>
  <si>
    <t>O45267_I134336_1</t>
  </si>
  <si>
    <t>O32005_I134336_1</t>
  </si>
  <si>
    <t>O40739_I800001_1</t>
  </si>
  <si>
    <t>O38427_I291617_5</t>
  </si>
  <si>
    <t>O38427_I291617_4</t>
  </si>
  <si>
    <t>O38427_I291617_3</t>
  </si>
  <si>
    <t>O38427_I291617_2</t>
  </si>
  <si>
    <t>O38427_I291617_1</t>
  </si>
  <si>
    <t>O36007_I293330_1</t>
  </si>
  <si>
    <t>O39785_I293258_1</t>
  </si>
  <si>
    <t>O42753_I800001_1</t>
  </si>
  <si>
    <t>O43623_I293330_1</t>
  </si>
  <si>
    <t>O37263_I810330_1</t>
  </si>
  <si>
    <t>O28335_I810336_2</t>
  </si>
  <si>
    <t>O28335_I810336_1</t>
  </si>
  <si>
    <t>O41685_I291617_6</t>
  </si>
  <si>
    <t>O41685_I291617_5</t>
  </si>
  <si>
    <t>O41685_I291617_4</t>
  </si>
  <si>
    <t>O41685_I291617_3</t>
  </si>
  <si>
    <t>O41685_I291617_2</t>
  </si>
  <si>
    <t>O41685_I291617_1</t>
  </si>
  <si>
    <t>O42947_I810336_1</t>
  </si>
  <si>
    <t>O45245_I293258_1</t>
  </si>
  <si>
    <t>O45365_I293330_1</t>
  </si>
  <si>
    <t>O42967_I293330_1</t>
  </si>
  <si>
    <t>O43505_I134340_1</t>
  </si>
  <si>
    <t>O40181_I293330_1</t>
  </si>
  <si>
    <t>O45309_I291617_3</t>
  </si>
  <si>
    <t>O45309_I291617_2</t>
  </si>
  <si>
    <t>O45309_I291617_1</t>
  </si>
  <si>
    <t>O45305_I291617_2</t>
  </si>
  <si>
    <t>O45305_I291617_1</t>
  </si>
  <si>
    <t>O42695_I291617_3</t>
  </si>
  <si>
    <t>O42695_I291617_2</t>
  </si>
  <si>
    <t>O42695_I291617_1</t>
  </si>
  <si>
    <t>O45613_I810336_1</t>
  </si>
  <si>
    <t>O45685_I134336_1</t>
  </si>
  <si>
    <t>O45127_I293330_1</t>
  </si>
  <si>
    <t>O41979_I293330_1</t>
  </si>
  <si>
    <t>O45695_I291617_2</t>
  </si>
  <si>
    <t>O45695_I291617_1</t>
  </si>
  <si>
    <t>O45613_I810336_2</t>
  </si>
  <si>
    <t>O45609_I810336_2</t>
  </si>
  <si>
    <t>O45609_I810336_1</t>
  </si>
  <si>
    <t>O45299_I800001_1</t>
  </si>
  <si>
    <t>O34581_I293330_1</t>
  </si>
  <si>
    <t>O37263_I810336_1</t>
  </si>
  <si>
    <t>O41127_I810336_1</t>
  </si>
  <si>
    <t>O45613_I810330_1</t>
  </si>
  <si>
    <t>O45643_I291617_3</t>
  </si>
  <si>
    <t>O45643_I291617_2</t>
  </si>
  <si>
    <t>O45643_I291617_1</t>
  </si>
  <si>
    <t>O45131_I134336_2</t>
  </si>
  <si>
    <t>O45131_I134336_1</t>
  </si>
  <si>
    <t>O45307_I291617_2</t>
  </si>
  <si>
    <t>O45307_I291617_1</t>
  </si>
  <si>
    <t>O44929_I293330_1</t>
  </si>
  <si>
    <t>O42947_I810330_1</t>
  </si>
  <si>
    <t>O35371_I293330_1</t>
  </si>
  <si>
    <t>O35791_I293330_1</t>
  </si>
  <si>
    <t>O32343_I293258_1</t>
  </si>
  <si>
    <t>O39785_I293330_1</t>
  </si>
  <si>
    <t>O32343_I293330_1</t>
  </si>
  <si>
    <t>O39701_I800001_1</t>
  </si>
  <si>
    <t>O37263_I810336_3</t>
  </si>
  <si>
    <t>O37263_I810336_2</t>
  </si>
  <si>
    <t>O34769_I293330_1</t>
  </si>
  <si>
    <t>O41453_I293330_1</t>
  </si>
  <si>
    <t>O35371_I293258_1</t>
  </si>
  <si>
    <t>O35791_I293258_1</t>
  </si>
  <si>
    <t>O41127_I810336_2</t>
  </si>
  <si>
    <t>O40181_I293258_1</t>
  </si>
  <si>
    <t>O41453_I293258_1</t>
  </si>
  <si>
    <t>O44597_I134336_1</t>
  </si>
  <si>
    <t>O39517_I293330_1</t>
  </si>
  <si>
    <t>O42067_I810336_1</t>
  </si>
  <si>
    <t>O39517_I293258_1</t>
  </si>
  <si>
    <t>O45653_I293330_1</t>
  </si>
  <si>
    <t>Group_Order</t>
  </si>
  <si>
    <t>Coffee/Espresso_O45445</t>
  </si>
  <si>
    <t>Coffee/Espresso_O43003</t>
  </si>
  <si>
    <t>Coffee/Espresso_O44371</t>
  </si>
  <si>
    <t>Coffee/Espresso_O20051</t>
  </si>
  <si>
    <t>Coffee/Espresso_O45421</t>
  </si>
  <si>
    <t>Coffee/Espresso_O45523</t>
  </si>
  <si>
    <t>Coffee/Espresso_O33763</t>
  </si>
  <si>
    <t>Coffee/Espresso_O40119</t>
  </si>
  <si>
    <t>Crockpots/Cookers_O27999</t>
  </si>
  <si>
    <t>Crockpots/Cookers_O32087</t>
  </si>
  <si>
    <t>Crockpots/Cookers_O28351</t>
  </si>
  <si>
    <t>Crockpots/Cookers_O15829</t>
  </si>
  <si>
    <t>Crockpots/Cookers_O23771</t>
  </si>
  <si>
    <t>Crockpots/Cookers_O24753</t>
  </si>
  <si>
    <t>Crockpots/Cookers_O25109</t>
  </si>
  <si>
    <t>Crockpots/Cookers_O45361</t>
  </si>
  <si>
    <t>Crockpots/Cookers_O44333</t>
  </si>
  <si>
    <t>Crockpots/Cookers_O45665</t>
  </si>
  <si>
    <t>Crockpots/Cookers_O40443</t>
  </si>
  <si>
    <t>Crockpots/Cookers_O45651</t>
  </si>
  <si>
    <t>Crockpots/Cookers_O40525</t>
  </si>
  <si>
    <t>Crockpots/Cookers_O43003</t>
  </si>
  <si>
    <t>Crockpots/Cookers_O40901</t>
  </si>
  <si>
    <t>Crockpots/Cookers_O43685</t>
  </si>
  <si>
    <t>Crockpots/Cookers_O43885</t>
  </si>
  <si>
    <t>Crockpots/Cookers_O42421</t>
  </si>
  <si>
    <t>Crockpots/Cookers_O45213</t>
  </si>
  <si>
    <t>Crockpots/Cookers_O45445</t>
  </si>
  <si>
    <t>Crockpots/Cookers_O45427</t>
  </si>
  <si>
    <t>Crockpots/Cookers_O42695</t>
  </si>
  <si>
    <t>Crockpots/Cookers_O45473</t>
  </si>
  <si>
    <t>Crockpots/Cookers_O44371</t>
  </si>
  <si>
    <t>Crockpots/Cookers_O44529</t>
  </si>
  <si>
    <t>Crockpots/Cookers_O43131</t>
  </si>
  <si>
    <t>Crockpots/Cookers_O32193</t>
  </si>
  <si>
    <t>Crockpots/Cookers_O45265</t>
  </si>
  <si>
    <t>Crockpots/Cookers_O45637</t>
  </si>
  <si>
    <t>Crockpots/Cookers_O35257</t>
  </si>
  <si>
    <t>Crockpots/Cookers_O43345</t>
  </si>
  <si>
    <t>Crockpots/Cookers_O43505</t>
  </si>
  <si>
    <t>Crockpots/Cookers_O43737</t>
  </si>
  <si>
    <t>Crockpots/Cookers_O43939</t>
  </si>
  <si>
    <t>Crockpots/Cookers_O45267</t>
  </si>
  <si>
    <t>Crockpots/Cookers_O45235</t>
  </si>
  <si>
    <t>Crockpots/Cookers_O45245</t>
  </si>
  <si>
    <t>Crockpots/Cookers_O44133</t>
  </si>
  <si>
    <t>Crockpots/Cookers_O45603</t>
  </si>
  <si>
    <t>Crockpots/Cookers_O45687</t>
  </si>
  <si>
    <t>Crockpots/Cookers_O36553</t>
  </si>
  <si>
    <t>Crockpots/Cookers_O44715</t>
  </si>
  <si>
    <t>Crockpots/Cookers_O45421</t>
  </si>
  <si>
    <t>Crockpots/Cookers_O37661</t>
  </si>
  <si>
    <t>Crockpots/Cookers_O45613</t>
  </si>
  <si>
    <t>Crockpots/Cookers_O45641</t>
  </si>
  <si>
    <t>Crockpots/Cookers_O45681</t>
  </si>
  <si>
    <t>Crockpots/Cookers_O38127</t>
  </si>
  <si>
    <t>Crockpots/Cookers_O32059</t>
  </si>
  <si>
    <t>Crockpots/Cookers_O33363</t>
  </si>
  <si>
    <t>Crockpots/Cookers_O35625</t>
  </si>
  <si>
    <t>Crockpots/Cookers_O38287</t>
  </si>
  <si>
    <t>Crockpots/Cookers_O33299</t>
  </si>
  <si>
    <t>Crockpots/Cookers_O40111</t>
  </si>
  <si>
    <t>Crockpots/Cookers_O38649</t>
  </si>
  <si>
    <t>Crockpots/Cookers_O33763</t>
  </si>
  <si>
    <t>Crockpots/Cookers_O39551</t>
  </si>
  <si>
    <t>Crockpots/Cookers_O38447</t>
  </si>
  <si>
    <t>Crockpots/Cookers_O41281</t>
  </si>
  <si>
    <t>Crockpots/Cookers_O42729</t>
  </si>
  <si>
    <t>Crockpots/Cookers_O43113</t>
  </si>
  <si>
    <t>Crockpots/Cookers_O15795</t>
  </si>
  <si>
    <t>Crockpots/Cookers_O43523</t>
  </si>
  <si>
    <t>Crockpots/Cookers_O43727</t>
  </si>
  <si>
    <t>Crockpots/Cookers_O39967</t>
  </si>
  <si>
    <t>Crockpots/Cookers_O43847</t>
  </si>
  <si>
    <t>Crockpots/Cookers_O39977</t>
  </si>
  <si>
    <t>Crockpots/Cookers_O28335</t>
  </si>
  <si>
    <t>Crockpots/Cookers_O37845</t>
  </si>
  <si>
    <t>Crockpots/Cookers_O36785</t>
  </si>
  <si>
    <t>Crockpots/Cookers_O44589</t>
  </si>
  <si>
    <t>Crockpots/Cookers_O43335</t>
  </si>
  <si>
    <t>Crockpots/Cookers_O41011</t>
  </si>
  <si>
    <t>Crockpots/Cookers_O37113</t>
  </si>
  <si>
    <t>Crockpots/Cookers_O41659</t>
  </si>
  <si>
    <t>Crockpots/Cookers_O39199</t>
  </si>
  <si>
    <t>Crockpots/Cookers_O44533</t>
  </si>
  <si>
    <t>Crockpots/Cookers_O44613</t>
  </si>
  <si>
    <t>Crockpots/Cookers_O41979</t>
  </si>
  <si>
    <t>Crockpots/Cookers_O44775</t>
  </si>
  <si>
    <t>Crockpots/Cookers_O44843</t>
  </si>
  <si>
    <t>Crockpots/Cookers_O44601</t>
  </si>
  <si>
    <t>Crockpots/Cookers_O43383</t>
  </si>
  <si>
    <t>Crockpots/Cookers_O43449</t>
  </si>
  <si>
    <t>Crockpots/Cookers_O43673</t>
  </si>
  <si>
    <t>Crockpots/Cookers_O45363</t>
  </si>
  <si>
    <t>Crockpots/Cookers_O45425</t>
  </si>
  <si>
    <t>Crockpots/Cookers_O41151</t>
  </si>
  <si>
    <t>Crockpots/Cookers_O42431</t>
  </si>
  <si>
    <t>Crockpots/Cookers_O42621</t>
  </si>
  <si>
    <t>Crockpots/Cookers_O45541</t>
  </si>
  <si>
    <t>Crockpots/Cookers_O42957</t>
  </si>
  <si>
    <t>Crockpots/Cookers_O43495</t>
  </si>
  <si>
    <t>Crockpots/Cookers_O44967</t>
  </si>
  <si>
    <t>Crockpots/Cookers_O45127</t>
  </si>
  <si>
    <t>Crockpots/Cookers_O45431</t>
  </si>
  <si>
    <t>Crockpots/Cookers_O42835</t>
  </si>
  <si>
    <t>Crockpots/Cookers_O33985</t>
  </si>
  <si>
    <t>Crockpots/Cookers_O34121</t>
  </si>
  <si>
    <t>Crockpots/Cookers_O44463</t>
  </si>
  <si>
    <t>Crockpots/Cookers_O30915</t>
  </si>
  <si>
    <t>Crockpots/Cookers_O34115</t>
  </si>
  <si>
    <t>Crockpots/Cookers_O36007</t>
  </si>
  <si>
    <t>Crockpots/Cookers_O40615</t>
  </si>
  <si>
    <t>Crockpots/Cookers_O37029</t>
  </si>
  <si>
    <t>Crockpots/Cookers_O38643</t>
  </si>
  <si>
    <t>Crockpots/Cookers_O42053</t>
  </si>
  <si>
    <t>Crockpots/Cookers_O23951</t>
  </si>
  <si>
    <t>Crockpots/Cookers_O42243</t>
  </si>
  <si>
    <t>Crockpots/Cookers_O43873</t>
  </si>
  <si>
    <t>Crockpots/Cookers_O36069</t>
  </si>
  <si>
    <t>Crockpots/Cookers_O44137</t>
  </si>
  <si>
    <t>Crockpots/Cookers_O44451</t>
  </si>
  <si>
    <t>Crockpots/Cookers_O36761</t>
  </si>
  <si>
    <t>Crockpots/Cookers_O42423</t>
  </si>
  <si>
    <t>Crockpots/Cookers_O38647</t>
  </si>
  <si>
    <t>Crockpots/Cookers_O42629</t>
  </si>
  <si>
    <t>Crockpots/Cookers_O42903</t>
  </si>
  <si>
    <t>Crockpots/Cookers_O42981</t>
  </si>
  <si>
    <t>Crockpots/Cookers_O43487</t>
  </si>
  <si>
    <t>Crockpots/Cookers_O42445</t>
  </si>
  <si>
    <t>Crockpots/Cookers_O40197</t>
  </si>
  <si>
    <t>Crockpots/Cookers_O44109</t>
  </si>
  <si>
    <t>Crockpots/Cookers_O45647</t>
  </si>
  <si>
    <t>Crockpots/Cookers_O42955</t>
  </si>
  <si>
    <t>Crockpots/Cookers_O41861</t>
  </si>
  <si>
    <t>Crockpots/Cookers_O43219</t>
  </si>
  <si>
    <t>Crockpots/Cookers_O41917</t>
  </si>
  <si>
    <t>Crockpots/Cookers_O41947</t>
  </si>
  <si>
    <t>Crockpots/Cookers_O42149</t>
  </si>
  <si>
    <t>Crockpots/Cookers_O45057</t>
  </si>
  <si>
    <t>Crockpots/Cookers_O44073</t>
  </si>
  <si>
    <t>Crockpots/Cookers_O44247</t>
  </si>
  <si>
    <t>Crockpots/Cookers_O45673</t>
  </si>
  <si>
    <t>Crockpots/Cookers_O45655</t>
  </si>
  <si>
    <t>Crockpots/Cookers_O43021</t>
  </si>
  <si>
    <t>Crockpots/Cookers_O44471</t>
  </si>
  <si>
    <t>Crockpots/Cookers_O45137</t>
  </si>
  <si>
    <t>Crockpots/Cookers_O43753</t>
  </si>
  <si>
    <t>Crockpots/Cookers_O43927</t>
  </si>
  <si>
    <t>Crockpots/Cookers_O41249</t>
  </si>
  <si>
    <t>Crockpots/Cookers_O42627</t>
  </si>
  <si>
    <t>Crockpots/Cookers_O42761</t>
  </si>
  <si>
    <t>Crockpots/Cookers_O44729</t>
  </si>
  <si>
    <t>Crockpots/Cookers_O42127</t>
  </si>
  <si>
    <t>Crockpots/Cookers_O43089</t>
  </si>
  <si>
    <t>Crockpots/Cookers_O35367</t>
  </si>
  <si>
    <t>Crockpots/Cookers_O43637</t>
  </si>
  <si>
    <t>Crockpots/Cookers_O45471</t>
  </si>
  <si>
    <t>Crockpots/Cookers_O45053</t>
  </si>
  <si>
    <t>Crockpots/Cookers_O45135</t>
  </si>
  <si>
    <t>Crockpots/Cookers_O45263</t>
  </si>
  <si>
    <t>Crockpots/Cookers_O35105</t>
  </si>
  <si>
    <t>Crockpots/Cookers_O45649</t>
  </si>
  <si>
    <t>Crockpots/Cookers_O38881</t>
  </si>
  <si>
    <t>Crockpots/Cookers_O40283</t>
  </si>
  <si>
    <t>Crockpots/Cookers_O32595</t>
  </si>
  <si>
    <t>Crockpots/Cookers_O39159</t>
  </si>
  <si>
    <t>Crockpots/Cookers_O36107</t>
  </si>
  <si>
    <t>Crockpots/Cookers_O38641</t>
  </si>
  <si>
    <t>Crockpots/Cookers_O35085</t>
  </si>
  <si>
    <t>Crockpots/Cookers_O42995</t>
  </si>
  <si>
    <t>Crockpots/Cookers_O38125</t>
  </si>
  <si>
    <t>Crockpots/Cookers_O38645</t>
  </si>
  <si>
    <t>Crockpots/Cookers_O44117</t>
  </si>
  <si>
    <t>Crockpots/Cookers_O44673</t>
  </si>
  <si>
    <t>Crockpots/Cookers_O44695</t>
  </si>
  <si>
    <t>Crockpots/Cookers_O43743</t>
  </si>
  <si>
    <t>Crockpots/Cookers_O41127</t>
  </si>
  <si>
    <t>Crockpots/Cookers_O41795</t>
  </si>
  <si>
    <t>Crockpots/Cookers_O44703</t>
  </si>
  <si>
    <t>Crockpots/Cookers_O43371</t>
  </si>
  <si>
    <t>Crockpots/Cookers_O42203</t>
  </si>
  <si>
    <t>Crockpots/Cookers_O41187</t>
  </si>
  <si>
    <t>Crockpots/Cookers_O43827</t>
  </si>
  <si>
    <t>Crockpots/Cookers_O45657</t>
  </si>
  <si>
    <t>Crockpots/Cookers_O45653</t>
  </si>
  <si>
    <t>Crockpots/Cookers_O43043</t>
  </si>
  <si>
    <t>Crockpots/Cookers_O44797</t>
  </si>
  <si>
    <t>Crockpots/Cookers_O44803</t>
  </si>
  <si>
    <t>Electronic Ovens_O15795</t>
  </si>
  <si>
    <t>Electronic Ovens_O45529</t>
  </si>
  <si>
    <t>Electronic Ovens_O43213</t>
  </si>
  <si>
    <t>Electronic Ovens_O45657</t>
  </si>
  <si>
    <t>Electronic Ovens_O43629</t>
  </si>
  <si>
    <t>Electronic Ovens_O43673</t>
  </si>
  <si>
    <t>Electronic Ovens_O43793</t>
  </si>
  <si>
    <t>Electronic Ovens_O45241</t>
  </si>
  <si>
    <t>Electronic Ovens_O43847</t>
  </si>
  <si>
    <t>Electronic Ovens_O45315</t>
  </si>
  <si>
    <t>Electronic Ovens_O45361</t>
  </si>
  <si>
    <t>Electronic Ovens_O44133</t>
  </si>
  <si>
    <t>Electronic Ovens_O34115</t>
  </si>
  <si>
    <t>Electronic Ovens_O15803</t>
  </si>
  <si>
    <t>Electronic Ovens_O45681</t>
  </si>
  <si>
    <t>Electronic Ovens_O32865</t>
  </si>
  <si>
    <t>Electronic Ovens_O37845</t>
  </si>
  <si>
    <t>Electronic Ovens_O36257</t>
  </si>
  <si>
    <t>Electronic Ovens_O40385</t>
  </si>
  <si>
    <t>Electronic Ovens_O40901</t>
  </si>
  <si>
    <t>Electronic Ovens_O43831</t>
  </si>
  <si>
    <t>Electronic Ovens_O41685</t>
  </si>
  <si>
    <t>Electronic Ovens_O45097</t>
  </si>
  <si>
    <t>Electronic Ovens_O44857</t>
  </si>
  <si>
    <t>Electronic Ovens_O42347</t>
  </si>
  <si>
    <t>Electronic Ovens_O40525</t>
  </si>
  <si>
    <t>Electronic Ovens_O45083</t>
  </si>
  <si>
    <t>Electronic Ovens_O42079</t>
  </si>
  <si>
    <t>Electronic Ovens_O45135</t>
  </si>
  <si>
    <t>Electronic Ovens_O45585</t>
  </si>
  <si>
    <t>Electronic Ovens_O45641</t>
  </si>
  <si>
    <t>Electronic Ovens_O43775</t>
  </si>
  <si>
    <t>Electronic Ovens_O33763</t>
  </si>
  <si>
    <t>Electronic Ovens_O45279</t>
  </si>
  <si>
    <t>Electronic Ovens_O31911</t>
  </si>
  <si>
    <t>Electronic Ovens_O39803</t>
  </si>
  <si>
    <t>Electronic Ovens_O40111</t>
  </si>
  <si>
    <t>Electronic Ovens_O42301</t>
  </si>
  <si>
    <t>Electronic Ovens_O43939</t>
  </si>
  <si>
    <t>Electronic Ovens_O43487</t>
  </si>
  <si>
    <t>Electronic Ovens_O39869</t>
  </si>
  <si>
    <t>Electronic Ovens_O45251</t>
  </si>
  <si>
    <t>Electronic Ovens_O45417</t>
  </si>
  <si>
    <t>Electronic Ovens_O45015</t>
  </si>
  <si>
    <t>Electronic Ovens_O38447</t>
  </si>
  <si>
    <t>Electronic Ovens_O43759</t>
  </si>
  <si>
    <t>Electronic Ovens_O39201</t>
  </si>
  <si>
    <t>Electronic Ovens_O39159</t>
  </si>
  <si>
    <t>Electronic Ovens_O44769</t>
  </si>
  <si>
    <t>Electronic Ovens_O27995</t>
  </si>
  <si>
    <t>Electronic Ovens_O44447</t>
  </si>
  <si>
    <t>Electronic Ovens_O44515</t>
  </si>
  <si>
    <t>Electronic Ovens_O44881</t>
  </si>
  <si>
    <t>Electronic Ovens_O43769</t>
  </si>
  <si>
    <t>Electronic Ovens_O33299</t>
  </si>
  <si>
    <t>Electronic Ovens_O45127</t>
  </si>
  <si>
    <t>Electronic Ovens_O45445</t>
  </si>
  <si>
    <t>Electronic Ovens_O34975</t>
  </si>
  <si>
    <t>Electronic Ovens_O45683</t>
  </si>
  <si>
    <t>Electronic Ovens_O32595</t>
  </si>
  <si>
    <t>Electronic Ovens_O45339</t>
  </si>
  <si>
    <t>Electronic Ovens_O34125</t>
  </si>
  <si>
    <t>Electronic Ovens_O37779</t>
  </si>
  <si>
    <t>Electronic Ovens_O35427</t>
  </si>
  <si>
    <t>Electronic Ovens_O37659</t>
  </si>
  <si>
    <t>Electronic Ovens_O42705</t>
  </si>
  <si>
    <t>Electronic Ovens_O45485</t>
  </si>
  <si>
    <t>Electronic Ovens_O45541</t>
  </si>
  <si>
    <t>Electronic Ovens_O43221</t>
  </si>
  <si>
    <t>Electronic Ovens_O45499</t>
  </si>
  <si>
    <t>Electronic Ovens_O43383</t>
  </si>
  <si>
    <t>Fryers_O16179</t>
  </si>
  <si>
    <t>Fryers_O29119</t>
  </si>
  <si>
    <t>Fryers_O16867</t>
  </si>
  <si>
    <t>Fryers_O21577</t>
  </si>
  <si>
    <t>Fryers_O45053</t>
  </si>
  <si>
    <t>Fryers_O40901</t>
  </si>
  <si>
    <t>Fryers_O42753</t>
  </si>
  <si>
    <t>Fryers_O44789</t>
  </si>
  <si>
    <t>Fryers_O32059</t>
  </si>
  <si>
    <t>Fryers_O33183</t>
  </si>
  <si>
    <t>Fryers_O40385</t>
  </si>
  <si>
    <t>Fryers_O43737</t>
  </si>
  <si>
    <t>Fryers_O41141</t>
  </si>
  <si>
    <t>Fryers_O44709</t>
  </si>
  <si>
    <t>Fryers_O43647</t>
  </si>
  <si>
    <t>Fryers_O43939</t>
  </si>
  <si>
    <t>Fryers_O43003</t>
  </si>
  <si>
    <t>Fryers_O33203</t>
  </si>
  <si>
    <t>Fryers_O38691</t>
  </si>
  <si>
    <t>Fryers_O40951</t>
  </si>
  <si>
    <t>Fryers_O40739</t>
  </si>
  <si>
    <t>Fryers_O44841</t>
  </si>
  <si>
    <t>Fryers_O42885</t>
  </si>
  <si>
    <t>Gas Appliances_O30979</t>
  </si>
  <si>
    <t>Gas Appliances_O28335</t>
  </si>
  <si>
    <t>Gas Appliances_O32587</t>
  </si>
  <si>
    <t>Gas Appliances_O45245</t>
  </si>
  <si>
    <t>Gas Appliances_O42647</t>
  </si>
  <si>
    <t>Gas Appliances_O34115</t>
  </si>
  <si>
    <t>Gas Appliances_O43219</t>
  </si>
  <si>
    <t>Gas Appliances_O43525</t>
  </si>
  <si>
    <t>Gas Appliances_O43621</t>
  </si>
  <si>
    <t>Gas Appliances_O35371</t>
  </si>
  <si>
    <t>Gas Appliances_O45127</t>
  </si>
  <si>
    <t>Gas Appliances_O35085</t>
  </si>
  <si>
    <t>Gas Appliances_O32445</t>
  </si>
  <si>
    <t>Gas Appliances_O32541</t>
  </si>
  <si>
    <t>Gas Appliances_O40175</t>
  </si>
  <si>
    <t>Gas Appliances_O34769</t>
  </si>
  <si>
    <t>Gas Appliances_O39207</t>
  </si>
  <si>
    <t>Gas Appliances_O39699</t>
  </si>
  <si>
    <t>Gas Appliances_O39785</t>
  </si>
  <si>
    <t>Gas Appliances_O34125</t>
  </si>
  <si>
    <t>Gas Appliances_O39349</t>
  </si>
  <si>
    <t>Gas Appliances_O38539</t>
  </si>
  <si>
    <t>Gas Appliances_O42907</t>
  </si>
  <si>
    <t>Gas Appliances_O41127</t>
  </si>
  <si>
    <t>Gas Appliances_O36007</t>
  </si>
  <si>
    <t>Gas Appliances_O41719</t>
  </si>
  <si>
    <t>Gas Appliances_O40095</t>
  </si>
  <si>
    <t>Gas Appliances_O42967</t>
  </si>
  <si>
    <t>Gas Appliances_O44173</t>
  </si>
  <si>
    <t>Gas Appliances_O41979</t>
  </si>
  <si>
    <t>Gas Appliances_O31921</t>
  </si>
  <si>
    <t>Gas Appliances_O39991</t>
  </si>
  <si>
    <t>Gas Appliances_O40033</t>
  </si>
  <si>
    <t>Gas Appliances_O45653</t>
  </si>
  <si>
    <t>Gas Appliances_O43623</t>
  </si>
  <si>
    <t>Gas Appliances_O45609</t>
  </si>
  <si>
    <t>Gas Appliances_O43495</t>
  </si>
  <si>
    <t>Gas Appliances_O42695</t>
  </si>
  <si>
    <t>Gas Appliances_O43335</t>
  </si>
  <si>
    <t>Gas Appliances_O35791</t>
  </si>
  <si>
    <t>Gas Appliances_O33985</t>
  </si>
  <si>
    <t>Gas Appliances_O37113</t>
  </si>
  <si>
    <t>Gas Appliances_O36279</t>
  </si>
  <si>
    <t>Gas Appliances_O36605</t>
  </si>
  <si>
    <t>Gas Appliances_O37263</t>
  </si>
  <si>
    <t>Gas Appliances_O38543</t>
  </si>
  <si>
    <t>Gas Appliances_O36553</t>
  </si>
  <si>
    <t>Gas Appliances_O35301</t>
  </si>
  <si>
    <t>Gas Appliances_O42829</t>
  </si>
  <si>
    <t>Gas Appliances_O42895</t>
  </si>
  <si>
    <t>Gas Appliances_O45613</t>
  </si>
  <si>
    <t>Gas Appliances_O43451</t>
  </si>
  <si>
    <t>Gas Appliances_O45043</t>
  </si>
  <si>
    <t>Gas Appliances_O43617</t>
  </si>
  <si>
    <t>Gas Appliances_O45365</t>
  </si>
  <si>
    <t>Gas Appliances_O40453</t>
  </si>
  <si>
    <t>Gas Appliances_O42947</t>
  </si>
  <si>
    <t>Gas Appliances_O34121</t>
  </si>
  <si>
    <t>Gas Appliances_O43685</t>
  </si>
  <si>
    <t>Gas Appliances_O45435</t>
  </si>
  <si>
    <t>Gas Appliances_O34581</t>
  </si>
  <si>
    <t>Gas Appliances_O35367</t>
  </si>
  <si>
    <t>Gas Appliances_O32343</t>
  </si>
  <si>
    <t>Gas Appliances_O39211</t>
  </si>
  <si>
    <t>Gas Appliances_O38235</t>
  </si>
  <si>
    <t>Gas Appliances_O42955</t>
  </si>
  <si>
    <t>Gas Appliances_O43371</t>
  </si>
  <si>
    <t>Gas Appliances_O39651</t>
  </si>
  <si>
    <t>Gas Appliances_O43673</t>
  </si>
  <si>
    <t>Gas Appliances_O42461</t>
  </si>
  <si>
    <t>Gas Appliances_O39159</t>
  </si>
  <si>
    <t>Gas Appliances_O43933</t>
  </si>
  <si>
    <t>Gas Appliances_O40057</t>
  </si>
  <si>
    <t>Grills/Griddles_O15803</t>
  </si>
  <si>
    <t>Grills/Griddles_O32051</t>
  </si>
  <si>
    <t>Grills/Griddles_O17731</t>
  </si>
  <si>
    <t>Grills/Griddles_O31735</t>
  </si>
  <si>
    <t>Grills/Griddles_O32037</t>
  </si>
  <si>
    <t>Grills/Griddles_O17595</t>
  </si>
  <si>
    <t>Grills/Griddles_O15767</t>
  </si>
  <si>
    <t>Grills/Griddles_O26267</t>
  </si>
  <si>
    <t>Grills/Griddles_O21387</t>
  </si>
  <si>
    <t>Grills/Griddles_O29119</t>
  </si>
  <si>
    <t>Grills/Griddles_O17139</t>
  </si>
  <si>
    <t>Grills/Griddles_O32107</t>
  </si>
  <si>
    <t>Grills/Griddles_O28335</t>
  </si>
  <si>
    <t>Grills/Griddles_O42705</t>
  </si>
  <si>
    <t>Grills/Griddles_O40299</t>
  </si>
  <si>
    <t>Grills/Griddles_O44313</t>
  </si>
  <si>
    <t>Grills/Griddles_O45687</t>
  </si>
  <si>
    <t>Grills/Griddles_O45655</t>
  </si>
  <si>
    <t>Grills/Griddles_O40739</t>
  </si>
  <si>
    <t>Grills/Griddles_O45033</t>
  </si>
  <si>
    <t>Grills/Griddles_O45135</t>
  </si>
  <si>
    <t>Grills/Griddles_O43847</t>
  </si>
  <si>
    <t>Grills/Griddles_O43951</t>
  </si>
  <si>
    <t>Grills/Griddles_O45315</t>
  </si>
  <si>
    <t>Grills/Griddles_O45363</t>
  </si>
  <si>
    <t>Grills/Griddles_O42699</t>
  </si>
  <si>
    <t>Grills/Griddles_O45521</t>
  </si>
  <si>
    <t>Grills/Griddles_O44385</t>
  </si>
  <si>
    <t>Grills/Griddles_O41901</t>
  </si>
  <si>
    <t>Grills/Griddles_O44701</t>
  </si>
  <si>
    <t>Grills/Griddles_O45307</t>
  </si>
  <si>
    <t>Grills/Griddles_O45305</t>
  </si>
  <si>
    <t>Grills/Griddles_O32167</t>
  </si>
  <si>
    <t>Grills/Griddles_O45495</t>
  </si>
  <si>
    <t>Grills/Griddles_O45493</t>
  </si>
  <si>
    <t>Grills/Griddles_O45541</t>
  </si>
  <si>
    <t>Grills/Griddles_O42897</t>
  </si>
  <si>
    <t>Grills/Griddles_O45677</t>
  </si>
  <si>
    <t>Grills/Griddles_O43449</t>
  </si>
  <si>
    <t>Grills/Griddles_O44869</t>
  </si>
  <si>
    <t>Grills/Griddles_O45097</t>
  </si>
  <si>
    <t>Grills/Griddles_O43765</t>
  </si>
  <si>
    <t>Grills/Griddles_O45249</t>
  </si>
  <si>
    <t>Grills/Griddles_O45479</t>
  </si>
  <si>
    <t>Grills/Griddles_O44349</t>
  </si>
  <si>
    <t>Grills/Griddles_O32595</t>
  </si>
  <si>
    <t>Grills/Griddles_O44619</t>
  </si>
  <si>
    <t>Grills/Griddles_O32865</t>
  </si>
  <si>
    <t>Grills/Griddles_O45201</t>
  </si>
  <si>
    <t>Grills/Griddles_O45267</t>
  </si>
  <si>
    <t>Grills/Griddles_O45675</t>
  </si>
  <si>
    <t>Grills/Griddles_O33095</t>
  </si>
  <si>
    <t>Grills/Griddles_O34975</t>
  </si>
  <si>
    <t>Grills/Griddles_O40443</t>
  </si>
  <si>
    <t>Grills/Griddles_O32751</t>
  </si>
  <si>
    <t>Grills/Griddles_O39823</t>
  </si>
  <si>
    <t>Grills/Griddles_O40901</t>
  </si>
  <si>
    <t>Grills/Griddles_O34365</t>
  </si>
  <si>
    <t>Grills/Griddles_O38447</t>
  </si>
  <si>
    <t>Grills/Griddles_O36007</t>
  </si>
  <si>
    <t>Grills/Griddles_O40213</t>
  </si>
  <si>
    <t>Grills/Griddles_O42547</t>
  </si>
  <si>
    <t>Grills/Griddles_O37513</t>
  </si>
  <si>
    <t>Grills/Griddles_O39171</t>
  </si>
  <si>
    <t>Grills/Griddles_O43341</t>
  </si>
  <si>
    <t>Grills/Griddles_O43647</t>
  </si>
  <si>
    <t>Grills/Griddles_O44055</t>
  </si>
  <si>
    <t>Grills/Griddles_O37661</t>
  </si>
  <si>
    <t>Grills/Griddles_O37659</t>
  </si>
  <si>
    <t>Grills/Griddles_O44713</t>
  </si>
  <si>
    <t>Grills/Griddles_O44803</t>
  </si>
  <si>
    <t>Grills/Griddles_O38275</t>
  </si>
  <si>
    <t>Grills/Griddles_O45343</t>
  </si>
  <si>
    <t>Grills/Griddles_O45309</t>
  </si>
  <si>
    <t>Grills/Griddles_O42905</t>
  </si>
  <si>
    <t>Grills/Griddles_O44371</t>
  </si>
  <si>
    <t>Grills/Griddles_O43151</t>
  </si>
  <si>
    <t>Grills/Griddles_O44843</t>
  </si>
  <si>
    <t>Grills/Griddles_O38501</t>
  </si>
  <si>
    <t>Grills/Griddles_O23951</t>
  </si>
  <si>
    <t>Grills/Griddles_O40125</t>
  </si>
  <si>
    <t>Grills/Griddles_O41281</t>
  </si>
  <si>
    <t>Grills/Griddles_O42617</t>
  </si>
  <si>
    <t>Grills/Griddles_O45361</t>
  </si>
  <si>
    <t>Grills/Griddles_O44333</t>
  </si>
  <si>
    <t>Grills/Griddles_O45651</t>
  </si>
  <si>
    <t>Grills/Griddles_O41767</t>
  </si>
  <si>
    <t>Grills/Griddles_O42033</t>
  </si>
  <si>
    <t>Grills/Griddles_O40757</t>
  </si>
  <si>
    <t>Grills/Griddles_O43487</t>
  </si>
  <si>
    <t>Grills/Griddles_O24003</t>
  </si>
  <si>
    <t>Grills/Griddles_O43873</t>
  </si>
  <si>
    <t>Grills/Griddles_O40115</t>
  </si>
  <si>
    <t>Grills/Griddles_O45283</t>
  </si>
  <si>
    <t>Grills/Griddles_O45387</t>
  </si>
  <si>
    <t>Grills/Griddles_O45473</t>
  </si>
  <si>
    <t>Grills/Griddles_O45629</t>
  </si>
  <si>
    <t>Grills/Griddles_O45643</t>
  </si>
  <si>
    <t>Grills/Griddles_O45641</t>
  </si>
  <si>
    <t>Grills/Griddles_O44445</t>
  </si>
  <si>
    <t>Grills/Griddles_O44771</t>
  </si>
  <si>
    <t>Grills/Griddles_O43491</t>
  </si>
  <si>
    <t>Grills/Griddles_O45063</t>
  </si>
  <si>
    <t>Grills/Griddles_O45137</t>
  </si>
  <si>
    <t>Grills/Griddles_O45275</t>
  </si>
  <si>
    <t>Grills/Griddles_O45417</t>
  </si>
  <si>
    <t>Grills/Griddles_O45497</t>
  </si>
  <si>
    <t>Grills/Griddles_O42765</t>
  </si>
  <si>
    <t>Grills/Griddles_O45547</t>
  </si>
  <si>
    <t>Grills/Griddles_O45519</t>
  </si>
  <si>
    <t>Grills/Griddles_O27111</t>
  </si>
  <si>
    <t>Grills/Griddles_O44967</t>
  </si>
  <si>
    <t>Grills/Griddles_O34581</t>
  </si>
  <si>
    <t>Grills/Griddles_O45405</t>
  </si>
  <si>
    <t>Grills/Griddles_O45539</t>
  </si>
  <si>
    <t>Grills/Griddles_O42981</t>
  </si>
  <si>
    <t>Grills/Griddles_O43091</t>
  </si>
  <si>
    <t>Grills/Griddles_O43213</t>
  </si>
  <si>
    <t>Grills/Griddles_O45139</t>
  </si>
  <si>
    <t>Grills/Griddles_O44083</t>
  </si>
  <si>
    <t>Grills/Griddles_O44145</t>
  </si>
  <si>
    <t>Grills/Griddles_O44155</t>
  </si>
  <si>
    <t>Grills/Griddles_O45549</t>
  </si>
  <si>
    <t>Grills/Griddles_O36553</t>
  </si>
  <si>
    <t>Grills/Griddles_O45475</t>
  </si>
  <si>
    <t>Grills/Griddles_O45667</t>
  </si>
  <si>
    <t>Grills/Griddles_O36763</t>
  </si>
  <si>
    <t>Grills/Griddles_O32893</t>
  </si>
  <si>
    <t>Grills/Griddles_O38765</t>
  </si>
  <si>
    <t>Grills/Griddles_O41629</t>
  </si>
  <si>
    <t>Grills/Griddles_O27381</t>
  </si>
  <si>
    <t>Grills/Griddles_O43189</t>
  </si>
  <si>
    <t>Grills/Griddles_O43245</t>
  </si>
  <si>
    <t>Grills/Griddles_O43329</t>
  </si>
  <si>
    <t>Grills/Griddles_O37113</t>
  </si>
  <si>
    <t>Grills/Griddles_O42291</t>
  </si>
  <si>
    <t>Grills/Griddles_O43823</t>
  </si>
  <si>
    <t>Grills/Griddles_O42771</t>
  </si>
  <si>
    <t>Grills/Griddles_O44597</t>
  </si>
  <si>
    <t>Grills/Griddles_O40769</t>
  </si>
  <si>
    <t>Grills/Griddles_O43533</t>
  </si>
  <si>
    <t>Grills/Griddles_O41199</t>
  </si>
  <si>
    <t>Grills/Griddles_O45427</t>
  </si>
  <si>
    <t>Grills/Griddles_O40311</t>
  </si>
  <si>
    <t>Grills/Griddles_O45657</t>
  </si>
  <si>
    <t>Grills/Griddles_O44651</t>
  </si>
  <si>
    <t>Grills/Griddles_O43799</t>
  </si>
  <si>
    <t>Grills/Griddles_O39977</t>
  </si>
  <si>
    <t>Grills/Griddles_O42967</t>
  </si>
  <si>
    <t>Grills/Griddles_O44675</t>
  </si>
  <si>
    <t>Grills/Griddles_O43901</t>
  </si>
  <si>
    <t>Grills/Griddles_O42891</t>
  </si>
  <si>
    <t>Grills/Griddles_O44697</t>
  </si>
  <si>
    <t>Grills/Griddles_O42203</t>
  </si>
  <si>
    <t>Grills/Griddles_O45093</t>
  </si>
  <si>
    <t>Grills/Griddles_O43753</t>
  </si>
  <si>
    <t>Grills/Griddles_O33299</t>
  </si>
  <si>
    <t>Grills/Griddles_O45235</t>
  </si>
  <si>
    <t>Grills/Griddles_O45251</t>
  </si>
  <si>
    <t>Grills/Griddles_O45359</t>
  </si>
  <si>
    <t>Grills/Griddles_O44073</t>
  </si>
  <si>
    <t>Grills/Griddles_O45503</t>
  </si>
  <si>
    <t>Grills/Griddles_O42907</t>
  </si>
  <si>
    <t>Grills/Griddles_O45709</t>
  </si>
  <si>
    <t>Grills/Griddles_O45685</t>
  </si>
  <si>
    <t>Grills/Griddles_O42983</t>
  </si>
  <si>
    <t>Grills/Griddles_O44541</t>
  </si>
  <si>
    <t>Grills/Griddles_O34121</t>
  </si>
  <si>
    <t>Grills/Griddles_O45105</t>
  </si>
  <si>
    <t>Grills/Griddles_O45115</t>
  </si>
  <si>
    <t>Grills/Griddles_O45207</t>
  </si>
  <si>
    <t>Grills/Griddles_O45071</t>
  </si>
  <si>
    <t>Grills/Griddles_O45435</t>
  </si>
  <si>
    <t>Grills/Griddles_O45413</t>
  </si>
  <si>
    <t>Grills/Griddles_O44135</t>
  </si>
  <si>
    <t>Grills/Griddles_O33763</t>
  </si>
  <si>
    <t>Grills/Griddles_O44711</t>
  </si>
  <si>
    <t>Grills/Griddles_O44729</t>
  </si>
  <si>
    <t>Grills/Griddles_O32683</t>
  </si>
  <si>
    <t>Grills/Griddles_O37019</t>
  </si>
  <si>
    <t>Grills/Griddles_O38919</t>
  </si>
  <si>
    <t>Grills/Griddles_O34115</t>
  </si>
  <si>
    <t>Grills/Griddles_O38445</t>
  </si>
  <si>
    <t>Grills/Griddles_O37267</t>
  </si>
  <si>
    <t>Grills/Griddles_O37585</t>
  </si>
  <si>
    <t>Grills/Griddles_O39991</t>
  </si>
  <si>
    <t>Grills/Griddles_O40385</t>
  </si>
  <si>
    <t>Grills/Griddles_O37845</t>
  </si>
  <si>
    <t>Grills/Griddles_O39781</t>
  </si>
  <si>
    <t>Grills/Griddles_O40031</t>
  </si>
  <si>
    <t>Grills/Griddles_O41437</t>
  </si>
  <si>
    <t>Grills/Griddles_O42021</t>
  </si>
  <si>
    <t>Grills/Griddles_O39779</t>
  </si>
  <si>
    <t>Grills/Griddles_O42353</t>
  </si>
  <si>
    <t>Grills/Griddles_O42851</t>
  </si>
  <si>
    <t>Grills/Griddles_O43525</t>
  </si>
  <si>
    <t>Grills/Griddles_O42151</t>
  </si>
  <si>
    <t>Grills/Griddles_O42423</t>
  </si>
  <si>
    <t>Grills/Griddles_O45561</t>
  </si>
  <si>
    <t>Grills/Griddles_O44489</t>
  </si>
  <si>
    <t>Grills/Griddles_O42127</t>
  </si>
  <si>
    <t>Grills/Griddles_O44995</t>
  </si>
  <si>
    <t>Grills/Griddles_O43827</t>
  </si>
  <si>
    <t>Grills/Griddles_O43235</t>
  </si>
  <si>
    <t>Grills/Griddles_O45023</t>
  </si>
  <si>
    <t>Grills/Griddles_O45133</t>
  </si>
  <si>
    <t>Ovens_O15843</t>
  </si>
  <si>
    <t>Ovens_O15963</t>
  </si>
  <si>
    <t>Ovens_O31675</t>
  </si>
  <si>
    <t>Ovens_O27999</t>
  </si>
  <si>
    <t>Ovens_O32005</t>
  </si>
  <si>
    <t>Ovens_O32107</t>
  </si>
  <si>
    <t>Ovens_O28335</t>
  </si>
  <si>
    <t>Ovens_O32203</t>
  </si>
  <si>
    <t>Ovens_O31985</t>
  </si>
  <si>
    <t>Ovens_O15767</t>
  </si>
  <si>
    <t>Ovens_O26267</t>
  </si>
  <si>
    <t>Ovens_O45389</t>
  </si>
  <si>
    <t>Ovens_O45471</t>
  </si>
  <si>
    <t>Ovens_O45541</t>
  </si>
  <si>
    <t>Ovens_O45555</t>
  </si>
  <si>
    <t>Ovens_O45667</t>
  </si>
  <si>
    <t>Ovens_O45663</t>
  </si>
  <si>
    <t>Ovens_O42981</t>
  </si>
  <si>
    <t>Ovens_O42947</t>
  </si>
  <si>
    <t>Ovens_O40757</t>
  </si>
  <si>
    <t>Ovens_O43513</t>
  </si>
  <si>
    <t>Ovens_O44869</t>
  </si>
  <si>
    <t>Ovens_O44983</t>
  </si>
  <si>
    <t>Ovens_O43757</t>
  </si>
  <si>
    <t>Ovens_O43947</t>
  </si>
  <si>
    <t>Ovens_O41361</t>
  </si>
  <si>
    <t>Ovens_O45641</t>
  </si>
  <si>
    <t>Ovens_O45671</t>
  </si>
  <si>
    <t>Ovens_O42967</t>
  </si>
  <si>
    <t>Ovens_O34125</t>
  </si>
  <si>
    <t>Ovens_O43221</t>
  </si>
  <si>
    <t>Ovens_O44699</t>
  </si>
  <si>
    <t>Ovens_O43629</t>
  </si>
  <si>
    <t>Ovens_O45135</t>
  </si>
  <si>
    <t>Ovens_O43769</t>
  </si>
  <si>
    <t>Ovens_O43811</t>
  </si>
  <si>
    <t>Ovens_O42335</t>
  </si>
  <si>
    <t>Ovens_O44017</t>
  </si>
  <si>
    <t>Ovens_O44193</t>
  </si>
  <si>
    <t>Ovens_O32343</t>
  </si>
  <si>
    <t>Ovens_O34975</t>
  </si>
  <si>
    <t>Ovens_O45557</t>
  </si>
  <si>
    <t>Ovens_O45613</t>
  </si>
  <si>
    <t>Ovens_O45647</t>
  </si>
  <si>
    <t>Ovens_O45655</t>
  </si>
  <si>
    <t>Ovens_O44733</t>
  </si>
  <si>
    <t>Ovens_O43505</t>
  </si>
  <si>
    <t>Ovens_O33095</t>
  </si>
  <si>
    <t>Ovens_O43623</t>
  </si>
  <si>
    <t>Ovens_O27995</t>
  </si>
  <si>
    <t>Ovens_O43785</t>
  </si>
  <si>
    <t>Ovens_O43749</t>
  </si>
  <si>
    <t>Ovens_O43873</t>
  </si>
  <si>
    <t>Ovens_O45295</t>
  </si>
  <si>
    <t>Ovens_O45255</t>
  </si>
  <si>
    <t>Ovens_O45315</t>
  </si>
  <si>
    <t>Ovens_O45361</t>
  </si>
  <si>
    <t>Ovens_O44095</t>
  </si>
  <si>
    <t>Ovens_O45429</t>
  </si>
  <si>
    <t>Ovens_O44837</t>
  </si>
  <si>
    <t>Ovens_O37053</t>
  </si>
  <si>
    <t>Ovens_O45137</t>
  </si>
  <si>
    <t>Ovens_O32193</t>
  </si>
  <si>
    <t>Ovens_O45227</t>
  </si>
  <si>
    <t>Ovens_O37637</t>
  </si>
  <si>
    <t>Ovens_O33931</t>
  </si>
  <si>
    <t>Ovens_O39017</t>
  </si>
  <si>
    <t>Ovens_O35085</t>
  </si>
  <si>
    <t>Ovens_O37779</t>
  </si>
  <si>
    <t>Ovens_O39159</t>
  </si>
  <si>
    <t>Ovens_O39171</t>
  </si>
  <si>
    <t>Ovens_O35371</t>
  </si>
  <si>
    <t>Ovens_O33111</t>
  </si>
  <si>
    <t>Ovens_O40453</t>
  </si>
  <si>
    <t>Ovens_O40739</t>
  </si>
  <si>
    <t>Ovens_O35819</t>
  </si>
  <si>
    <t>Ovens_O38447</t>
  </si>
  <si>
    <t>Ovens_O41127</t>
  </si>
  <si>
    <t>Ovens_O40071</t>
  </si>
  <si>
    <t>Ovens_O40031</t>
  </si>
  <si>
    <t>Ovens_O38543</t>
  </si>
  <si>
    <t>Ovens_O39523</t>
  </si>
  <si>
    <t>Ovens_O42065</t>
  </si>
  <si>
    <t>Ovens_O42127</t>
  </si>
  <si>
    <t>Ovens_O39959</t>
  </si>
  <si>
    <t>Ovens_O42457</t>
  </si>
  <si>
    <t>Ovens_O37549</t>
  </si>
  <si>
    <t>Ovens_O38987</t>
  </si>
  <si>
    <t>Ovens_O39573</t>
  </si>
  <si>
    <t>Ovens_O42151</t>
  </si>
  <si>
    <t>Ovens_O43525</t>
  </si>
  <si>
    <t>Ovens_O40979</t>
  </si>
  <si>
    <t>Ovens_O37263</t>
  </si>
  <si>
    <t>Ovens_O36007</t>
  </si>
  <si>
    <t>Ovens_O43901</t>
  </si>
  <si>
    <t>Ovens_O41217</t>
  </si>
  <si>
    <t>Ovens_O44255</t>
  </si>
  <si>
    <t>Ovens_O44551</t>
  </si>
  <si>
    <t>Ovens_O43419</t>
  </si>
  <si>
    <t>Ovens_O37113</t>
  </si>
  <si>
    <t>Ovens_O44967</t>
  </si>
  <si>
    <t>Ovens_O43801</t>
  </si>
  <si>
    <t>Ovens_O43959</t>
  </si>
  <si>
    <t>Ovens_O45327</t>
  </si>
  <si>
    <t>Ovens_O45417</t>
  </si>
  <si>
    <t>Ovens_O44549</t>
  </si>
  <si>
    <t>Ovens_O43133</t>
  </si>
  <si>
    <t>Ovens_O45267</t>
  </si>
  <si>
    <t>Ovens_O45431</t>
  </si>
  <si>
    <t>Ovens_O42765</t>
  </si>
  <si>
    <t>Ovens_O42815</t>
  </si>
  <si>
    <t>Ovens_O45535</t>
  </si>
  <si>
    <t>Ovens_O45567</t>
  </si>
  <si>
    <t>Ovens_O41685</t>
  </si>
  <si>
    <t>Ovens_O42955</t>
  </si>
  <si>
    <t>Ovens_O43329</t>
  </si>
  <si>
    <t>Ovens_O43331</t>
  </si>
  <si>
    <t>Ovens_O42063</t>
  </si>
  <si>
    <t>Ovens_O45063</t>
  </si>
  <si>
    <t>Ovens_O15915</t>
  </si>
  <si>
    <t>Ovens_O45263</t>
  </si>
  <si>
    <t>Ovens_O45349</t>
  </si>
  <si>
    <t>Ovens_O45533</t>
  </si>
  <si>
    <t>Ovens_O40385</t>
  </si>
  <si>
    <t>Ovens_O45609</t>
  </si>
  <si>
    <t>Ovens_O44519</t>
  </si>
  <si>
    <t>Ovens_O44641</t>
  </si>
  <si>
    <t>Ovens_O45053</t>
  </si>
  <si>
    <t>Ovens_O43827</t>
  </si>
  <si>
    <t>Ovens_O44103</t>
  </si>
  <si>
    <t>Ovens_O45413</t>
  </si>
  <si>
    <t>Ovens_O17595</t>
  </si>
  <si>
    <t>Ovens_O45683</t>
  </si>
  <si>
    <t>Ovens_O45009</t>
  </si>
  <si>
    <t>Ovens_O43775</t>
  </si>
  <si>
    <t>Ovens_O45325</t>
  </si>
  <si>
    <t>Ovens_O44047</t>
  </si>
  <si>
    <t>Ovens_O44117</t>
  </si>
  <si>
    <t>Ovens_O44433</t>
  </si>
  <si>
    <t>Ovens_O43235</t>
  </si>
  <si>
    <t>Ovens_O34121</t>
  </si>
  <si>
    <t>Ovens_O44589</t>
  </si>
  <si>
    <t>Ovens_O32865</t>
  </si>
  <si>
    <t>Ovens_O44899</t>
  </si>
  <si>
    <t>Ovens_O32119</t>
  </si>
  <si>
    <t>Ovens_O45187</t>
  </si>
  <si>
    <t>Ovens_O45265</t>
  </si>
  <si>
    <t>Ovens_O45399</t>
  </si>
  <si>
    <t>Ovens_O33763</t>
  </si>
  <si>
    <t>Ovens_O44675</t>
  </si>
  <si>
    <t>Ovens_O44853</t>
  </si>
  <si>
    <t>Ovens_O45069</t>
  </si>
  <si>
    <t>Ovens_O45097</t>
  </si>
  <si>
    <t>Ovens_O45139</t>
  </si>
  <si>
    <t>Ovens_O45213</t>
  </si>
  <si>
    <t>Ovens_O45245</t>
  </si>
  <si>
    <t>Ovens_O45359</t>
  </si>
  <si>
    <t>Ovens_O45421</t>
  </si>
  <si>
    <t>Ovens_O45657</t>
  </si>
  <si>
    <t>Ovens_O37845</t>
  </si>
  <si>
    <t>Ovens_O38407</t>
  </si>
  <si>
    <t>Ovens_O39823</t>
  </si>
  <si>
    <t>Ovens_O40111</t>
  </si>
  <si>
    <t>Ovens_O21387</t>
  </si>
  <si>
    <t>Ovens_O37267</t>
  </si>
  <si>
    <t>Ovens_O37661</t>
  </si>
  <si>
    <t>Ovens_O36181</t>
  </si>
  <si>
    <t>Ovens_O42565</t>
  </si>
  <si>
    <t>Ovens_O40215</t>
  </si>
  <si>
    <t>Ovens_O37659</t>
  </si>
  <si>
    <t>Ovens_O41719</t>
  </si>
  <si>
    <t>Ovens_O43765</t>
  </si>
  <si>
    <t>Ovens_O39991</t>
  </si>
  <si>
    <t>Ovens_O42421</t>
  </si>
  <si>
    <t>Ovens_O43927</t>
  </si>
  <si>
    <t>Ovens_O42641</t>
  </si>
  <si>
    <t>Ovens_O42907</t>
  </si>
  <si>
    <t>Ovens_O40525</t>
  </si>
  <si>
    <t>Ovens_O44509</t>
  </si>
  <si>
    <t>Ovens_O43661</t>
  </si>
  <si>
    <t>Ovens_O43825</t>
  </si>
  <si>
    <t>Ovens_O45427</t>
  </si>
  <si>
    <t>Ovens_O38893</t>
  </si>
  <si>
    <t>Ovens_O45505</t>
  </si>
  <si>
    <t>Ovens_O42851</t>
  </si>
  <si>
    <t>Ovens_O45665</t>
  </si>
  <si>
    <t>Ovens_O42969</t>
  </si>
  <si>
    <t>Ovens_O43015</t>
  </si>
  <si>
    <t>Ovens_O43553</t>
  </si>
  <si>
    <t>Ovens_O45065</t>
  </si>
  <si>
    <t>Ovens_O42347</t>
  </si>
  <si>
    <t>Ovens_O29569</t>
  </si>
  <si>
    <t>Ovens_O42631</t>
  </si>
  <si>
    <t>Ovens_O45363</t>
  </si>
  <si>
    <t>Ovens_O44263</t>
  </si>
  <si>
    <t>Ovens_O42895</t>
  </si>
  <si>
    <t>Ovens_O43489</t>
  </si>
  <si>
    <t>Ovens_O42233</t>
  </si>
  <si>
    <t>Ovens_O42321</t>
  </si>
  <si>
    <t>Ovens_O43831</t>
  </si>
  <si>
    <t>Ovens_O40119</t>
  </si>
  <si>
    <t>Ovens_O42715</t>
  </si>
  <si>
    <t>Ovens_O45529</t>
  </si>
  <si>
    <t>Ovens_O45621</t>
  </si>
  <si>
    <t>Ovens_O45635</t>
  </si>
  <si>
    <t>Ovens_O45675</t>
  </si>
  <si>
    <t>Ovens_O43325</t>
  </si>
  <si>
    <t>Ovens_O42157</t>
  </si>
  <si>
    <t>Ovens_O42129</t>
  </si>
  <si>
    <t>Ovens_O43541</t>
  </si>
  <si>
    <t>Ovens_O43759</t>
  </si>
  <si>
    <t>Ovens_O44009</t>
  </si>
  <si>
    <t>Ovens_O45445</t>
  </si>
  <si>
    <t>Ovens_O44065</t>
  </si>
  <si>
    <t>Ovens_O44137</t>
  </si>
  <si>
    <t>Ovens_O45659</t>
  </si>
  <si>
    <t>Ovens_O44429</t>
  </si>
  <si>
    <t>Ovens_O43219</t>
  </si>
  <si>
    <t>Ovens_O42617</t>
  </si>
  <si>
    <t>Ovens_O45603</t>
  </si>
  <si>
    <t>Ovens_O45551</t>
  </si>
  <si>
    <t>Ovens_O44343</t>
  </si>
  <si>
    <t>Ovens_O44431</t>
  </si>
  <si>
    <t>Ovens_O44971</t>
  </si>
  <si>
    <t>Ovens_O43727</t>
  </si>
  <si>
    <t>Ovens_O45243</t>
  </si>
  <si>
    <t>Ovens_O32405</t>
  </si>
  <si>
    <t>Ovens_O44601</t>
  </si>
  <si>
    <t>Ovens_O35515</t>
  </si>
  <si>
    <t>Ovens_O44701</t>
  </si>
  <si>
    <t>Ovens_O45487</t>
  </si>
  <si>
    <t>Ovens_O36275</t>
  </si>
  <si>
    <t>Ovens_O37125</t>
  </si>
  <si>
    <t>Ovens_O38667</t>
  </si>
  <si>
    <t>Ovens_O36927</t>
  </si>
  <si>
    <t>Ovens_O41201</t>
  </si>
  <si>
    <t>Ovens_O40121</t>
  </si>
  <si>
    <t>Ovens_O42957</t>
  </si>
  <si>
    <t>Ovens_O39189</t>
  </si>
  <si>
    <t>Ovens_O40631</t>
  </si>
  <si>
    <t>Ovens_O36761</t>
  </si>
  <si>
    <t>Ovens_O39419</t>
  </si>
  <si>
    <t>Ovens_O40901</t>
  </si>
  <si>
    <t>Ovens_O35599</t>
  </si>
  <si>
    <t>Ovens_O43685</t>
  </si>
  <si>
    <t>Ovens_O40213</t>
  </si>
  <si>
    <t>Ovens_O38577</t>
  </si>
  <si>
    <t>Ovens_O40125</t>
  </si>
  <si>
    <t>Ovens_O38801</t>
  </si>
  <si>
    <t>Ovens_O42753</t>
  </si>
  <si>
    <t>Ovens_O42983</t>
  </si>
  <si>
    <t>Ovens_O44473</t>
  </si>
  <si>
    <t>Ovens_O36601</t>
  </si>
  <si>
    <t>Ovens_O44711</t>
  </si>
  <si>
    <t>Ovens_O43793</t>
  </si>
  <si>
    <t>Ovens_O43773</t>
  </si>
  <si>
    <t>Ovens_O43977</t>
  </si>
  <si>
    <t>Ovens_O40039</t>
  </si>
  <si>
    <t>Ovens_O45287</t>
  </si>
  <si>
    <t>Ovens_O42615</t>
  </si>
  <si>
    <t>Ovens_O45407</t>
  </si>
  <si>
    <t>Ovens_O45473</t>
  </si>
  <si>
    <t>Ovens_O42897</t>
  </si>
  <si>
    <t>Ovens_O44517</t>
  </si>
  <si>
    <t>Ovens_O45071</t>
  </si>
  <si>
    <t>Ovens_O43889</t>
  </si>
  <si>
    <t>Ovens_O42695</t>
  </si>
  <si>
    <t>Ovens_O44181</t>
  </si>
  <si>
    <t>Ovens_O40299</t>
  </si>
  <si>
    <t>Ovens_O45619</t>
  </si>
  <si>
    <t>Ovens_O42183</t>
  </si>
  <si>
    <t>Ovens_O40095</t>
  </si>
  <si>
    <t>Small Appliances_O31921</t>
  </si>
  <si>
    <t>Small Appliances_O28335</t>
  </si>
  <si>
    <t>Small Appliances_O23951</t>
  </si>
  <si>
    <t>Small Appliances_O45245</t>
  </si>
  <si>
    <t>Small Appliances_O42829</t>
  </si>
  <si>
    <t>Small Appliances_O27939</t>
  </si>
  <si>
    <t>Small Appliances_O44053</t>
  </si>
  <si>
    <t>Small Appliances_O44487</t>
  </si>
  <si>
    <t>Small Appliances_O45267</t>
  </si>
  <si>
    <t>Small Appliances_O32005</t>
  </si>
  <si>
    <t>Small Appliances_O40739</t>
  </si>
  <si>
    <t>Small Appliances_O38427</t>
  </si>
  <si>
    <t>Small Appliances_O36007</t>
  </si>
  <si>
    <t>Small Appliances_O39785</t>
  </si>
  <si>
    <t>Small Appliances_O42753</t>
  </si>
  <si>
    <t>Small Appliances_O43623</t>
  </si>
  <si>
    <t>Small Appliances_O37263</t>
  </si>
  <si>
    <t>Small Appliances_O41685</t>
  </si>
  <si>
    <t>Small Appliances_O42947</t>
  </si>
  <si>
    <t>Small Appliances_O45365</t>
  </si>
  <si>
    <t>Small Appliances_O42967</t>
  </si>
  <si>
    <t>Small Appliances_O43505</t>
  </si>
  <si>
    <t>Small Appliances_O40181</t>
  </si>
  <si>
    <t>Small Appliances_O45309</t>
  </si>
  <si>
    <t>Small Appliances_O45305</t>
  </si>
  <si>
    <t>Small Appliances_O42695</t>
  </si>
  <si>
    <t>Small Appliances_O45613</t>
  </si>
  <si>
    <t>Small Appliances_O45685</t>
  </si>
  <si>
    <t>Small Appliances_O45127</t>
  </si>
  <si>
    <t>Small Appliances_O41979</t>
  </si>
  <si>
    <t>Small Appliances_O45695</t>
  </si>
  <si>
    <t>Small Appliances_O45609</t>
  </si>
  <si>
    <t>Small Appliances_O45299</t>
  </si>
  <si>
    <t>Small Appliances_O34581</t>
  </si>
  <si>
    <t>Small Appliances_O41127</t>
  </si>
  <si>
    <t>Small Appliances_O45643</t>
  </si>
  <si>
    <t>Small Appliances_O45131</t>
  </si>
  <si>
    <t>Small Appliances_O45307</t>
  </si>
  <si>
    <t>Small Appliances_O44929</t>
  </si>
  <si>
    <t>Small Appliances_O35371</t>
  </si>
  <si>
    <t>Small Appliances_O35791</t>
  </si>
  <si>
    <t>Small Appliances_O32343</t>
  </si>
  <si>
    <t>Small Appliances_O39701</t>
  </si>
  <si>
    <t>Small Appliances_O34769</t>
  </si>
  <si>
    <t>Small Appliances_O41453</t>
  </si>
  <si>
    <t>Small Appliances_O44597</t>
  </si>
  <si>
    <t>Small Appliances_O39517</t>
  </si>
  <si>
    <t>Small Appliances_O42067</t>
  </si>
  <si>
    <t>Small Appliances_O45653</t>
  </si>
  <si>
    <t>Date Rank</t>
  </si>
  <si>
    <t>New Date</t>
  </si>
  <si>
    <t>Rank with Ties</t>
  </si>
  <si>
    <t>Rank No Ties</t>
  </si>
  <si>
    <t>Projected Ship Date</t>
  </si>
  <si>
    <t>Lead Time</t>
  </si>
  <si>
    <t>SolaCorp Hot Orders Table</t>
  </si>
  <si>
    <t>Paste in build order</t>
  </si>
  <si>
    <t>Actual Order Date</t>
  </si>
  <si>
    <t>Original Rank</t>
  </si>
  <si>
    <t>Before Order</t>
  </si>
  <si>
    <t>New Order Date</t>
  </si>
  <si>
    <t>New Rank</t>
  </si>
  <si>
    <t>Leave blank to use build order</t>
  </si>
  <si>
    <t>Rank should be in build order</t>
  </si>
  <si>
    <t>Weekly Output</t>
  </si>
  <si>
    <t>First 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</si>
</sst>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4" fontId="0" fillId="0" borderId="0" xfId="0" applyNumberFormat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3" fillId="0" borderId="0" xfId="0" applyFon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1" fillId="2" borderId="4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" fontId="0" fillId="0" borderId="5" xfId="0" applyNumberFormat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14" fontId="0" fillId="0" borderId="2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1" fontId="0" fillId="0" borderId="9" xfId="0" applyNumberFormat="1" applyBorder="1" applyAlignment="1">
      <alignment horizontal="center"/>
    </xf>
    <xf numFmtId="14" fontId="0" fillId="0" borderId="13" xfId="0" applyNumberFormat="1" applyBorder="1" applyAlignment="1">
      <alignment horizontal="left"/>
    </xf>
    <xf numFmtId="1" fontId="0" fillId="0" borderId="11" xfId="0" applyNumberForma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3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font>
        <b/>
        <i val="0"/>
        <color rgb="FFFF0000"/>
      </font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C7C69A-56DA-4FC1-A673-8B82E2A045BD}" autoFormatId="16" applyNumberFormats="0" applyBorderFormats="0" applyFontFormats="0" applyPatternFormats="0" applyAlignmentFormats="0" applyWidthHeightFormats="0">
  <queryTableRefresh nextId="25" unboundColumnsRight="6">
    <queryTableFields count="21">
      <queryTableField id="1" name="Order Number" tableColumnId="1"/>
      <queryTableField id="2" name="Customer Number" tableColumnId="2"/>
      <queryTableField id="3" name="Region" tableColumnId="3"/>
      <queryTableField id="4" name="Item Number" tableColumnId="4"/>
      <queryTableField id="5" name="Item Description LOOKUP" tableColumnId="5"/>
      <queryTableField id="6" name="Backlog Quantity" tableColumnId="6"/>
      <queryTableField id="7" name="Backlog USD" tableColumnId="7"/>
      <queryTableField id="8" name="Order Date" tableColumnId="8"/>
      <queryTableField id="9" name="Salesperson Code" tableColumnId="9"/>
      <queryTableField id="10" name="Intercompany" tableColumnId="10"/>
      <queryTableField id="11" name="General Item Description" tableColumnId="11"/>
      <queryTableField id="12" name="Product Group" tableColumnId="12"/>
      <queryTableField id="17" name="Order_Item" tableColumnId="17"/>
      <queryTableField id="15" name="Order_Item_Number" tableColumnId="15"/>
      <queryTableField id="16" name="Group_Order" tableColumnId="16"/>
      <queryTableField id="19" dataBound="0" tableColumnId="18"/>
      <queryTableField id="20" dataBound="0" tableColumnId="19"/>
      <queryTableField id="21" dataBound="0" tableColumnId="20"/>
      <queryTableField id="22" dataBound="0" tableColumnId="21"/>
      <queryTableField id="23" dataBound="0" tableColumnId="22"/>
      <queryTableField id="24" dataBound="0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9EBFCEE-250F-490A-AA23-4BED8BF9D2EF}" autoFormatId="16" applyNumberFormats="0" applyBorderFormats="0" applyFontFormats="0" applyPatternFormats="0" applyAlignmentFormats="0" applyWidthHeightFormats="0">
  <queryTableRefresh nextId="4">
    <queryTableFields count="2">
      <queryTableField id="1" name="Cooking Appliance" tableColumnId="1"/>
      <queryTableField id="3" name="Product Group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17122-E7C4-4E7E-8AF7-FFDD5228A1C0}" name="SolaCorp_Backlog" displayName="SolaCorp_Backlog" ref="A1:U3469" tableType="queryTable" totalsRowShown="0" headerRowDxfId="22" headerRowBorderDxfId="21">
  <autoFilter ref="A1:U3469" xr:uid="{F5D17122-E7C4-4E7E-8AF7-FFDD5228A1C0}"/>
  <tableColumns count="21">
    <tableColumn id="1" xr3:uid="{57E3DF4D-AB78-4729-8F0C-26DC1266A225}" uniqueName="1" name="Order Number" queryTableFieldId="1" dataDxfId="20"/>
    <tableColumn id="2" xr3:uid="{41C06B60-A1AE-48AF-AF28-22F22B7915A5}" uniqueName="2" name="Customer Number" queryTableFieldId="2" dataDxfId="19"/>
    <tableColumn id="3" xr3:uid="{9DC01956-0283-4F8D-8539-CD735B18C14D}" uniqueName="3" name="Region" queryTableFieldId="3" dataDxfId="18"/>
    <tableColumn id="4" xr3:uid="{B871C51B-7CF0-45B7-99BD-A99ACA767010}" uniqueName="4" name="Item Number" queryTableFieldId="4" dataDxfId="17"/>
    <tableColumn id="5" xr3:uid="{E9FECD59-495B-4D7A-AB96-E56A94EE3BE4}" uniqueName="5" name="Item Description LOOKUP" queryTableFieldId="5" dataDxfId="16"/>
    <tableColumn id="6" xr3:uid="{292AE0A9-E398-4679-B885-2DC147FEC64E}" uniqueName="6" name="Backlog Quantity" queryTableFieldId="6"/>
    <tableColumn id="7" xr3:uid="{25FFB875-DACB-4EC4-95DF-6107A16FCF3F}" uniqueName="7" name="Backlog USD" queryTableFieldId="7"/>
    <tableColumn id="8" xr3:uid="{DD498372-3229-4E67-A811-1D2297607BD1}" uniqueName="8" name="Order Date" queryTableFieldId="8" dataDxfId="2"/>
    <tableColumn id="9" xr3:uid="{7AE56F11-890C-4B15-98AE-E58B74846857}" uniqueName="9" name="Salesperson Code" queryTableFieldId="9" dataDxfId="15"/>
    <tableColumn id="10" xr3:uid="{E2AEB127-4029-478F-9F01-D12671DE75B4}" uniqueName="10" name="Intercompany" queryTableFieldId="10" dataDxfId="14"/>
    <tableColumn id="11" xr3:uid="{436E236A-1B2E-4AC0-86DD-19612831B8C8}" uniqueName="11" name="General Item Description" queryTableFieldId="11"/>
    <tableColumn id="12" xr3:uid="{55EAE77C-2393-43EA-9857-4334D1325833}" uniqueName="12" name="Product Group" queryTableFieldId="12" dataDxfId="13"/>
    <tableColumn id="17" xr3:uid="{114C64F3-7DD9-4927-8F2D-BB0C8206AFA4}" uniqueName="17" name="Order_Item" queryTableFieldId="17"/>
    <tableColumn id="15" xr3:uid="{F9941B2D-B7F6-42B4-8917-C5FDE732AB5C}" uniqueName="15" name="Order_Item_Number" queryTableFieldId="15" dataDxfId="12"/>
    <tableColumn id="16" xr3:uid="{5D7CB5E3-0714-4C47-BE88-B8492E98BAC6}" uniqueName="16" name="Group_Order" queryTableFieldId="16"/>
    <tableColumn id="18" xr3:uid="{F314AC77-EA53-4600-82D9-A90890F3CB0A}" uniqueName="18" name="Date Rank" queryTableFieldId="19" dataDxfId="11">
      <calculatedColumnFormula>COUNTIFS($L:$L, SolaCorp_Backlog[[#This Row],[Product Group]], $H:$H, "&lt;=" &amp; SolaCorp_Backlog[[#This Row],[Order Date]])</calculatedColumnFormula>
    </tableColumn>
    <tableColumn id="19" xr3:uid="{B83E064A-3914-4123-9F8E-0049BCFB1641}" uniqueName="19" name="New Date" queryTableFieldId="20" dataDxfId="1">
      <calculatedColumnFormula>IFERROR(VLOOKUP(SolaCorp_Backlog[[#This Row],[Order_Item]], 'Hot Orders'!$C:$H, 6, FALSE), SolaCorp_Backlog[[#This Row],[Order Date]])</calculatedColumnFormula>
    </tableColumn>
    <tableColumn id="20" xr3:uid="{F54B11F4-DD65-480A-A17C-1E5D89380387}" uniqueName="20" name="Rank with Ties" queryTableFieldId="21" dataDxfId="10">
      <calculatedColumnFormula>COUNTIFS($L:$L, SolaCorp_Backlog[[#This Row],[Product Group]], $Q:$Q, "&lt;=" &amp; SolaCorp_Backlog[[#This Row],[New Date]])</calculatedColumnFormula>
    </tableColumn>
    <tableColumn id="21" xr3:uid="{C838CFC5-D44D-41C4-8B59-0CE2294485F5}" uniqueName="21" name="Rank No Ties" queryTableFieldId="22" dataDxfId="9">
      <calculatedColumnFormula>IF(SolaCorp_Backlog[[#This Row],[Product Group]] &lt;&gt; $L1, 1, $S1 + 1)</calculatedColumnFormula>
    </tableColumn>
    <tableColumn id="22" xr3:uid="{418D3D35-0AE7-4DC0-B3DF-F3CCC780C368}" uniqueName="22" name="Projected Ship Date" queryTableFieldId="23" dataDxfId="0">
      <calculatedColumnFormula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calculatedColumnFormula>
    </tableColumn>
    <tableColumn id="23" xr3:uid="{B44788C8-8919-4C7E-A439-EB174D8C76FB}" uniqueName="23" name="Lead Time" queryTableFieldId="24" dataDxfId="8">
      <calculatedColumnFormula xml:space="preserve"> ROUND((SolaCorp_Backlog[[#This Row],[Projected Ship Date]] - SolaCorp_Backlog[[#This Row],[Order Date]]) / SolaCorp_Backlog[[#This Row],[Backlog Quantity]], 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56A449-C9A6-4A13-BABE-D3696A80AC63}" name="SolaCorp_Product_Groups" displayName="SolaCorp_Product_Groups" ref="A1:B66" tableType="queryTable" totalsRowShown="0" headerRowDxfId="7" headerRowBorderDxfId="6">
  <autoFilter ref="A1:B66" xr:uid="{8D56A449-C9A6-4A13-BABE-D3696A80AC63}"/>
  <tableColumns count="2">
    <tableColumn id="1" xr3:uid="{B5AA62B7-E96D-4297-9D33-115407C48CBB}" uniqueName="1" name="Cooking Appliance" queryTableFieldId="1" dataDxfId="4"/>
    <tableColumn id="3" xr3:uid="{1E91284E-9114-4153-A945-FA6C0F9234EC}" uniqueName="3" name="Product Group" queryTableFieldId="3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AF92-FACD-4AE7-9566-4DC64A853259}">
  <dimension ref="A1:I200"/>
  <sheetViews>
    <sheetView tabSelected="1" workbookViewId="0">
      <selection activeCell="A13" sqref="A13"/>
    </sheetView>
  </sheetViews>
  <sheetFormatPr defaultRowHeight="15" x14ac:dyDescent="0.25"/>
  <cols>
    <col min="1" max="1" width="24.5703125" bestFit="1" customWidth="1"/>
    <col min="2" max="2" width="12.85546875" bestFit="1" customWidth="1"/>
    <col min="3" max="3" width="21.7109375" customWidth="1"/>
    <col min="4" max="4" width="26.85546875" customWidth="1"/>
    <col min="5" max="5" width="16.85546875" bestFit="1" customWidth="1"/>
    <col min="6" max="6" width="12.7109375" bestFit="1" customWidth="1"/>
    <col min="7" max="7" width="14.140625" customWidth="1"/>
    <col min="8" max="8" width="15.42578125" bestFit="1" customWidth="1"/>
    <col min="9" max="9" width="14" customWidth="1"/>
  </cols>
  <sheetData>
    <row r="1" spans="1:9" x14ac:dyDescent="0.25">
      <c r="A1" s="4" t="s">
        <v>6548</v>
      </c>
    </row>
    <row r="2" spans="1:9" ht="15.75" thickBot="1" x14ac:dyDescent="0.3">
      <c r="A2" s="12" t="s">
        <v>6549</v>
      </c>
      <c r="G2" s="19" t="s">
        <v>6555</v>
      </c>
      <c r="H2" s="20"/>
      <c r="I2" s="21" t="s">
        <v>6556</v>
      </c>
    </row>
    <row r="3" spans="1:9" ht="15.75" thickBot="1" x14ac:dyDescent="0.3">
      <c r="A3" s="13" t="s">
        <v>0</v>
      </c>
      <c r="B3" s="14" t="s">
        <v>663</v>
      </c>
      <c r="C3" s="15" t="s">
        <v>1520</v>
      </c>
      <c r="D3" s="15" t="s">
        <v>652</v>
      </c>
      <c r="E3" s="16" t="s">
        <v>6550</v>
      </c>
      <c r="F3" s="17" t="s">
        <v>6551</v>
      </c>
      <c r="G3" s="14" t="s">
        <v>6552</v>
      </c>
      <c r="H3" s="16" t="s">
        <v>6553</v>
      </c>
      <c r="I3" s="18" t="s">
        <v>6554</v>
      </c>
    </row>
    <row r="4" spans="1:9" x14ac:dyDescent="0.25">
      <c r="A4" s="24"/>
      <c r="B4" s="24"/>
      <c r="C4" s="29" t="str">
        <f>IF(OR(ISERROR($D4), AND(ISBLANK($A4), ISBLANK($B4))), "", _xlfn.CONCAT($A4, "_", $B4))</f>
        <v/>
      </c>
      <c r="D4" s="22" t="str">
        <f>IFERROR(_xlfn.XLOOKUP(_xlfn.CONCAT($A4, "_", $B4), 'SolaCorp Backlog'!$M:$M, 'SolaCorp Backlog'!$L:$L), IF(AND(ISBLANK($A4), ISBLANK($B4)), "", IF(ISERROR(_xlfn.XLOOKUP($A4, 'SolaCorp Backlog'!$A:$A, 'SolaCorp Backlog'!$A:$A)), "Order NOT found", IF(ISERROR(_xlfn.XLOOKUP(_xlfn.CONCAT($A4, "_", $B4), 'SolaCorp Backlog'!$M:$M, 'SolaCorp Backlog'!$M:$M)), "Item NOT found", ""))))</f>
        <v/>
      </c>
      <c r="E4" s="23" t="str">
        <f>IFERROR(_xlfn.XLOOKUP(_xlfn.CONCAT(A4, "_", B4), 'SolaCorp Backlog'!$M:$M, 'SolaCorp Backlog'!$H:$H), "")</f>
        <v/>
      </c>
      <c r="F4" s="30" t="str">
        <f>IFERROR(VLOOKUP(_xlfn.CONCAT($A4, "_", $B4), 'SolaCorp Backlog'!$M:$Q, 4, FALSE), "")</f>
        <v/>
      </c>
      <c r="G4" s="37"/>
      <c r="H4" s="40" t="str" cm="1">
        <f t="array" ref="H4">IF(AND(NOT(ISBLANK($A4)), NOT(ISBLANK($B4)), ISBLANK($G4), NOT($D4 = $D3)), IFERROR(MIN(_xlfn._xlws.FILTER('SolaCorp Backlog'!$H:$H, 'SolaCorp Backlog'!$L:$L = $D4)) - 1, ""), IF(AND(NOT(ISBLANK($A4)), NOT(ISBLANK($B4)), ISBLANK($G4), $D4 = $D3), $H3 + 1, IFERROR(_xlfn.XLOOKUP(_xlfn.CONCAT($D4, "_", $G4), 'SolaCorp Backlog'!$O:$O, 'SolaCorp Backlog'!$M:$M) - 1, "")))</f>
        <v/>
      </c>
      <c r="I4" s="27" t="str">
        <f>IF(IFERROR(VLOOKUP($C4, 'SolaCorp Backlog'!$M:$R, 6, FALSE), "") = 0, 1, IFERROR(VLOOKUP($C4, 'SolaCorp Backlog'!$M:$R, 6, FALSE), ""))</f>
        <v/>
      </c>
    </row>
    <row r="5" spans="1:9" x14ac:dyDescent="0.25">
      <c r="A5" s="25" t="s">
        <v>76</v>
      </c>
      <c r="B5" s="25" t="s">
        <v>850</v>
      </c>
      <c r="C5" s="31" t="str">
        <f t="shared" ref="C5:C68" si="0">IF(OR(ISERROR($D5), AND(ISBLANK($A5), ISBLANK($B5))), "", _xlfn.CONCAT($A5, "_", $B5))</f>
        <v>O35085_IDIS460</v>
      </c>
      <c r="D5" s="3" t="str">
        <f>IFERROR(_xlfn.XLOOKUP(_xlfn.CONCAT($A5, "_", $B5), 'SolaCorp Backlog'!$M:$M, 'SolaCorp Backlog'!$L:$L), IF(AND(ISBLANK($A5), ISBLANK($B5)), "", IF(ISERROR(_xlfn.XLOOKUP($A5, 'SolaCorp Backlog'!$A:$A, 'SolaCorp Backlog'!$A:$A)), "Order NOT found", IF(ISERROR(_xlfn.XLOOKUP(_xlfn.CONCAT($A5, "_", $B5), 'SolaCorp Backlog'!$M:$M, 'SolaCorp Backlog'!$M:$M)), "Item NOT found", ""))))</f>
        <v>Crockpots/Cookers</v>
      </c>
      <c r="E5" s="20">
        <f>IFERROR(_xlfn.XLOOKUP(_xlfn.CONCAT(A5, "_", B5), 'SolaCorp Backlog'!$M:$M, 'SolaCorp Backlog'!$H:$H), "")</f>
        <v>45177</v>
      </c>
      <c r="F5" s="32">
        <f>IFERROR(VLOOKUP(_xlfn.CONCAT($A5, "_", $B5), 'SolaCorp Backlog'!$M:$Q, 4, FALSE), "")</f>
        <v>532</v>
      </c>
      <c r="G5" s="38"/>
      <c r="H5" s="41" cm="1">
        <f t="array" ref="H5">IF(AND(NOT(ISBLANK($A5)), NOT(ISBLANK($B5)), ISBLANK($G5), NOT($D5 = $D4)), IFERROR(MIN(_xlfn._xlws.FILTER('SolaCorp Backlog'!$H:$H, 'SolaCorp Backlog'!$L:$L = $D5)) - 1, ""), IF(AND(NOT(ISBLANK($A5)), NOT(ISBLANK($B5)), ISBLANK($G5), $D5 = $D4), $H4 + 1, IFERROR(_xlfn.XLOOKUP(_xlfn.CONCAT($D5, "_", $G5), 'SolaCorp Backlog'!$O:$O, 'SolaCorp Backlog'!$M:$M) - 1, "")))</f>
        <v>44563</v>
      </c>
      <c r="I5" s="42">
        <f>IF(IFERROR(VLOOKUP($C5, 'SolaCorp Backlog'!$M:$R, 6, FALSE), "") = 0, 1, IFERROR(VLOOKUP($C5, 'SolaCorp Backlog'!$M:$R, 6, FALSE), ""))</f>
        <v>1</v>
      </c>
    </row>
    <row r="6" spans="1:9" x14ac:dyDescent="0.25">
      <c r="A6" s="25" t="s">
        <v>85</v>
      </c>
      <c r="B6" s="25" t="s">
        <v>845</v>
      </c>
      <c r="C6" s="31" t="str">
        <f t="shared" si="0"/>
        <v>O35625_I350610</v>
      </c>
      <c r="D6" s="3" t="str">
        <f>IFERROR(_xlfn.XLOOKUP(_xlfn.CONCAT($A6, "_", $B6), 'SolaCorp Backlog'!$M:$M, 'SolaCorp Backlog'!$L:$L), IF(AND(ISBLANK($A6), ISBLANK($B6)), "", IF(ISERROR(_xlfn.XLOOKUP($A6, 'SolaCorp Backlog'!$A:$A, 'SolaCorp Backlog'!$A:$A)), "Order NOT found", IF(ISERROR(_xlfn.XLOOKUP(_xlfn.CONCAT($A6, "_", $B6), 'SolaCorp Backlog'!$M:$M, 'SolaCorp Backlog'!$M:$M)), "Item NOT found", ""))))</f>
        <v>Crockpots/Cookers</v>
      </c>
      <c r="E6" s="20">
        <f>IFERROR(_xlfn.XLOOKUP(_xlfn.CONCAT(A6, "_", B6), 'SolaCorp Backlog'!$M:$M, 'SolaCorp Backlog'!$H:$H), "")</f>
        <v>45097</v>
      </c>
      <c r="F6" s="32">
        <f>IFERROR(VLOOKUP(_xlfn.CONCAT($A6, "_", $B6), 'SolaCorp Backlog'!$M:$Q, 4, FALSE), "")</f>
        <v>433</v>
      </c>
      <c r="G6" s="38"/>
      <c r="H6" s="41" cm="1">
        <f t="array" ref="H6">IF(AND(NOT(ISBLANK($A6)), NOT(ISBLANK($B6)), ISBLANK($G6), NOT($D6 = $D5)), IFERROR(MIN(_xlfn._xlws.FILTER('SolaCorp Backlog'!$H:$H, 'SolaCorp Backlog'!$L:$L = $D6)) - 1, ""), IF(AND(NOT(ISBLANK($A6)), NOT(ISBLANK($B6)), ISBLANK($G6), $D6 = $D5), $H5 + 1, IFERROR(_xlfn.XLOOKUP(_xlfn.CONCAT($D6, "_", $G6), 'SolaCorp Backlog'!$O:$O, 'SolaCorp Backlog'!$M:$M) - 1, "")))</f>
        <v>44564</v>
      </c>
      <c r="I6" s="42">
        <f>IF(IFERROR(VLOOKUP($C6, 'SolaCorp Backlog'!$M:$R, 6, FALSE), "") = 0, 1, IFERROR(VLOOKUP($C6, 'SolaCorp Backlog'!$M:$R, 6, FALSE), ""))</f>
        <v>7</v>
      </c>
    </row>
    <row r="7" spans="1:9" x14ac:dyDescent="0.25">
      <c r="A7" s="25" t="s">
        <v>116</v>
      </c>
      <c r="B7" s="25" t="s">
        <v>845</v>
      </c>
      <c r="C7" s="31" t="str">
        <f t="shared" si="0"/>
        <v>O37845_I350610</v>
      </c>
      <c r="D7" s="3" t="str">
        <f>IFERROR(_xlfn.XLOOKUP(_xlfn.CONCAT($A7, "_", $B7), 'SolaCorp Backlog'!$M:$M, 'SolaCorp Backlog'!$L:$L), IF(AND(ISBLANK($A7), ISBLANK($B7)), "", IF(ISERROR(_xlfn.XLOOKUP($A7, 'SolaCorp Backlog'!$A:$A, 'SolaCorp Backlog'!$A:$A)), "Order NOT found", IF(ISERROR(_xlfn.XLOOKUP(_xlfn.CONCAT($A7, "_", $B7), 'SolaCorp Backlog'!$M:$M, 'SolaCorp Backlog'!$M:$M)), "Item NOT found", ""))))</f>
        <v>Crockpots/Cookers</v>
      </c>
      <c r="E7" s="20">
        <f>IFERROR(_xlfn.XLOOKUP(_xlfn.CONCAT(A7, "_", B7), 'SolaCorp Backlog'!$M:$M, 'SolaCorp Backlog'!$H:$H), "")</f>
        <v>45210</v>
      </c>
      <c r="F7" s="32">
        <f>IFERROR(VLOOKUP(_xlfn.CONCAT($A7, "_", $B7), 'SolaCorp Backlog'!$M:$Q, 4, FALSE), "")</f>
        <v>615</v>
      </c>
      <c r="G7" s="38"/>
      <c r="H7" s="41" cm="1">
        <f t="array" ref="H7">IF(AND(NOT(ISBLANK($A7)), NOT(ISBLANK($B7)), ISBLANK($G7), NOT($D7 = $D6)), IFERROR(MIN(_xlfn._xlws.FILTER('SolaCorp Backlog'!$H:$H, 'SolaCorp Backlog'!$L:$L = $D7)) - 1, ""), IF(AND(NOT(ISBLANK($A7)), NOT(ISBLANK($B7)), ISBLANK($G7), $D7 = $D6), $H6 + 1, IFERROR(_xlfn.XLOOKUP(_xlfn.CONCAT($D7, "_", $G7), 'SolaCorp Backlog'!$O:$O, 'SolaCorp Backlog'!$M:$M) - 1, "")))</f>
        <v>44565</v>
      </c>
      <c r="I7" s="42">
        <f>IF(IFERROR(VLOOKUP($C7, 'SolaCorp Backlog'!$M:$R, 6, FALSE), "") = 0, 1, IFERROR(VLOOKUP($C7, 'SolaCorp Backlog'!$M:$R, 6, FALSE), ""))</f>
        <v>10</v>
      </c>
    </row>
    <row r="8" spans="1:9" x14ac:dyDescent="0.25">
      <c r="A8" s="25" t="s">
        <v>310</v>
      </c>
      <c r="B8" s="25" t="s">
        <v>784</v>
      </c>
      <c r="C8" s="31" t="str">
        <f t="shared" si="0"/>
        <v>O43335_I293617</v>
      </c>
      <c r="D8" s="3" t="str">
        <f>IFERROR(_xlfn.XLOOKUP(_xlfn.CONCAT($A8, "_", $B8), 'SolaCorp Backlog'!$M:$M, 'SolaCorp Backlog'!$L:$L), IF(AND(ISBLANK($A8), ISBLANK($B8)), "", IF(ISERROR(_xlfn.XLOOKUP($A8, 'SolaCorp Backlog'!$A:$A, 'SolaCorp Backlog'!$A:$A)), "Order NOT found", IF(ISERROR(_xlfn.XLOOKUP(_xlfn.CONCAT($A8, "_", $B8), 'SolaCorp Backlog'!$M:$M, 'SolaCorp Backlog'!$M:$M)), "Item NOT found", ""))))</f>
        <v>Crockpots/Cookers</v>
      </c>
      <c r="E8" s="20">
        <f>IFERROR(_xlfn.XLOOKUP(_xlfn.CONCAT(A8, "_", B8), 'SolaCorp Backlog'!$M:$M, 'SolaCorp Backlog'!$H:$H), "")</f>
        <v>45218</v>
      </c>
      <c r="F8" s="32">
        <f>IFERROR(VLOOKUP(_xlfn.CONCAT($A8, "_", $B8), 'SolaCorp Backlog'!$M:$Q, 4, FALSE), "")</f>
        <v>659</v>
      </c>
      <c r="G8" s="38"/>
      <c r="H8" s="41" cm="1">
        <f t="array" ref="H8">IF(AND(NOT(ISBLANK($A8)), NOT(ISBLANK($B8)), ISBLANK($G8), NOT($D8 = $D7)), IFERROR(MIN(_xlfn._xlws.FILTER('SolaCorp Backlog'!$H:$H, 'SolaCorp Backlog'!$L:$L = $D8)) - 1, ""), IF(AND(NOT(ISBLANK($A8)), NOT(ISBLANK($B8)), ISBLANK($G8), $D8 = $D7), $H7 + 1, IFERROR(_xlfn.XLOOKUP(_xlfn.CONCAT($D8, "_", $G8), 'SolaCorp Backlog'!$O:$O, 'SolaCorp Backlog'!$M:$M) - 1, "")))</f>
        <v>44566</v>
      </c>
      <c r="I8" s="42">
        <f>IF(IFERROR(VLOOKUP($C8, 'SolaCorp Backlog'!$M:$R, 6, FALSE), "") = 0, 1, IFERROR(VLOOKUP($C8, 'SolaCorp Backlog'!$M:$R, 6, FALSE), ""))</f>
        <v>13</v>
      </c>
    </row>
    <row r="9" spans="1:9" x14ac:dyDescent="0.25">
      <c r="A9" s="25" t="s">
        <v>436</v>
      </c>
      <c r="B9" s="25" t="s">
        <v>748</v>
      </c>
      <c r="C9" s="31" t="str">
        <f t="shared" si="0"/>
        <v>O44715_I201258</v>
      </c>
      <c r="D9" s="3" t="str">
        <f>IFERROR(_xlfn.XLOOKUP(_xlfn.CONCAT($A9, "_", $B9), 'SolaCorp Backlog'!$M:$M, 'SolaCorp Backlog'!$L:$L), IF(AND(ISBLANK($A9), ISBLANK($B9)), "", IF(ISERROR(_xlfn.XLOOKUP($A9, 'SolaCorp Backlog'!$A:$A, 'SolaCorp Backlog'!$A:$A)), "Order NOT found", IF(ISERROR(_xlfn.XLOOKUP(_xlfn.CONCAT($A9, "_", $B9), 'SolaCorp Backlog'!$M:$M, 'SolaCorp Backlog'!$M:$M)), "Item NOT found", ""))))</f>
        <v>Crockpots/Cookers</v>
      </c>
      <c r="E9" s="20">
        <f>IFERROR(_xlfn.XLOOKUP(_xlfn.CONCAT(A9, "_", B9), 'SolaCorp Backlog'!$M:$M, 'SolaCorp Backlog'!$H:$H), "")</f>
        <v>45034</v>
      </c>
      <c r="F9" s="32">
        <f>IFERROR(VLOOKUP(_xlfn.CONCAT($A9, "_", $B9), 'SolaCorp Backlog'!$M:$Q, 4, FALSE), "")</f>
        <v>362</v>
      </c>
      <c r="G9" s="38"/>
      <c r="H9" s="41" cm="1">
        <f t="array" ref="H9">IF(AND(NOT(ISBLANK($A9)), NOT(ISBLANK($B9)), ISBLANK($G9), NOT($D9 = $D8)), IFERROR(MIN(_xlfn._xlws.FILTER('SolaCorp Backlog'!$H:$H, 'SolaCorp Backlog'!$L:$L = $D9)) - 1, ""), IF(AND(NOT(ISBLANK($A9)), NOT(ISBLANK($B9)), ISBLANK($G9), $D9 = $D8), $H8 + 1, IFERROR(_xlfn.XLOOKUP(_xlfn.CONCAT($D9, "_", $G9), 'SolaCorp Backlog'!$O:$O, 'SolaCorp Backlog'!$M:$M) - 1, "")))</f>
        <v>44567</v>
      </c>
      <c r="I9" s="42">
        <f>IF(IFERROR(VLOOKUP($C9, 'SolaCorp Backlog'!$M:$R, 6, FALSE), "") = 0, 1, IFERROR(VLOOKUP($C9, 'SolaCorp Backlog'!$M:$R, 6, FALSE), ""))</f>
        <v>14</v>
      </c>
    </row>
    <row r="10" spans="1:9" x14ac:dyDescent="0.25">
      <c r="A10" s="25"/>
      <c r="B10" s="25"/>
      <c r="C10" s="31" t="str">
        <f t="shared" si="0"/>
        <v/>
      </c>
      <c r="D10" s="3" t="str">
        <f>IFERROR(_xlfn.XLOOKUP(_xlfn.CONCAT($A10, "_", $B10), 'SolaCorp Backlog'!$M:$M, 'SolaCorp Backlog'!$L:$L), IF(AND(ISBLANK($A10), ISBLANK($B10)), "", IF(ISERROR(_xlfn.XLOOKUP($A10, 'SolaCorp Backlog'!$A:$A, 'SolaCorp Backlog'!$A:$A)), "Order NOT found", IF(ISERROR(_xlfn.XLOOKUP(_xlfn.CONCAT($A10, "_", $B10), 'SolaCorp Backlog'!$M:$M, 'SolaCorp Backlog'!$M:$M)), "Item NOT found", ""))))</f>
        <v/>
      </c>
      <c r="E10" s="20" t="str">
        <f>IFERROR(_xlfn.XLOOKUP(_xlfn.CONCAT(A10, "_", B10), 'SolaCorp Backlog'!$M:$M, 'SolaCorp Backlog'!$H:$H), "")</f>
        <v/>
      </c>
      <c r="F10" s="32" t="str">
        <f>IFERROR(VLOOKUP(_xlfn.CONCAT($A10, "_", $B10), 'SolaCorp Backlog'!$M:$Q, 4, FALSE), "")</f>
        <v/>
      </c>
      <c r="G10" s="38"/>
      <c r="H10" s="41" t="str" cm="1">
        <f t="array" ref="H10">IF(AND(NOT(ISBLANK($A10)), NOT(ISBLANK($B10)), ISBLANK($G10), NOT($D10 = $D9)), IFERROR(MIN(_xlfn._xlws.FILTER('SolaCorp Backlog'!$H:$H, 'SolaCorp Backlog'!$L:$L = $D10)) - 1, ""), IF(AND(NOT(ISBLANK($A10)), NOT(ISBLANK($B10)), ISBLANK($G10), $D10 = $D9), $H9 + 1, IFERROR(_xlfn.XLOOKUP(_xlfn.CONCAT($D10, "_", $G10), 'SolaCorp Backlog'!$O:$O, 'SolaCorp Backlog'!$M:$M) - 1, "")))</f>
        <v/>
      </c>
      <c r="I10" s="42" t="str">
        <f>IF(IFERROR(VLOOKUP($C10, 'SolaCorp Backlog'!$M:$R, 6, FALSE), "") = 0, 1, IFERROR(VLOOKUP($C10, 'SolaCorp Backlog'!$M:$R, 6, FALSE), ""))</f>
        <v/>
      </c>
    </row>
    <row r="11" spans="1:9" x14ac:dyDescent="0.25">
      <c r="A11" s="25"/>
      <c r="B11" s="25"/>
      <c r="C11" s="31" t="str">
        <f t="shared" si="0"/>
        <v/>
      </c>
      <c r="D11" s="3" t="str">
        <f>IFERROR(_xlfn.XLOOKUP(_xlfn.CONCAT($A11, "_", $B11), 'SolaCorp Backlog'!$M:$M, 'SolaCorp Backlog'!$L:$L), IF(AND(ISBLANK($A11), ISBLANK($B11)), "", IF(ISERROR(_xlfn.XLOOKUP($A11, 'SolaCorp Backlog'!$A:$A, 'SolaCorp Backlog'!$A:$A)), "Order NOT found", IF(ISERROR(_xlfn.XLOOKUP(_xlfn.CONCAT($A11, "_", $B11), 'SolaCorp Backlog'!$M:$M, 'SolaCorp Backlog'!$M:$M)), "Item NOT found", ""))))</f>
        <v/>
      </c>
      <c r="E11" s="20" t="str">
        <f>IFERROR(_xlfn.XLOOKUP(_xlfn.CONCAT(A11, "_", B11), 'SolaCorp Backlog'!$M:$M, 'SolaCorp Backlog'!$H:$H), "")</f>
        <v/>
      </c>
      <c r="F11" s="32" t="str">
        <f>IFERROR(VLOOKUP(_xlfn.CONCAT($A11, "_", $B11), 'SolaCorp Backlog'!$M:$Q, 4, FALSE), "")</f>
        <v/>
      </c>
      <c r="G11" s="38"/>
      <c r="H11" s="41" t="str" cm="1">
        <f t="array" ref="H11">IF(AND(NOT(ISBLANK($A11)), NOT(ISBLANK($B11)), ISBLANK($G11), NOT($D11 = $D10)), IFERROR(MIN(_xlfn._xlws.FILTER('SolaCorp Backlog'!$H:$H, 'SolaCorp Backlog'!$L:$L = $D11)) - 1, ""), IF(AND(NOT(ISBLANK($A11)), NOT(ISBLANK($B11)), ISBLANK($G11), $D11 = $D10), $H10 + 1, IFERROR(_xlfn.XLOOKUP(_xlfn.CONCAT($D11, "_", $G11), 'SolaCorp Backlog'!$O:$O, 'SolaCorp Backlog'!$M:$M) - 1, "")))</f>
        <v/>
      </c>
      <c r="I11" s="42" t="str">
        <f>IF(IFERROR(VLOOKUP($C11, 'SolaCorp Backlog'!$M:$R, 6, FALSE), "") = 0, 1, IFERROR(VLOOKUP($C11, 'SolaCorp Backlog'!$M:$R, 6, FALSE), ""))</f>
        <v/>
      </c>
    </row>
    <row r="12" spans="1:9" x14ac:dyDescent="0.25">
      <c r="A12" s="25"/>
      <c r="B12" s="25"/>
      <c r="C12" s="31" t="str">
        <f t="shared" si="0"/>
        <v/>
      </c>
      <c r="D12" s="3" t="str">
        <f>IFERROR(_xlfn.XLOOKUP(_xlfn.CONCAT($A12, "_", $B12), 'SolaCorp Backlog'!$M:$M, 'SolaCorp Backlog'!$L:$L), IF(AND(ISBLANK($A12), ISBLANK($B12)), "", IF(ISERROR(_xlfn.XLOOKUP($A12, 'SolaCorp Backlog'!$A:$A, 'SolaCorp Backlog'!$A:$A)), "Order NOT found", IF(ISERROR(_xlfn.XLOOKUP(_xlfn.CONCAT($A12, "_", $B12), 'SolaCorp Backlog'!$M:$M, 'SolaCorp Backlog'!$M:$M)), "Item NOT found", ""))))</f>
        <v/>
      </c>
      <c r="E12" s="20" t="str">
        <f>IFERROR(_xlfn.XLOOKUP(_xlfn.CONCAT(A12, "_", B12), 'SolaCorp Backlog'!$M:$M, 'SolaCorp Backlog'!$H:$H), "")</f>
        <v/>
      </c>
      <c r="F12" s="32" t="str">
        <f>IFERROR(VLOOKUP(_xlfn.CONCAT($A12, "_", $B12), 'SolaCorp Backlog'!$M:$Q, 4, FALSE), "")</f>
        <v/>
      </c>
      <c r="G12" s="38"/>
      <c r="H12" s="41" t="str" cm="1">
        <f t="array" ref="H12">IF(AND(NOT(ISBLANK($A12)), NOT(ISBLANK($B12)), ISBLANK($G12), NOT($D12 = $D11)), IFERROR(MIN(_xlfn._xlws.FILTER('SolaCorp Backlog'!$H:$H, 'SolaCorp Backlog'!$L:$L = $D12)) - 1, ""), IF(AND(NOT(ISBLANK($A12)), NOT(ISBLANK($B12)), ISBLANK($G12), $D12 = $D11), $H11 + 1, IFERROR(_xlfn.XLOOKUP(_xlfn.CONCAT($D12, "_", $G12), 'SolaCorp Backlog'!$O:$O, 'SolaCorp Backlog'!$M:$M) - 1, "")))</f>
        <v/>
      </c>
      <c r="I12" s="42" t="str">
        <f>IF(IFERROR(VLOOKUP($C12, 'SolaCorp Backlog'!$M:$R, 6, FALSE), "") = 0, 1, IFERROR(VLOOKUP($C12, 'SolaCorp Backlog'!$M:$R, 6, FALSE), ""))</f>
        <v/>
      </c>
    </row>
    <row r="13" spans="1:9" x14ac:dyDescent="0.25">
      <c r="A13" s="25" t="s">
        <v>216</v>
      </c>
      <c r="B13" s="25" t="s">
        <v>1400</v>
      </c>
      <c r="C13" s="31" t="str">
        <f t="shared" si="0"/>
        <v>O41685_I295258</v>
      </c>
      <c r="D13" s="3" t="str">
        <f>IFERROR(_xlfn.XLOOKUP(_xlfn.CONCAT($A13, "_", $B13), 'SolaCorp Backlog'!$M:$M, 'SolaCorp Backlog'!$L:$L), IF(AND(ISBLANK($A13), ISBLANK($B13)), "", IF(ISERROR(_xlfn.XLOOKUP($A13, 'SolaCorp Backlog'!$A:$A, 'SolaCorp Backlog'!$A:$A)), "Order NOT found", IF(ISERROR(_xlfn.XLOOKUP(_xlfn.CONCAT($A13, "_", $B13), 'SolaCorp Backlog'!$M:$M, 'SolaCorp Backlog'!$M:$M)), "Item NOT found", ""))))</f>
        <v>Electronic Ovens</v>
      </c>
      <c r="E13" s="20">
        <f>IFERROR(_xlfn.XLOOKUP(_xlfn.CONCAT(A13, "_", B13), 'SolaCorp Backlog'!$M:$M, 'SolaCorp Backlog'!$H:$H), "")</f>
        <v>45208</v>
      </c>
      <c r="F13" s="32">
        <f>IFERROR(VLOOKUP(_xlfn.CONCAT($A13, "_", $B13), 'SolaCorp Backlog'!$M:$Q, 4, FALSE), "")</f>
        <v>463</v>
      </c>
      <c r="G13" s="38"/>
      <c r="H13" s="41" cm="1">
        <f t="array" ref="H13">IF(AND(NOT(ISBLANK($A13)), NOT(ISBLANK($B13)), ISBLANK($G13), NOT($D13 = $D12)), IFERROR(MIN(_xlfn._xlws.FILTER('SolaCorp Backlog'!$H:$H, 'SolaCorp Backlog'!$L:$L = $D13)) - 1, ""), IF(AND(NOT(ISBLANK($A13)), NOT(ISBLANK($B13)), ISBLANK($G13), $D13 = $D12), $H12 + 1, IFERROR(_xlfn.XLOOKUP(_xlfn.CONCAT($D13, "_", $G13), 'SolaCorp Backlog'!$O:$O, 'SolaCorp Backlog'!$M:$M) - 1, "")))</f>
        <v>44586</v>
      </c>
      <c r="I13" s="42">
        <f>IF(IFERROR(VLOOKUP($C13, 'SolaCorp Backlog'!$M:$R, 6, FALSE), "") = 0, 1, IFERROR(VLOOKUP($C13, 'SolaCorp Backlog'!$M:$R, 6, FALSE), ""))</f>
        <v>16</v>
      </c>
    </row>
    <row r="14" spans="1:9" x14ac:dyDescent="0.25">
      <c r="A14" s="25" t="s">
        <v>265</v>
      </c>
      <c r="B14" s="25" t="s">
        <v>713</v>
      </c>
      <c r="C14" s="31" t="str">
        <f t="shared" si="0"/>
        <v>O42705_I920160</v>
      </c>
      <c r="D14" s="3" t="str">
        <f>IFERROR(_xlfn.XLOOKUP(_xlfn.CONCAT($A14, "_", $B14), 'SolaCorp Backlog'!$M:$M, 'SolaCorp Backlog'!$L:$L), IF(AND(ISBLANK($A14), ISBLANK($B14)), "", IF(ISERROR(_xlfn.XLOOKUP($A14, 'SolaCorp Backlog'!$A:$A, 'SolaCorp Backlog'!$A:$A)), "Order NOT found", IF(ISERROR(_xlfn.XLOOKUP(_xlfn.CONCAT($A14, "_", $B14), 'SolaCorp Backlog'!$M:$M, 'SolaCorp Backlog'!$M:$M)), "Item NOT found", ""))))</f>
        <v>Electronic Ovens</v>
      </c>
      <c r="E14" s="20">
        <f>IFERROR(_xlfn.XLOOKUP(_xlfn.CONCAT(A14, "_", B14), 'SolaCorp Backlog'!$M:$M, 'SolaCorp Backlog'!$H:$H), "")</f>
        <v>45204</v>
      </c>
      <c r="F14" s="32">
        <f>IFERROR(VLOOKUP(_xlfn.CONCAT($A14, "_", $B14), 'SolaCorp Backlog'!$M:$Q, 4, FALSE), "")</f>
        <v>442</v>
      </c>
      <c r="G14" s="38"/>
      <c r="H14" s="41" cm="1">
        <f t="array" ref="H14">IF(AND(NOT(ISBLANK($A14)), NOT(ISBLANK($B14)), ISBLANK($G14), NOT($D14 = $D13)), IFERROR(MIN(_xlfn._xlws.FILTER('SolaCorp Backlog'!$H:$H, 'SolaCorp Backlog'!$L:$L = $D14)) - 1, ""), IF(AND(NOT(ISBLANK($A14)), NOT(ISBLANK($B14)), ISBLANK($G14), $D14 = $D13), $H13 + 1, IFERROR(_xlfn.XLOOKUP(_xlfn.CONCAT($D14, "_", $G14), 'SolaCorp Backlog'!$O:$O, 'SolaCorp Backlog'!$M:$M) - 1, "")))</f>
        <v>44587</v>
      </c>
      <c r="I14" s="42">
        <f>IF(IFERROR(VLOOKUP($C14, 'SolaCorp Backlog'!$M:$R, 6, FALSE), "") = 0, 1, IFERROR(VLOOKUP($C14, 'SolaCorp Backlog'!$M:$R, 6, FALSE), ""))</f>
        <v>27</v>
      </c>
    </row>
    <row r="15" spans="1:9" x14ac:dyDescent="0.25">
      <c r="A15" s="25" t="s">
        <v>58</v>
      </c>
      <c r="B15" s="25" t="s">
        <v>713</v>
      </c>
      <c r="C15" s="31" t="str">
        <f t="shared" si="0"/>
        <v>O32865_I920160</v>
      </c>
      <c r="D15" s="3" t="str">
        <f>IFERROR(_xlfn.XLOOKUP(_xlfn.CONCAT($A15, "_", $B15), 'SolaCorp Backlog'!$M:$M, 'SolaCorp Backlog'!$L:$L), IF(AND(ISBLANK($A15), ISBLANK($B15)), "", IF(ISERROR(_xlfn.XLOOKUP($A15, 'SolaCorp Backlog'!$A:$A, 'SolaCorp Backlog'!$A:$A)), "Order NOT found", IF(ISERROR(_xlfn.XLOOKUP(_xlfn.CONCAT($A15, "_", $B15), 'SolaCorp Backlog'!$M:$M, 'SolaCorp Backlog'!$M:$M)), "Item NOT found", ""))))</f>
        <v>Electronic Ovens</v>
      </c>
      <c r="E15" s="20">
        <f>IFERROR(_xlfn.XLOOKUP(_xlfn.CONCAT(A15, "_", B15), 'SolaCorp Backlog'!$M:$M, 'SolaCorp Backlog'!$H:$H), "")</f>
        <v>45065</v>
      </c>
      <c r="F15" s="32">
        <f>IFERROR(VLOOKUP(_xlfn.CONCAT($A15, "_", $B15), 'SolaCorp Backlog'!$M:$Q, 4, FALSE), "")</f>
        <v>273</v>
      </c>
      <c r="G15" s="38"/>
      <c r="H15" s="41" cm="1">
        <f t="array" ref="H15">IF(AND(NOT(ISBLANK($A15)), NOT(ISBLANK($B15)), ISBLANK($G15), NOT($D15 = $D14)), IFERROR(MIN(_xlfn._xlws.FILTER('SolaCorp Backlog'!$H:$H, 'SolaCorp Backlog'!$L:$L = $D15)) - 1, ""), IF(AND(NOT(ISBLANK($A15)), NOT(ISBLANK($B15)), ISBLANK($G15), $D15 = $D14), $H14 + 1, IFERROR(_xlfn.XLOOKUP(_xlfn.CONCAT($D15, "_", $G15), 'SolaCorp Backlog'!$O:$O, 'SolaCorp Backlog'!$M:$M) - 1, "")))</f>
        <v>44588</v>
      </c>
      <c r="I15" s="42">
        <f>IF(IFERROR(VLOOKUP($C15, 'SolaCorp Backlog'!$M:$R, 6, FALSE), "") = 0, 1, IFERROR(VLOOKUP($C15, 'SolaCorp Backlog'!$M:$R, 6, FALSE), ""))</f>
        <v>29</v>
      </c>
    </row>
    <row r="16" spans="1:9" x14ac:dyDescent="0.25">
      <c r="A16" s="25" t="s">
        <v>71</v>
      </c>
      <c r="B16" s="25" t="s">
        <v>1128</v>
      </c>
      <c r="C16" s="31" t="str">
        <f t="shared" si="0"/>
        <v>O34125_I292460</v>
      </c>
      <c r="D16" s="3" t="str">
        <f>IFERROR(_xlfn.XLOOKUP(_xlfn.CONCAT($A16, "_", $B16), 'SolaCorp Backlog'!$M:$M, 'SolaCorp Backlog'!$L:$L), IF(AND(ISBLANK($A16), ISBLANK($B16)), "", IF(ISERROR(_xlfn.XLOOKUP($A16, 'SolaCorp Backlog'!$A:$A, 'SolaCorp Backlog'!$A:$A)), "Order NOT found", IF(ISERROR(_xlfn.XLOOKUP(_xlfn.CONCAT($A16, "_", $B16), 'SolaCorp Backlog'!$M:$M, 'SolaCorp Backlog'!$M:$M)), "Item NOT found", ""))))</f>
        <v>Electronic Ovens</v>
      </c>
      <c r="E16" s="20">
        <f>IFERROR(_xlfn.XLOOKUP(_xlfn.CONCAT(A16, "_", B16), 'SolaCorp Backlog'!$M:$M, 'SolaCorp Backlog'!$H:$H), "")</f>
        <v>45153</v>
      </c>
      <c r="F16" s="32">
        <f>IFERROR(VLOOKUP(_xlfn.CONCAT($A16, "_", $B16), 'SolaCorp Backlog'!$M:$Q, 4, FALSE), "")</f>
        <v>350</v>
      </c>
      <c r="G16" s="38"/>
      <c r="H16" s="41" cm="1">
        <f t="array" ref="H16">IF(AND(NOT(ISBLANK($A16)), NOT(ISBLANK($B16)), ISBLANK($G16), NOT($D16 = $D15)), IFERROR(MIN(_xlfn._xlws.FILTER('SolaCorp Backlog'!$H:$H, 'SolaCorp Backlog'!$L:$L = $D16)) - 1, ""), IF(AND(NOT(ISBLANK($A16)), NOT(ISBLANK($B16)), ISBLANK($G16), $D16 = $D15), $H15 + 1, IFERROR(_xlfn.XLOOKUP(_xlfn.CONCAT($D16, "_", $G16), 'SolaCorp Backlog'!$O:$O, 'SolaCorp Backlog'!$M:$M) - 1, "")))</f>
        <v>44589</v>
      </c>
      <c r="I16" s="42">
        <f>IF(IFERROR(VLOOKUP($C16, 'SolaCorp Backlog'!$M:$R, 6, FALSE), "") = 0, 1, IFERROR(VLOOKUP($C16, 'SolaCorp Backlog'!$M:$R, 6, FALSE), ""))</f>
        <v>31</v>
      </c>
    </row>
    <row r="17" spans="1:9" x14ac:dyDescent="0.25">
      <c r="A17" s="25"/>
      <c r="B17" s="25"/>
      <c r="C17" s="31" t="str">
        <f t="shared" si="0"/>
        <v/>
      </c>
      <c r="D17" s="3" t="str">
        <f>IFERROR(_xlfn.XLOOKUP(_xlfn.CONCAT($A17, "_", $B17), 'SolaCorp Backlog'!$M:$M, 'SolaCorp Backlog'!$L:$L), IF(AND(ISBLANK($A17), ISBLANK($B17)), "", IF(ISERROR(_xlfn.XLOOKUP($A17, 'SolaCorp Backlog'!$A:$A, 'SolaCorp Backlog'!$A:$A)), "Order NOT found", IF(ISERROR(_xlfn.XLOOKUP(_xlfn.CONCAT($A17, "_", $B17), 'SolaCorp Backlog'!$M:$M, 'SolaCorp Backlog'!$M:$M)), "Item NOT found", ""))))</f>
        <v/>
      </c>
      <c r="E17" s="20" t="str">
        <f>IFERROR(_xlfn.XLOOKUP(_xlfn.CONCAT(A17, "_", B17), 'SolaCorp Backlog'!$M:$M, 'SolaCorp Backlog'!$H:$H), "")</f>
        <v/>
      </c>
      <c r="F17" s="32" t="str">
        <f>IFERROR(VLOOKUP(_xlfn.CONCAT($A17, "_", $B17), 'SolaCorp Backlog'!$M:$Q, 4, FALSE), "")</f>
        <v/>
      </c>
      <c r="G17" s="38"/>
      <c r="H17" s="41" t="str" cm="1">
        <f t="array" ref="H17">IF(AND(NOT(ISBLANK($A17)), NOT(ISBLANK($B17)), ISBLANK($G17), NOT($D17 = $D16)), IFERROR(MIN(_xlfn._xlws.FILTER('SolaCorp Backlog'!$H:$H, 'SolaCorp Backlog'!$L:$L = $D17)) - 1, ""), IF(AND(NOT(ISBLANK($A17)), NOT(ISBLANK($B17)), ISBLANK($G17), $D17 = $D16), $H16 + 1, IFERROR(_xlfn.XLOOKUP(_xlfn.CONCAT($D17, "_", $G17), 'SolaCorp Backlog'!$O:$O, 'SolaCorp Backlog'!$M:$M) - 1, "")))</f>
        <v/>
      </c>
      <c r="I17" s="42" t="str">
        <f>IF(IFERROR(VLOOKUP($C17, 'SolaCorp Backlog'!$M:$R, 6, FALSE), "") = 0, 1, IFERROR(VLOOKUP($C17, 'SolaCorp Backlog'!$M:$R, 6, FALSE), ""))</f>
        <v/>
      </c>
    </row>
    <row r="18" spans="1:9" x14ac:dyDescent="0.25">
      <c r="A18" s="25"/>
      <c r="B18" s="25"/>
      <c r="C18" s="31" t="str">
        <f t="shared" si="0"/>
        <v/>
      </c>
      <c r="D18" s="3" t="str">
        <f>IFERROR(_xlfn.XLOOKUP(_xlfn.CONCAT($A18, "_", $B18), 'SolaCorp Backlog'!$M:$M, 'SolaCorp Backlog'!$L:$L), IF(AND(ISBLANK($A18), ISBLANK($B18)), "", IF(ISERROR(_xlfn.XLOOKUP($A18, 'SolaCorp Backlog'!$A:$A, 'SolaCorp Backlog'!$A:$A)), "Order NOT found", IF(ISERROR(_xlfn.XLOOKUP(_xlfn.CONCAT($A18, "_", $B18), 'SolaCorp Backlog'!$M:$M, 'SolaCorp Backlog'!$M:$M)), "Item NOT found", ""))))</f>
        <v/>
      </c>
      <c r="E18" s="20" t="str">
        <f>IFERROR(_xlfn.XLOOKUP(_xlfn.CONCAT(A18, "_", B18), 'SolaCorp Backlog'!$M:$M, 'SolaCorp Backlog'!$H:$H), "")</f>
        <v/>
      </c>
      <c r="F18" s="32" t="str">
        <f>IFERROR(VLOOKUP(_xlfn.CONCAT($A18, "_", $B18), 'SolaCorp Backlog'!$M:$Q, 4, FALSE), "")</f>
        <v/>
      </c>
      <c r="G18" s="38"/>
      <c r="H18" s="41" t="str" cm="1">
        <f t="array" ref="H18">IF(AND(NOT(ISBLANK($A18)), NOT(ISBLANK($B18)), ISBLANK($G18), NOT($D18 = $D17)), IFERROR(MIN(_xlfn._xlws.FILTER('SolaCorp Backlog'!$H:$H, 'SolaCorp Backlog'!$L:$L = $D18)) - 1, ""), IF(AND(NOT(ISBLANK($A18)), NOT(ISBLANK($B18)), ISBLANK($G18), $D18 = $D17), $H17 + 1, IFERROR(_xlfn.XLOOKUP(_xlfn.CONCAT($D18, "_", $G18), 'SolaCorp Backlog'!$O:$O, 'SolaCorp Backlog'!$M:$M) - 1, "")))</f>
        <v/>
      </c>
      <c r="I18" s="42" t="str">
        <f>IF(IFERROR(VLOOKUP($C18, 'SolaCorp Backlog'!$M:$R, 6, FALSE), "") = 0, 1, IFERROR(VLOOKUP($C18, 'SolaCorp Backlog'!$M:$R, 6, FALSE), ""))</f>
        <v/>
      </c>
    </row>
    <row r="19" spans="1:9" x14ac:dyDescent="0.25">
      <c r="A19" s="25" t="s">
        <v>276</v>
      </c>
      <c r="B19" s="25" t="s">
        <v>1225</v>
      </c>
      <c r="C19" s="31" t="str">
        <f t="shared" si="0"/>
        <v>O42885_I292000</v>
      </c>
      <c r="D19" s="3" t="str">
        <f>IFERROR(_xlfn.XLOOKUP(_xlfn.CONCAT($A19, "_", $B19), 'SolaCorp Backlog'!$M:$M, 'SolaCorp Backlog'!$L:$L), IF(AND(ISBLANK($A19), ISBLANK($B19)), "", IF(ISERROR(_xlfn.XLOOKUP($A19, 'SolaCorp Backlog'!$A:$A, 'SolaCorp Backlog'!$A:$A)), "Order NOT found", IF(ISERROR(_xlfn.XLOOKUP(_xlfn.CONCAT($A19, "_", $B19), 'SolaCorp Backlog'!$M:$M, 'SolaCorp Backlog'!$M:$M)), "Item NOT found", ""))))</f>
        <v>Fryers</v>
      </c>
      <c r="E19" s="20">
        <f>IFERROR(_xlfn.XLOOKUP(_xlfn.CONCAT(A19, "_", B19), 'SolaCorp Backlog'!$M:$M, 'SolaCorp Backlog'!$H:$H), "")</f>
        <v>44873</v>
      </c>
      <c r="F19" s="32">
        <f>IFERROR(VLOOKUP(_xlfn.CONCAT($A19, "_", $B19), 'SolaCorp Backlog'!$M:$Q, 4, FALSE), "")</f>
        <v>5</v>
      </c>
      <c r="G19" s="38"/>
      <c r="H19" s="41" cm="1">
        <f t="array" ref="H19">IF(AND(NOT(ISBLANK($A19)), NOT(ISBLANK($B19)), ISBLANK($G19), NOT($D19 = $D18)), IFERROR(MIN(_xlfn._xlws.FILTER('SolaCorp Backlog'!$H:$H, 'SolaCorp Backlog'!$L:$L = $D19)) - 1, ""), IF(AND(NOT(ISBLANK($A19)), NOT(ISBLANK($B19)), ISBLANK($G19), $D19 = $D18), $H18 + 1, IFERROR(_xlfn.XLOOKUP(_xlfn.CONCAT($D19, "_", $G19), 'SolaCorp Backlog'!$O:$O, 'SolaCorp Backlog'!$M:$M) - 1, "")))</f>
        <v>44617</v>
      </c>
      <c r="I19" s="42">
        <f>IF(IFERROR(VLOOKUP($C19, 'SolaCorp Backlog'!$M:$R, 6, FALSE), "") = 0, 1, IFERROR(VLOOKUP($C19, 'SolaCorp Backlog'!$M:$R, 6, FALSE), ""))</f>
        <v>1</v>
      </c>
    </row>
    <row r="20" spans="1:9" x14ac:dyDescent="0.25">
      <c r="A20" s="25"/>
      <c r="B20" s="25"/>
      <c r="C20" s="31" t="str">
        <f t="shared" si="0"/>
        <v/>
      </c>
      <c r="D20" s="3" t="str">
        <f>IFERROR(_xlfn.XLOOKUP(_xlfn.CONCAT($A20, "_", $B20), 'SolaCorp Backlog'!$M:$M, 'SolaCorp Backlog'!$L:$L), IF(AND(ISBLANK($A20), ISBLANK($B20)), "", IF(ISERROR(_xlfn.XLOOKUP($A20, 'SolaCorp Backlog'!$A:$A, 'SolaCorp Backlog'!$A:$A)), "Order NOT found", IF(ISERROR(_xlfn.XLOOKUP(_xlfn.CONCAT($A20, "_", $B20), 'SolaCorp Backlog'!$M:$M, 'SolaCorp Backlog'!$M:$M)), "Item NOT found", ""))))</f>
        <v/>
      </c>
      <c r="E20" s="20" t="str">
        <f>IFERROR(_xlfn.XLOOKUP(_xlfn.CONCAT(A20, "_", B20), 'SolaCorp Backlog'!$M:$M, 'SolaCorp Backlog'!$H:$H), "")</f>
        <v/>
      </c>
      <c r="F20" s="32" t="str">
        <f>IFERROR(VLOOKUP(_xlfn.CONCAT($A20, "_", $B20), 'SolaCorp Backlog'!$M:$Q, 4, FALSE), "")</f>
        <v/>
      </c>
      <c r="G20" s="38"/>
      <c r="H20" s="41" t="str" cm="1">
        <f t="array" ref="H20">IF(AND(NOT(ISBLANK($A20)), NOT(ISBLANK($B20)), ISBLANK($G20), NOT($D20 = $D19)), IFERROR(MIN(_xlfn._xlws.FILTER('SolaCorp Backlog'!$H:$H, 'SolaCorp Backlog'!$L:$L = $D20)) - 1, ""), IF(AND(NOT(ISBLANK($A20)), NOT(ISBLANK($B20)), ISBLANK($G20), $D20 = $D19), $H19 + 1, IFERROR(_xlfn.XLOOKUP(_xlfn.CONCAT($D20, "_", $G20), 'SolaCorp Backlog'!$O:$O, 'SolaCorp Backlog'!$M:$M) - 1, "")))</f>
        <v/>
      </c>
      <c r="I20" s="42" t="str">
        <f>IF(IFERROR(VLOOKUP($C20, 'SolaCorp Backlog'!$M:$R, 6, FALSE), "") = 0, 1, IFERROR(VLOOKUP($C20, 'SolaCorp Backlog'!$M:$R, 6, FALSE), ""))</f>
        <v/>
      </c>
    </row>
    <row r="21" spans="1:9" x14ac:dyDescent="0.25">
      <c r="A21" s="25"/>
      <c r="B21" s="25"/>
      <c r="C21" s="31" t="str">
        <f t="shared" si="0"/>
        <v/>
      </c>
      <c r="D21" s="3" t="str">
        <f>IFERROR(_xlfn.XLOOKUP(_xlfn.CONCAT($A21, "_", $B21), 'SolaCorp Backlog'!$M:$M, 'SolaCorp Backlog'!$L:$L), IF(AND(ISBLANK($A21), ISBLANK($B21)), "", IF(ISERROR(_xlfn.XLOOKUP($A21, 'SolaCorp Backlog'!$A:$A, 'SolaCorp Backlog'!$A:$A)), "Order NOT found", IF(ISERROR(_xlfn.XLOOKUP(_xlfn.CONCAT($A21, "_", $B21), 'SolaCorp Backlog'!$M:$M, 'SolaCorp Backlog'!$M:$M)), "Item NOT found", ""))))</f>
        <v/>
      </c>
      <c r="E21" s="20" t="str">
        <f>IFERROR(_xlfn.XLOOKUP(_xlfn.CONCAT(A21, "_", B21), 'SolaCorp Backlog'!$M:$M, 'SolaCorp Backlog'!$H:$H), "")</f>
        <v/>
      </c>
      <c r="F21" s="32" t="str">
        <f>IFERROR(VLOOKUP(_xlfn.CONCAT($A21, "_", $B21), 'SolaCorp Backlog'!$M:$Q, 4, FALSE), "")</f>
        <v/>
      </c>
      <c r="G21" s="38"/>
      <c r="H21" s="41" t="str" cm="1">
        <f t="array" ref="H21">IF(AND(NOT(ISBLANK($A21)), NOT(ISBLANK($B21)), ISBLANK($G21), NOT($D21 = $D20)), IFERROR(MIN(_xlfn._xlws.FILTER('SolaCorp Backlog'!$H:$H, 'SolaCorp Backlog'!$L:$L = $D21)) - 1, ""), IF(AND(NOT(ISBLANK($A21)), NOT(ISBLANK($B21)), ISBLANK($G21), $D21 = $D20), $H20 + 1, IFERROR(_xlfn.XLOOKUP(_xlfn.CONCAT($D21, "_", $G21), 'SolaCorp Backlog'!$O:$O, 'SolaCorp Backlog'!$M:$M) - 1, "")))</f>
        <v/>
      </c>
      <c r="I21" s="42" t="str">
        <f>IF(IFERROR(VLOOKUP($C21, 'SolaCorp Backlog'!$M:$R, 6, FALSE), "") = 0, 1, IFERROR(VLOOKUP($C21, 'SolaCorp Backlog'!$M:$R, 6, FALSE), ""))</f>
        <v/>
      </c>
    </row>
    <row r="22" spans="1:9" x14ac:dyDescent="0.25">
      <c r="A22" s="25" t="s">
        <v>306</v>
      </c>
      <c r="B22" s="25" t="s">
        <v>753</v>
      </c>
      <c r="C22" s="31" t="str">
        <f t="shared" si="0"/>
        <v>O43245_I350336</v>
      </c>
      <c r="D22" s="3" t="str">
        <f>IFERROR(_xlfn.XLOOKUP(_xlfn.CONCAT($A22, "_", $B22), 'SolaCorp Backlog'!$M:$M, 'SolaCorp Backlog'!$L:$L), IF(AND(ISBLANK($A22), ISBLANK($B22)), "", IF(ISERROR(_xlfn.XLOOKUP($A22, 'SolaCorp Backlog'!$A:$A, 'SolaCorp Backlog'!$A:$A)), "Order NOT found", IF(ISERROR(_xlfn.XLOOKUP(_xlfn.CONCAT($A22, "_", $B22), 'SolaCorp Backlog'!$M:$M, 'SolaCorp Backlog'!$M:$M)), "Item NOT found", ""))))</f>
        <v>Grills/Griddles</v>
      </c>
      <c r="E22" s="20">
        <f>IFERROR(_xlfn.XLOOKUP(_xlfn.CONCAT(A22, "_", B22), 'SolaCorp Backlog'!$M:$M, 'SolaCorp Backlog'!$H:$H), "")</f>
        <v>44819</v>
      </c>
      <c r="F22" s="32">
        <f>IFERROR(VLOOKUP(_xlfn.CONCAT($A22, "_", $B22), 'SolaCorp Backlog'!$M:$Q, 4, FALSE), "")</f>
        <v>109</v>
      </c>
      <c r="G22" s="38"/>
      <c r="H22" s="41" cm="1">
        <f t="array" ref="H22">IF(AND(NOT(ISBLANK($A22)), NOT(ISBLANK($B22)), ISBLANK($G22), NOT($D22 = $D21)), IFERROR(MIN(_xlfn._xlws.FILTER('SolaCorp Backlog'!$H:$H, 'SolaCorp Backlog'!$L:$L = $D22)) - 1, ""), IF(AND(NOT(ISBLANK($A22)), NOT(ISBLANK($B22)), ISBLANK($G22), $D22 = $D21), $H21 + 1, IFERROR(_xlfn.XLOOKUP(_xlfn.CONCAT($D22, "_", $G22), 'SolaCorp Backlog'!$O:$O, 'SolaCorp Backlog'!$M:$M) - 1, "")))</f>
        <v>44562</v>
      </c>
      <c r="I22" s="42">
        <f>IF(IFERROR(VLOOKUP($C22, 'SolaCorp Backlog'!$M:$R, 6, FALSE), "") = 0, 1, IFERROR(VLOOKUP($C22, 'SolaCorp Backlog'!$M:$R, 6, FALSE), ""))</f>
        <v>2</v>
      </c>
    </row>
    <row r="23" spans="1:9" x14ac:dyDescent="0.25">
      <c r="A23" s="25" t="s">
        <v>374</v>
      </c>
      <c r="B23" s="25" t="s">
        <v>685</v>
      </c>
      <c r="C23" s="31" t="str">
        <f t="shared" si="0"/>
        <v>O44055_I302610</v>
      </c>
      <c r="D23" s="3" t="str">
        <f>IFERROR(_xlfn.XLOOKUP(_xlfn.CONCAT($A23, "_", $B23), 'SolaCorp Backlog'!$M:$M, 'SolaCorp Backlog'!$L:$L), IF(AND(ISBLANK($A23), ISBLANK($B23)), "", IF(ISERROR(_xlfn.XLOOKUP($A23, 'SolaCorp Backlog'!$A:$A, 'SolaCorp Backlog'!$A:$A)), "Order NOT found", IF(ISERROR(_xlfn.XLOOKUP(_xlfn.CONCAT($A23, "_", $B23), 'SolaCorp Backlog'!$M:$M, 'SolaCorp Backlog'!$M:$M)), "Item NOT found", ""))))</f>
        <v>Grills/Griddles</v>
      </c>
      <c r="E23" s="20">
        <f>IFERROR(_xlfn.XLOOKUP(_xlfn.CONCAT(A23, "_", B23), 'SolaCorp Backlog'!$M:$M, 'SolaCorp Backlog'!$H:$H), "")</f>
        <v>45201</v>
      </c>
      <c r="F23" s="32">
        <f>IFERROR(VLOOKUP(_xlfn.CONCAT($A23, "_", $B23), 'SolaCorp Backlog'!$M:$Q, 4, FALSE), "")</f>
        <v>875</v>
      </c>
      <c r="G23" s="38"/>
      <c r="H23" s="41" cm="1">
        <f t="array" ref="H23">IF(AND(NOT(ISBLANK($A23)), NOT(ISBLANK($B23)), ISBLANK($G23), NOT($D23 = $D22)), IFERROR(MIN(_xlfn._xlws.FILTER('SolaCorp Backlog'!$H:$H, 'SolaCorp Backlog'!$L:$L = $D23)) - 1, ""), IF(AND(NOT(ISBLANK($A23)), NOT(ISBLANK($B23)), ISBLANK($G23), $D23 = $D22), $H22 + 1, IFERROR(_xlfn.XLOOKUP(_xlfn.CONCAT($D23, "_", $G23), 'SolaCorp Backlog'!$O:$O, 'SolaCorp Backlog'!$M:$M) - 1, "")))</f>
        <v>44563</v>
      </c>
      <c r="I23" s="42">
        <f>IF(IFERROR(VLOOKUP($C23, 'SolaCorp Backlog'!$M:$R, 6, FALSE), "") = 0, 1, IFERROR(VLOOKUP($C23, 'SolaCorp Backlog'!$M:$R, 6, FALSE), ""))</f>
        <v>15</v>
      </c>
    </row>
    <row r="24" spans="1:9" x14ac:dyDescent="0.25">
      <c r="A24" s="25" t="s">
        <v>385</v>
      </c>
      <c r="B24" s="25" t="s">
        <v>1201</v>
      </c>
      <c r="C24" s="31" t="str">
        <f t="shared" si="0"/>
        <v>O44145_I350000</v>
      </c>
      <c r="D24" s="3" t="str">
        <f>IFERROR(_xlfn.XLOOKUP(_xlfn.CONCAT($A24, "_", $B24), 'SolaCorp Backlog'!$M:$M, 'SolaCorp Backlog'!$L:$L), IF(AND(ISBLANK($A24), ISBLANK($B24)), "", IF(ISERROR(_xlfn.XLOOKUP($A24, 'SolaCorp Backlog'!$A:$A, 'SolaCorp Backlog'!$A:$A)), "Order NOT found", IF(ISERROR(_xlfn.XLOOKUP(_xlfn.CONCAT($A24, "_", $B24), 'SolaCorp Backlog'!$M:$M, 'SolaCorp Backlog'!$M:$M)), "Item NOT found", ""))))</f>
        <v>Grills/Griddles</v>
      </c>
      <c r="E24" s="20">
        <f>IFERROR(_xlfn.XLOOKUP(_xlfn.CONCAT(A24, "_", B24), 'SolaCorp Backlog'!$M:$M, 'SolaCorp Backlog'!$H:$H), "")</f>
        <v>44655</v>
      </c>
      <c r="F24" s="32">
        <f>IFERROR(VLOOKUP(_xlfn.CONCAT($A24, "_", $B24), 'SolaCorp Backlog'!$M:$Q, 4, FALSE), "")</f>
        <v>80</v>
      </c>
      <c r="G24" s="38"/>
      <c r="H24" s="41" cm="1">
        <f t="array" ref="H24">IF(AND(NOT(ISBLANK($A24)), NOT(ISBLANK($B24)), ISBLANK($G24), NOT($D24 = $D23)), IFERROR(MIN(_xlfn._xlws.FILTER('SolaCorp Backlog'!$H:$H, 'SolaCorp Backlog'!$L:$L = $D24)) - 1, ""), IF(AND(NOT(ISBLANK($A24)), NOT(ISBLANK($B24)), ISBLANK($G24), $D24 = $D23), $H23 + 1, IFERROR(_xlfn.XLOOKUP(_xlfn.CONCAT($D24, "_", $G24), 'SolaCorp Backlog'!$O:$O, 'SolaCorp Backlog'!$M:$M) - 1, "")))</f>
        <v>44564</v>
      </c>
      <c r="I24" s="42">
        <f>IF(IFERROR(VLOOKUP($C24, 'SolaCorp Backlog'!$M:$R, 6, FALSE), "") = 0, 1, IFERROR(VLOOKUP($C24, 'SolaCorp Backlog'!$M:$R, 6, FALSE), ""))</f>
        <v>16</v>
      </c>
    </row>
    <row r="25" spans="1:9" x14ac:dyDescent="0.25">
      <c r="A25" s="25" t="s">
        <v>398</v>
      </c>
      <c r="B25" s="25" t="s">
        <v>733</v>
      </c>
      <c r="C25" s="31" t="str">
        <f t="shared" si="0"/>
        <v>O44385_I350258</v>
      </c>
      <c r="D25" s="3" t="str">
        <f>IFERROR(_xlfn.XLOOKUP(_xlfn.CONCAT($A25, "_", $B25), 'SolaCorp Backlog'!$M:$M, 'SolaCorp Backlog'!$L:$L), IF(AND(ISBLANK($A25), ISBLANK($B25)), "", IF(ISERROR(_xlfn.XLOOKUP($A25, 'SolaCorp Backlog'!$A:$A, 'SolaCorp Backlog'!$A:$A)), "Order NOT found", IF(ISERROR(_xlfn.XLOOKUP(_xlfn.CONCAT($A25, "_", $B25), 'SolaCorp Backlog'!$M:$M, 'SolaCorp Backlog'!$M:$M)), "Item NOT found", ""))))</f>
        <v>Grills/Griddles</v>
      </c>
      <c r="E25" s="20">
        <f>IFERROR(_xlfn.XLOOKUP(_xlfn.CONCAT(A25, "_", B25), 'SolaCorp Backlog'!$M:$M, 'SolaCorp Backlog'!$H:$H), "")</f>
        <v>44967</v>
      </c>
      <c r="F25" s="32">
        <f>IFERROR(VLOOKUP(_xlfn.CONCAT($A25, "_", $B25), 'SolaCorp Backlog'!$M:$Q, 4, FALSE), "")</f>
        <v>441</v>
      </c>
      <c r="G25" s="38"/>
      <c r="H25" s="41" cm="1">
        <f t="array" ref="H25">IF(AND(NOT(ISBLANK($A25)), NOT(ISBLANK($B25)), ISBLANK($G25), NOT($D25 = $D24)), IFERROR(MIN(_xlfn._xlws.FILTER('SolaCorp Backlog'!$H:$H, 'SolaCorp Backlog'!$L:$L = $D25)) - 1, ""), IF(AND(NOT(ISBLANK($A25)), NOT(ISBLANK($B25)), ISBLANK($G25), $D25 = $D24), $H24 + 1, IFERROR(_xlfn.XLOOKUP(_xlfn.CONCAT($D25, "_", $G25), 'SolaCorp Backlog'!$O:$O, 'SolaCorp Backlog'!$M:$M) - 1, "")))</f>
        <v>44565</v>
      </c>
      <c r="I25" s="42">
        <f>IF(IFERROR(VLOOKUP($C25, 'SolaCorp Backlog'!$M:$R, 6, FALSE), "") = 0, 1, IFERROR(VLOOKUP($C25, 'SolaCorp Backlog'!$M:$R, 6, FALSE), ""))</f>
        <v>21</v>
      </c>
    </row>
    <row r="26" spans="1:9" x14ac:dyDescent="0.25">
      <c r="A26" s="25" t="s">
        <v>402</v>
      </c>
      <c r="B26" s="25" t="s">
        <v>769</v>
      </c>
      <c r="C26" s="31" t="str">
        <f t="shared" si="0"/>
        <v>O44445_I303258</v>
      </c>
      <c r="D26" s="3" t="str">
        <f>IFERROR(_xlfn.XLOOKUP(_xlfn.CONCAT($A26, "_", $B26), 'SolaCorp Backlog'!$M:$M, 'SolaCorp Backlog'!$L:$L), IF(AND(ISBLANK($A26), ISBLANK($B26)), "", IF(ISERROR(_xlfn.XLOOKUP($A26, 'SolaCorp Backlog'!$A:$A, 'SolaCorp Backlog'!$A:$A)), "Order NOT found", IF(ISERROR(_xlfn.XLOOKUP(_xlfn.CONCAT($A26, "_", $B26), 'SolaCorp Backlog'!$M:$M, 'SolaCorp Backlog'!$M:$M)), "Item NOT found", ""))))</f>
        <v>Grills/Griddles</v>
      </c>
      <c r="E26" s="20">
        <f>IFERROR(_xlfn.XLOOKUP(_xlfn.CONCAT(A26, "_", B26), 'SolaCorp Backlog'!$M:$M, 'SolaCorp Backlog'!$H:$H), "")</f>
        <v>45210</v>
      </c>
      <c r="F26" s="32">
        <f>IFERROR(VLOOKUP(_xlfn.CONCAT($A26, "_", $B26), 'SolaCorp Backlog'!$M:$Q, 4, FALSE), "")</f>
        <v>986</v>
      </c>
      <c r="G26" s="38"/>
      <c r="H26" s="41" cm="1">
        <f t="array" ref="H26">IF(AND(NOT(ISBLANK($A26)), NOT(ISBLANK($B26)), ISBLANK($G26), NOT($D26 = $D25)), IFERROR(MIN(_xlfn._xlws.FILTER('SolaCorp Backlog'!$H:$H, 'SolaCorp Backlog'!$L:$L = $D26)) - 1, ""), IF(AND(NOT(ISBLANK($A26)), NOT(ISBLANK($B26)), ISBLANK($G26), $D26 = $D25), $H25 + 1, IFERROR(_xlfn.XLOOKUP(_xlfn.CONCAT($D26, "_", $G26), 'SolaCorp Backlog'!$O:$O, 'SolaCorp Backlog'!$M:$M) - 1, "")))</f>
        <v>44566</v>
      </c>
      <c r="I26" s="42">
        <f>IF(IFERROR(VLOOKUP($C26, 'SolaCorp Backlog'!$M:$R, 6, FALSE), "") = 0, 1, IFERROR(VLOOKUP($C26, 'SolaCorp Backlog'!$M:$R, 6, FALSE), ""))</f>
        <v>22</v>
      </c>
    </row>
    <row r="27" spans="1:9" x14ac:dyDescent="0.25">
      <c r="A27" s="25"/>
      <c r="B27" s="25"/>
      <c r="C27" s="31" t="str">
        <f t="shared" si="0"/>
        <v/>
      </c>
      <c r="D27" s="3" t="str">
        <f>IFERROR(_xlfn.XLOOKUP(_xlfn.CONCAT($A27, "_", $B27), 'SolaCorp Backlog'!$M:$M, 'SolaCorp Backlog'!$L:$L), IF(AND(ISBLANK($A27), ISBLANK($B27)), "", IF(ISERROR(_xlfn.XLOOKUP($A27, 'SolaCorp Backlog'!$A:$A, 'SolaCorp Backlog'!$A:$A)), "Order NOT found", IF(ISERROR(_xlfn.XLOOKUP(_xlfn.CONCAT($A27, "_", $B27), 'SolaCorp Backlog'!$M:$M, 'SolaCorp Backlog'!$M:$M)), "Item NOT found", ""))))</f>
        <v/>
      </c>
      <c r="E27" s="20" t="str">
        <f>IFERROR(_xlfn.XLOOKUP(_xlfn.CONCAT(A27, "_", B27), 'SolaCorp Backlog'!$M:$M, 'SolaCorp Backlog'!$H:$H), "")</f>
        <v/>
      </c>
      <c r="F27" s="32" t="str">
        <f>IFERROR(VLOOKUP(_xlfn.CONCAT($A27, "_", $B27), 'SolaCorp Backlog'!$M:$Q, 4, FALSE), "")</f>
        <v/>
      </c>
      <c r="G27" s="38"/>
      <c r="H27" s="41" t="str" cm="1">
        <f t="array" ref="H27">IF(AND(NOT(ISBLANK($A27)), NOT(ISBLANK($B27)), ISBLANK($G27), NOT($D27 = $D26)), IFERROR(MIN(_xlfn._xlws.FILTER('SolaCorp Backlog'!$H:$H, 'SolaCorp Backlog'!$L:$L = $D27)) - 1, ""), IF(AND(NOT(ISBLANK($A27)), NOT(ISBLANK($B27)), ISBLANK($G27), $D27 = $D26), $H26 + 1, IFERROR(_xlfn.XLOOKUP(_xlfn.CONCAT($D27, "_", $G27), 'SolaCorp Backlog'!$O:$O, 'SolaCorp Backlog'!$M:$M) - 1, "")))</f>
        <v/>
      </c>
      <c r="I27" s="42" t="str">
        <f>IF(IFERROR(VLOOKUP($C27, 'SolaCorp Backlog'!$M:$R, 6, FALSE), "") = 0, 1, IFERROR(VLOOKUP($C27, 'SolaCorp Backlog'!$M:$R, 6, FALSE), ""))</f>
        <v/>
      </c>
    </row>
    <row r="28" spans="1:9" x14ac:dyDescent="0.25">
      <c r="A28" s="25"/>
      <c r="B28" s="25"/>
      <c r="C28" s="31" t="str">
        <f t="shared" si="0"/>
        <v/>
      </c>
      <c r="D28" s="3" t="str">
        <f>IFERROR(_xlfn.XLOOKUP(_xlfn.CONCAT($A28, "_", $B28), 'SolaCorp Backlog'!$M:$M, 'SolaCorp Backlog'!$L:$L), IF(AND(ISBLANK($A28), ISBLANK($B28)), "", IF(ISERROR(_xlfn.XLOOKUP($A28, 'SolaCorp Backlog'!$A:$A, 'SolaCorp Backlog'!$A:$A)), "Order NOT found", IF(ISERROR(_xlfn.XLOOKUP(_xlfn.CONCAT($A28, "_", $B28), 'SolaCorp Backlog'!$M:$M, 'SolaCorp Backlog'!$M:$M)), "Item NOT found", ""))))</f>
        <v/>
      </c>
      <c r="E28" s="20" t="str">
        <f>IFERROR(_xlfn.XLOOKUP(_xlfn.CONCAT(A28, "_", B28), 'SolaCorp Backlog'!$M:$M, 'SolaCorp Backlog'!$H:$H), "")</f>
        <v/>
      </c>
      <c r="F28" s="32" t="str">
        <f>IFERROR(VLOOKUP(_xlfn.CONCAT($A28, "_", $B28), 'SolaCorp Backlog'!$M:$Q, 4, FALSE), "")</f>
        <v/>
      </c>
      <c r="G28" s="38"/>
      <c r="H28" s="41" t="str" cm="1">
        <f t="array" ref="H28">IF(AND(NOT(ISBLANK($A28)), NOT(ISBLANK($B28)), ISBLANK($G28), NOT($D28 = $D27)), IFERROR(MIN(_xlfn._xlws.FILTER('SolaCorp Backlog'!$H:$H, 'SolaCorp Backlog'!$L:$L = $D28)) - 1, ""), IF(AND(NOT(ISBLANK($A28)), NOT(ISBLANK($B28)), ISBLANK($G28), $D28 = $D27), $H27 + 1, IFERROR(_xlfn.XLOOKUP(_xlfn.CONCAT($D28, "_", $G28), 'SolaCorp Backlog'!$O:$O, 'SolaCorp Backlog'!$M:$M) - 1, "")))</f>
        <v/>
      </c>
      <c r="I28" s="42" t="str">
        <f>IF(IFERROR(VLOOKUP($C28, 'SolaCorp Backlog'!$M:$R, 6, FALSE), "") = 0, 1, IFERROR(VLOOKUP($C28, 'SolaCorp Backlog'!$M:$R, 6, FALSE), ""))</f>
        <v/>
      </c>
    </row>
    <row r="29" spans="1:9" x14ac:dyDescent="0.25">
      <c r="A29" s="25" t="s">
        <v>349</v>
      </c>
      <c r="B29" s="25" t="s">
        <v>910</v>
      </c>
      <c r="C29" s="31" t="str">
        <f t="shared" si="0"/>
        <v>O43785_I920617</v>
      </c>
      <c r="D29" s="3" t="str">
        <f>IFERROR(_xlfn.XLOOKUP(_xlfn.CONCAT($A29, "_", $B29), 'SolaCorp Backlog'!$M:$M, 'SolaCorp Backlog'!$L:$L), IF(AND(ISBLANK($A29), ISBLANK($B29)), "", IF(ISERROR(_xlfn.XLOOKUP($A29, 'SolaCorp Backlog'!$A:$A, 'SolaCorp Backlog'!$A:$A)), "Order NOT found", IF(ISERROR(_xlfn.XLOOKUP(_xlfn.CONCAT($A29, "_", $B29), 'SolaCorp Backlog'!$M:$M, 'SolaCorp Backlog'!$M:$M)), "Item NOT found", ""))))</f>
        <v>Ovens</v>
      </c>
      <c r="E29" s="20">
        <f>IFERROR(_xlfn.XLOOKUP(_xlfn.CONCAT(A29, "_", B29), 'SolaCorp Backlog'!$M:$M, 'SolaCorp Backlog'!$H:$H), "")</f>
        <v>45012</v>
      </c>
      <c r="F29" s="32">
        <f>IFERROR(VLOOKUP(_xlfn.CONCAT($A29, "_", $B29), 'SolaCorp Backlog'!$M:$Q, 4, FALSE), "")</f>
        <v>319</v>
      </c>
      <c r="G29" s="38"/>
      <c r="H29" s="41" cm="1">
        <f t="array" ref="H29">IF(AND(NOT(ISBLANK($A29)), NOT(ISBLANK($B29)), ISBLANK($G29), NOT($D29 = $D28)), IFERROR(MIN(_xlfn._xlws.FILTER('SolaCorp Backlog'!$H:$H, 'SolaCorp Backlog'!$L:$L = $D29)) - 1, ""), IF(AND(NOT(ISBLANK($A29)), NOT(ISBLANK($B29)), ISBLANK($G29), $D29 = $D28), $H28 + 1, IFERROR(_xlfn.XLOOKUP(_xlfn.CONCAT($D29, "_", $G29), 'SolaCorp Backlog'!$O:$O, 'SolaCorp Backlog'!$M:$M) - 1, "")))</f>
        <v>44252</v>
      </c>
      <c r="I29" s="42">
        <f>IF(IFERROR(VLOOKUP($C29, 'SolaCorp Backlog'!$M:$R, 6, FALSE), "") = 0, 1, IFERROR(VLOOKUP($C29, 'SolaCorp Backlog'!$M:$R, 6, FALSE), ""))</f>
        <v>10</v>
      </c>
    </row>
    <row r="30" spans="1:9" x14ac:dyDescent="0.25">
      <c r="A30" s="25" t="s">
        <v>106</v>
      </c>
      <c r="B30" s="25" t="s">
        <v>1219</v>
      </c>
      <c r="C30" s="31" t="str">
        <f t="shared" si="0"/>
        <v>O37125_I962000</v>
      </c>
      <c r="D30" s="3" t="str">
        <f>IFERROR(_xlfn.XLOOKUP(_xlfn.CONCAT($A30, "_", $B30), 'SolaCorp Backlog'!$M:$M, 'SolaCorp Backlog'!$L:$L), IF(AND(ISBLANK($A30), ISBLANK($B30)), "", IF(ISERROR(_xlfn.XLOOKUP($A30, 'SolaCorp Backlog'!$A:$A, 'SolaCorp Backlog'!$A:$A)), "Order NOT found", IF(ISERROR(_xlfn.XLOOKUP(_xlfn.CONCAT($A30, "_", $B30), 'SolaCorp Backlog'!$M:$M, 'SolaCorp Backlog'!$M:$M)), "Item NOT found", ""))))</f>
        <v>Ovens</v>
      </c>
      <c r="E30" s="20">
        <f>IFERROR(_xlfn.XLOOKUP(_xlfn.CONCAT(A30, "_", B30), 'SolaCorp Backlog'!$M:$M, 'SolaCorp Backlog'!$H:$H), "")</f>
        <v>45101</v>
      </c>
      <c r="F30" s="32">
        <f>IFERROR(VLOOKUP(_xlfn.CONCAT($A30, "_", $B30), 'SolaCorp Backlog'!$M:$Q, 4, FALSE), "")</f>
        <v>486</v>
      </c>
      <c r="G30" s="38"/>
      <c r="H30" s="41" cm="1">
        <f t="array" ref="H30">IF(AND(NOT(ISBLANK($A30)), NOT(ISBLANK($B30)), ISBLANK($G30), NOT($D30 = $D29)), IFERROR(MIN(_xlfn._xlws.FILTER('SolaCorp Backlog'!$H:$H, 'SolaCorp Backlog'!$L:$L = $D30)) - 1, ""), IF(AND(NOT(ISBLANK($A30)), NOT(ISBLANK($B30)), ISBLANK($G30), $D30 = $D29), $H29 + 1, IFERROR(_xlfn.XLOOKUP(_xlfn.CONCAT($D30, "_", $G30), 'SolaCorp Backlog'!$O:$O, 'SolaCorp Backlog'!$M:$M) - 1, "")))</f>
        <v>44253</v>
      </c>
      <c r="I30" s="42">
        <f>IF(IFERROR(VLOOKUP($C30, 'SolaCorp Backlog'!$M:$R, 6, FALSE), "") = 0, 1, IFERROR(VLOOKUP($C30, 'SolaCorp Backlog'!$M:$R, 6, FALSE), ""))</f>
        <v>12</v>
      </c>
    </row>
    <row r="31" spans="1:9" x14ac:dyDescent="0.25">
      <c r="A31" s="25" t="s">
        <v>185</v>
      </c>
      <c r="B31" s="25" t="s">
        <v>1219</v>
      </c>
      <c r="C31" s="31" t="str">
        <f t="shared" si="0"/>
        <v>O40215_I962000</v>
      </c>
      <c r="D31" s="3" t="str">
        <f>IFERROR(_xlfn.XLOOKUP(_xlfn.CONCAT($A31, "_", $B31), 'SolaCorp Backlog'!$M:$M, 'SolaCorp Backlog'!$L:$L), IF(AND(ISBLANK($A31), ISBLANK($B31)), "", IF(ISERROR(_xlfn.XLOOKUP($A31, 'SolaCorp Backlog'!$A:$A, 'SolaCorp Backlog'!$A:$A)), "Order NOT found", IF(ISERROR(_xlfn.XLOOKUP(_xlfn.CONCAT($A31, "_", $B31), 'SolaCorp Backlog'!$M:$M, 'SolaCorp Backlog'!$M:$M)), "Item NOT found", ""))))</f>
        <v>Ovens</v>
      </c>
      <c r="E31" s="20">
        <f>IFERROR(_xlfn.XLOOKUP(_xlfn.CONCAT(A31, "_", B31), 'SolaCorp Backlog'!$M:$M, 'SolaCorp Backlog'!$H:$H), "")</f>
        <v>44807</v>
      </c>
      <c r="F31" s="32">
        <f>IFERROR(VLOOKUP(_xlfn.CONCAT($A31, "_", $B31), 'SolaCorp Backlog'!$M:$Q, 4, FALSE), "")</f>
        <v>45</v>
      </c>
      <c r="G31" s="38"/>
      <c r="H31" s="41" cm="1">
        <f t="array" ref="H31">IF(AND(NOT(ISBLANK($A31)), NOT(ISBLANK($B31)), ISBLANK($G31), NOT($D31 = $D30)), IFERROR(MIN(_xlfn._xlws.FILTER('SolaCorp Backlog'!$H:$H, 'SolaCorp Backlog'!$L:$L = $D31)) - 1, ""), IF(AND(NOT(ISBLANK($A31)), NOT(ISBLANK($B31)), ISBLANK($G31), $D31 = $D30), $H30 + 1, IFERROR(_xlfn.XLOOKUP(_xlfn.CONCAT($D31, "_", $G31), 'SolaCorp Backlog'!$O:$O, 'SolaCorp Backlog'!$M:$M) - 1, "")))</f>
        <v>44254</v>
      </c>
      <c r="I31" s="42">
        <f>IF(IFERROR(VLOOKUP($C31, 'SolaCorp Backlog'!$M:$R, 6, FALSE), "") = 0, 1, IFERROR(VLOOKUP($C31, 'SolaCorp Backlog'!$M:$R, 6, FALSE), ""))</f>
        <v>13</v>
      </c>
    </row>
    <row r="32" spans="1:9" x14ac:dyDescent="0.25">
      <c r="A32" s="25" t="s">
        <v>255</v>
      </c>
      <c r="B32" s="25" t="s">
        <v>709</v>
      </c>
      <c r="C32" s="31" t="str">
        <f t="shared" si="0"/>
        <v>O42615_IFT4330</v>
      </c>
      <c r="D32" s="3" t="str">
        <f>IFERROR(_xlfn.XLOOKUP(_xlfn.CONCAT($A32, "_", $B32), 'SolaCorp Backlog'!$M:$M, 'SolaCorp Backlog'!$L:$L), IF(AND(ISBLANK($A32), ISBLANK($B32)), "", IF(ISERROR(_xlfn.XLOOKUP($A32, 'SolaCorp Backlog'!$A:$A, 'SolaCorp Backlog'!$A:$A)), "Order NOT found", IF(ISERROR(_xlfn.XLOOKUP(_xlfn.CONCAT($A32, "_", $B32), 'SolaCorp Backlog'!$M:$M, 'SolaCorp Backlog'!$M:$M)), "Item NOT found", ""))))</f>
        <v>Ovens</v>
      </c>
      <c r="E32" s="20">
        <f>IFERROR(_xlfn.XLOOKUP(_xlfn.CONCAT(A32, "_", B32), 'SolaCorp Backlog'!$M:$M, 'SolaCorp Backlog'!$H:$H), "")</f>
        <v>45230</v>
      </c>
      <c r="F32" s="32">
        <f>IFERROR(VLOOKUP(_xlfn.CONCAT($A32, "_", $B32), 'SolaCorp Backlog'!$M:$Q, 4, FALSE), "")</f>
        <v>797</v>
      </c>
      <c r="G32" s="38"/>
      <c r="H32" s="41" cm="1">
        <f t="array" ref="H32">IF(AND(NOT(ISBLANK($A32)), NOT(ISBLANK($B32)), ISBLANK($G32), NOT($D32 = $D31)), IFERROR(MIN(_xlfn._xlws.FILTER('SolaCorp Backlog'!$H:$H, 'SolaCorp Backlog'!$L:$L = $D32)) - 1, ""), IF(AND(NOT(ISBLANK($A32)), NOT(ISBLANK($B32)), ISBLANK($G32), $D32 = $D31), $H31 + 1, IFERROR(_xlfn.XLOOKUP(_xlfn.CONCAT($D32, "_", $G32), 'SolaCorp Backlog'!$O:$O, 'SolaCorp Backlog'!$M:$M) - 1, "")))</f>
        <v>44255</v>
      </c>
      <c r="I32" s="42">
        <f>IF(IFERROR(VLOOKUP($C32, 'SolaCorp Backlog'!$M:$R, 6, FALSE), "") = 0, 1, IFERROR(VLOOKUP($C32, 'SolaCorp Backlog'!$M:$R, 6, FALSE), ""))</f>
        <v>15</v>
      </c>
    </row>
    <row r="33" spans="1:9" x14ac:dyDescent="0.25">
      <c r="A33" s="25"/>
      <c r="B33" s="25"/>
      <c r="C33" s="31" t="str">
        <f t="shared" si="0"/>
        <v/>
      </c>
      <c r="D33" s="3" t="str">
        <f>IFERROR(_xlfn.XLOOKUP(_xlfn.CONCAT($A33, "_", $B33), 'SolaCorp Backlog'!$M:$M, 'SolaCorp Backlog'!$L:$L), IF(AND(ISBLANK($A33), ISBLANK($B33)), "", IF(ISERROR(_xlfn.XLOOKUP($A33, 'SolaCorp Backlog'!$A:$A, 'SolaCorp Backlog'!$A:$A)), "Order NOT found", IF(ISERROR(_xlfn.XLOOKUP(_xlfn.CONCAT($A33, "_", $B33), 'SolaCorp Backlog'!$M:$M, 'SolaCorp Backlog'!$M:$M)), "Item NOT found", ""))))</f>
        <v/>
      </c>
      <c r="E33" s="20" t="str">
        <f>IFERROR(_xlfn.XLOOKUP(_xlfn.CONCAT(A33, "_", B33), 'SolaCorp Backlog'!$M:$M, 'SolaCorp Backlog'!$H:$H), "")</f>
        <v/>
      </c>
      <c r="F33" s="32" t="str">
        <f>IFERROR(VLOOKUP(_xlfn.CONCAT($A33, "_", $B33), 'SolaCorp Backlog'!$M:$Q, 4, FALSE), "")</f>
        <v/>
      </c>
      <c r="G33" s="38"/>
      <c r="H33" s="41" t="str" cm="1">
        <f t="array" ref="H33">IF(AND(NOT(ISBLANK($A33)), NOT(ISBLANK($B33)), ISBLANK($G33), NOT($D33 = $D32)), IFERROR(MIN(_xlfn._xlws.FILTER('SolaCorp Backlog'!$H:$H, 'SolaCorp Backlog'!$L:$L = $D33)) - 1, ""), IF(AND(NOT(ISBLANK($A33)), NOT(ISBLANK($B33)), ISBLANK($G33), $D33 = $D32), $H32 + 1, IFERROR(_xlfn.XLOOKUP(_xlfn.CONCAT($D33, "_", $G33), 'SolaCorp Backlog'!$O:$O, 'SolaCorp Backlog'!$M:$M) - 1, "")))</f>
        <v/>
      </c>
      <c r="I33" s="42" t="str">
        <f>IF(IFERROR(VLOOKUP($C33, 'SolaCorp Backlog'!$M:$R, 6, FALSE), "") = 0, 1, IFERROR(VLOOKUP($C33, 'SolaCorp Backlog'!$M:$R, 6, FALSE), ""))</f>
        <v/>
      </c>
    </row>
    <row r="34" spans="1:9" x14ac:dyDescent="0.25">
      <c r="A34" s="25"/>
      <c r="B34" s="25"/>
      <c r="C34" s="31" t="str">
        <f t="shared" si="0"/>
        <v/>
      </c>
      <c r="D34" s="3" t="str">
        <f>IFERROR(_xlfn.XLOOKUP(_xlfn.CONCAT($A34, "_", $B34), 'SolaCorp Backlog'!$M:$M, 'SolaCorp Backlog'!$L:$L), IF(AND(ISBLANK($A34), ISBLANK($B34)), "", IF(ISERROR(_xlfn.XLOOKUP($A34, 'SolaCorp Backlog'!$A:$A, 'SolaCorp Backlog'!$A:$A)), "Order NOT found", IF(ISERROR(_xlfn.XLOOKUP(_xlfn.CONCAT($A34, "_", $B34), 'SolaCorp Backlog'!$M:$M, 'SolaCorp Backlog'!$M:$M)), "Item NOT found", ""))))</f>
        <v/>
      </c>
      <c r="E34" s="20" t="str">
        <f>IFERROR(_xlfn.XLOOKUP(_xlfn.CONCAT(A34, "_", B34), 'SolaCorp Backlog'!$M:$M, 'SolaCorp Backlog'!$H:$H), "")</f>
        <v/>
      </c>
      <c r="F34" s="32" t="str">
        <f>IFERROR(VLOOKUP(_xlfn.CONCAT($A34, "_", $B34), 'SolaCorp Backlog'!$M:$Q, 4, FALSE), "")</f>
        <v/>
      </c>
      <c r="G34" s="38"/>
      <c r="H34" s="41" t="str" cm="1">
        <f t="array" ref="H34">IF(AND(NOT(ISBLANK($A34)), NOT(ISBLANK($B34)), ISBLANK($G34), NOT($D34 = $D33)), IFERROR(MIN(_xlfn._xlws.FILTER('SolaCorp Backlog'!$H:$H, 'SolaCorp Backlog'!$L:$L = $D34)) - 1, ""), IF(AND(NOT(ISBLANK($A34)), NOT(ISBLANK($B34)), ISBLANK($G34), $D34 = $D33), $H33 + 1, IFERROR(_xlfn.XLOOKUP(_xlfn.CONCAT($D34, "_", $G34), 'SolaCorp Backlog'!$O:$O, 'SolaCorp Backlog'!$M:$M) - 1, "")))</f>
        <v/>
      </c>
      <c r="I34" s="42" t="str">
        <f>IF(IFERROR(VLOOKUP($C34, 'SolaCorp Backlog'!$M:$R, 6, FALSE), "") = 0, 1, IFERROR(VLOOKUP($C34, 'SolaCorp Backlog'!$M:$R, 6, FALSE), ""))</f>
        <v/>
      </c>
    </row>
    <row r="35" spans="1:9" x14ac:dyDescent="0.25">
      <c r="A35" s="25"/>
      <c r="B35" s="25"/>
      <c r="C35" s="31" t="str">
        <f t="shared" si="0"/>
        <v/>
      </c>
      <c r="D35" s="3" t="str">
        <f>IFERROR(_xlfn.XLOOKUP(_xlfn.CONCAT($A35, "_", $B35), 'SolaCorp Backlog'!$M:$M, 'SolaCorp Backlog'!$L:$L), IF(AND(ISBLANK($A35), ISBLANK($B35)), "", IF(ISERROR(_xlfn.XLOOKUP($A35, 'SolaCorp Backlog'!$A:$A, 'SolaCorp Backlog'!$A:$A)), "Order NOT found", IF(ISERROR(_xlfn.XLOOKUP(_xlfn.CONCAT($A35, "_", $B35), 'SolaCorp Backlog'!$M:$M, 'SolaCorp Backlog'!$M:$M)), "Item NOT found", ""))))</f>
        <v/>
      </c>
      <c r="E35" s="20" t="str">
        <f>IFERROR(_xlfn.XLOOKUP(_xlfn.CONCAT(A35, "_", B35), 'SolaCorp Backlog'!$M:$M, 'SolaCorp Backlog'!$H:$H), "")</f>
        <v/>
      </c>
      <c r="F35" s="32" t="str">
        <f>IFERROR(VLOOKUP(_xlfn.CONCAT($A35, "_", $B35), 'SolaCorp Backlog'!$M:$Q, 4, FALSE), "")</f>
        <v/>
      </c>
      <c r="G35" s="38"/>
      <c r="H35" s="41" t="str" cm="1">
        <f t="array" ref="H35">IF(AND(NOT(ISBLANK($A35)), NOT(ISBLANK($B35)), ISBLANK($G35), NOT($D35 = $D34)), IFERROR(MIN(_xlfn._xlws.FILTER('SolaCorp Backlog'!$H:$H, 'SolaCorp Backlog'!$L:$L = $D35)) - 1, ""), IF(AND(NOT(ISBLANK($A35)), NOT(ISBLANK($B35)), ISBLANK($G35), $D35 = $D34), $H34 + 1, IFERROR(_xlfn.XLOOKUP(_xlfn.CONCAT($D35, "_", $G35), 'SolaCorp Backlog'!$O:$O, 'SolaCorp Backlog'!$M:$M) - 1, "")))</f>
        <v/>
      </c>
      <c r="I35" s="42" t="str">
        <f>IF(IFERROR(VLOOKUP($C35, 'SolaCorp Backlog'!$M:$R, 6, FALSE), "") = 0, 1, IFERROR(VLOOKUP($C35, 'SolaCorp Backlog'!$M:$R, 6, FALSE), ""))</f>
        <v/>
      </c>
    </row>
    <row r="36" spans="1:9" x14ac:dyDescent="0.25">
      <c r="A36" s="25"/>
      <c r="B36" s="25"/>
      <c r="C36" s="31" t="str">
        <f t="shared" si="0"/>
        <v/>
      </c>
      <c r="D36" s="3" t="str">
        <f>IFERROR(_xlfn.XLOOKUP(_xlfn.CONCAT($A36, "_", $B36), 'SolaCorp Backlog'!$M:$M, 'SolaCorp Backlog'!$L:$L), IF(AND(ISBLANK($A36), ISBLANK($B36)), "", IF(ISERROR(_xlfn.XLOOKUP($A36, 'SolaCorp Backlog'!$A:$A, 'SolaCorp Backlog'!$A:$A)), "Order NOT found", IF(ISERROR(_xlfn.XLOOKUP(_xlfn.CONCAT($A36, "_", $B36), 'SolaCorp Backlog'!$M:$M, 'SolaCorp Backlog'!$M:$M)), "Item NOT found", ""))))</f>
        <v/>
      </c>
      <c r="E36" s="20" t="str">
        <f>IFERROR(_xlfn.XLOOKUP(_xlfn.CONCAT(A36, "_", B36), 'SolaCorp Backlog'!$M:$M, 'SolaCorp Backlog'!$H:$H), "")</f>
        <v/>
      </c>
      <c r="F36" s="32" t="str">
        <f>IFERROR(VLOOKUP(_xlfn.CONCAT($A36, "_", $B36), 'SolaCorp Backlog'!$M:$Q, 4, FALSE), "")</f>
        <v/>
      </c>
      <c r="G36" s="38"/>
      <c r="H36" s="41" t="str" cm="1">
        <f t="array" ref="H36">IF(AND(NOT(ISBLANK($A36)), NOT(ISBLANK($B36)), ISBLANK($G36), NOT($D36 = $D35)), IFERROR(MIN(_xlfn._xlws.FILTER('SolaCorp Backlog'!$H:$H, 'SolaCorp Backlog'!$L:$L = $D36)) - 1, ""), IF(AND(NOT(ISBLANK($A36)), NOT(ISBLANK($B36)), ISBLANK($G36), $D36 = $D35), $H35 + 1, IFERROR(_xlfn.XLOOKUP(_xlfn.CONCAT($D36, "_", $G36), 'SolaCorp Backlog'!$O:$O, 'SolaCorp Backlog'!$M:$M) - 1, "")))</f>
        <v/>
      </c>
      <c r="I36" s="42" t="str">
        <f>IF(IFERROR(VLOOKUP($C36, 'SolaCorp Backlog'!$M:$R, 6, FALSE), "") = 0, 1, IFERROR(VLOOKUP($C36, 'SolaCorp Backlog'!$M:$R, 6, FALSE), ""))</f>
        <v/>
      </c>
    </row>
    <row r="37" spans="1:9" x14ac:dyDescent="0.25">
      <c r="A37" s="25"/>
      <c r="B37" s="25"/>
      <c r="C37" s="31" t="str">
        <f t="shared" si="0"/>
        <v/>
      </c>
      <c r="D37" s="3" t="str">
        <f>IFERROR(_xlfn.XLOOKUP(_xlfn.CONCAT($A37, "_", $B37), 'SolaCorp Backlog'!$M:$M, 'SolaCorp Backlog'!$L:$L), IF(AND(ISBLANK($A37), ISBLANK($B37)), "", IF(ISERROR(_xlfn.XLOOKUP($A37, 'SolaCorp Backlog'!$A:$A, 'SolaCorp Backlog'!$A:$A)), "Order NOT found", IF(ISERROR(_xlfn.XLOOKUP(_xlfn.CONCAT($A37, "_", $B37), 'SolaCorp Backlog'!$M:$M, 'SolaCorp Backlog'!$M:$M)), "Item NOT found", ""))))</f>
        <v/>
      </c>
      <c r="E37" s="20" t="str">
        <f>IFERROR(_xlfn.XLOOKUP(_xlfn.CONCAT(A37, "_", B37), 'SolaCorp Backlog'!$M:$M, 'SolaCorp Backlog'!$H:$H), "")</f>
        <v/>
      </c>
      <c r="F37" s="32" t="str">
        <f>IFERROR(VLOOKUP(_xlfn.CONCAT($A37, "_", $B37), 'SolaCorp Backlog'!$M:$Q, 4, FALSE), "")</f>
        <v/>
      </c>
      <c r="G37" s="38"/>
      <c r="H37" s="41" t="str" cm="1">
        <f t="array" ref="H37">IF(AND(NOT(ISBLANK($A37)), NOT(ISBLANK($B37)), ISBLANK($G37), NOT($D37 = $D36)), IFERROR(MIN(_xlfn._xlws.FILTER('SolaCorp Backlog'!$H:$H, 'SolaCorp Backlog'!$L:$L = $D37)) - 1, ""), IF(AND(NOT(ISBLANK($A37)), NOT(ISBLANK($B37)), ISBLANK($G37), $D37 = $D36), $H36 + 1, IFERROR(_xlfn.XLOOKUP(_xlfn.CONCAT($D37, "_", $G37), 'SolaCorp Backlog'!$O:$O, 'SolaCorp Backlog'!$M:$M) - 1, "")))</f>
        <v/>
      </c>
      <c r="I37" s="42" t="str">
        <f>IF(IFERROR(VLOOKUP($C37, 'SolaCorp Backlog'!$M:$R, 6, FALSE), "") = 0, 1, IFERROR(VLOOKUP($C37, 'SolaCorp Backlog'!$M:$R, 6, FALSE), ""))</f>
        <v/>
      </c>
    </row>
    <row r="38" spans="1:9" x14ac:dyDescent="0.25">
      <c r="A38" s="25"/>
      <c r="B38" s="25"/>
      <c r="C38" s="31" t="str">
        <f t="shared" si="0"/>
        <v/>
      </c>
      <c r="D38" s="3" t="str">
        <f>IFERROR(_xlfn.XLOOKUP(_xlfn.CONCAT($A38, "_", $B38), 'SolaCorp Backlog'!$M:$M, 'SolaCorp Backlog'!$L:$L), IF(AND(ISBLANK($A38), ISBLANK($B38)), "", IF(ISERROR(_xlfn.XLOOKUP($A38, 'SolaCorp Backlog'!$A:$A, 'SolaCorp Backlog'!$A:$A)), "Order NOT found", IF(ISERROR(_xlfn.XLOOKUP(_xlfn.CONCAT($A38, "_", $B38), 'SolaCorp Backlog'!$M:$M, 'SolaCorp Backlog'!$M:$M)), "Item NOT found", ""))))</f>
        <v/>
      </c>
      <c r="E38" s="20" t="str">
        <f>IFERROR(_xlfn.XLOOKUP(_xlfn.CONCAT(A38, "_", B38), 'SolaCorp Backlog'!$M:$M, 'SolaCorp Backlog'!$H:$H), "")</f>
        <v/>
      </c>
      <c r="F38" s="32" t="str">
        <f>IFERROR(VLOOKUP(_xlfn.CONCAT($A38, "_", $B38), 'SolaCorp Backlog'!$M:$Q, 4, FALSE), "")</f>
        <v/>
      </c>
      <c r="G38" s="38"/>
      <c r="H38" s="41" t="str" cm="1">
        <f t="array" ref="H38">IF(AND(NOT(ISBLANK($A38)), NOT(ISBLANK($B38)), ISBLANK($G38), NOT($D38 = $D37)), IFERROR(MIN(_xlfn._xlws.FILTER('SolaCorp Backlog'!$H:$H, 'SolaCorp Backlog'!$L:$L = $D38)) - 1, ""), IF(AND(NOT(ISBLANK($A38)), NOT(ISBLANK($B38)), ISBLANK($G38), $D38 = $D37), $H37 + 1, IFERROR(_xlfn.XLOOKUP(_xlfn.CONCAT($D38, "_", $G38), 'SolaCorp Backlog'!$O:$O, 'SolaCorp Backlog'!$M:$M) - 1, "")))</f>
        <v/>
      </c>
      <c r="I38" s="42" t="str">
        <f>IF(IFERROR(VLOOKUP($C38, 'SolaCorp Backlog'!$M:$R, 6, FALSE), "") = 0, 1, IFERROR(VLOOKUP($C38, 'SolaCorp Backlog'!$M:$R, 6, FALSE), ""))</f>
        <v/>
      </c>
    </row>
    <row r="39" spans="1:9" x14ac:dyDescent="0.25">
      <c r="A39" s="25"/>
      <c r="B39" s="25"/>
      <c r="C39" s="31" t="str">
        <f t="shared" si="0"/>
        <v/>
      </c>
      <c r="D39" s="3" t="str">
        <f>IFERROR(_xlfn.XLOOKUP(_xlfn.CONCAT($A39, "_", $B39), 'SolaCorp Backlog'!$M:$M, 'SolaCorp Backlog'!$L:$L), IF(AND(ISBLANK($A39), ISBLANK($B39)), "", IF(ISERROR(_xlfn.XLOOKUP($A39, 'SolaCorp Backlog'!$A:$A, 'SolaCorp Backlog'!$A:$A)), "Order NOT found", IF(ISERROR(_xlfn.XLOOKUP(_xlfn.CONCAT($A39, "_", $B39), 'SolaCorp Backlog'!$M:$M, 'SolaCorp Backlog'!$M:$M)), "Item NOT found", ""))))</f>
        <v/>
      </c>
      <c r="E39" s="20" t="str">
        <f>IFERROR(_xlfn.XLOOKUP(_xlfn.CONCAT(A39, "_", B39), 'SolaCorp Backlog'!$M:$M, 'SolaCorp Backlog'!$H:$H), "")</f>
        <v/>
      </c>
      <c r="F39" s="32" t="str">
        <f>IFERROR(VLOOKUP(_xlfn.CONCAT($A39, "_", $B39), 'SolaCorp Backlog'!$M:$Q, 4, FALSE), "")</f>
        <v/>
      </c>
      <c r="G39" s="38"/>
      <c r="H39" s="41" t="str" cm="1">
        <f t="array" ref="H39">IF(AND(NOT(ISBLANK($A39)), NOT(ISBLANK($B39)), ISBLANK($G39), NOT($D39 = $D38)), IFERROR(MIN(_xlfn._xlws.FILTER('SolaCorp Backlog'!$H:$H, 'SolaCorp Backlog'!$L:$L = $D39)) - 1, ""), IF(AND(NOT(ISBLANK($A39)), NOT(ISBLANK($B39)), ISBLANK($G39), $D39 = $D38), $H38 + 1, IFERROR(_xlfn.XLOOKUP(_xlfn.CONCAT($D39, "_", $G39), 'SolaCorp Backlog'!$O:$O, 'SolaCorp Backlog'!$M:$M) - 1, "")))</f>
        <v/>
      </c>
      <c r="I39" s="42" t="str">
        <f>IF(IFERROR(VLOOKUP($C39, 'SolaCorp Backlog'!$M:$R, 6, FALSE), "") = 0, 1, IFERROR(VLOOKUP($C39, 'SolaCorp Backlog'!$M:$R, 6, FALSE), ""))</f>
        <v/>
      </c>
    </row>
    <row r="40" spans="1:9" x14ac:dyDescent="0.25">
      <c r="A40" s="25"/>
      <c r="B40" s="25"/>
      <c r="C40" s="31" t="str">
        <f t="shared" si="0"/>
        <v/>
      </c>
      <c r="D40" s="3" t="str">
        <f>IFERROR(_xlfn.XLOOKUP(_xlfn.CONCAT($A40, "_", $B40), 'SolaCorp Backlog'!$M:$M, 'SolaCorp Backlog'!$L:$L), IF(AND(ISBLANK($A40), ISBLANK($B40)), "", IF(ISERROR(_xlfn.XLOOKUP($A40, 'SolaCorp Backlog'!$A:$A, 'SolaCorp Backlog'!$A:$A)), "Order NOT found", IF(ISERROR(_xlfn.XLOOKUP(_xlfn.CONCAT($A40, "_", $B40), 'SolaCorp Backlog'!$M:$M, 'SolaCorp Backlog'!$M:$M)), "Item NOT found", ""))))</f>
        <v/>
      </c>
      <c r="E40" s="20" t="str">
        <f>IFERROR(_xlfn.XLOOKUP(_xlfn.CONCAT(A40, "_", B40), 'SolaCorp Backlog'!$M:$M, 'SolaCorp Backlog'!$H:$H), "")</f>
        <v/>
      </c>
      <c r="F40" s="32" t="str">
        <f>IFERROR(VLOOKUP(_xlfn.CONCAT($A40, "_", $B40), 'SolaCorp Backlog'!$M:$Q, 4, FALSE), "")</f>
        <v/>
      </c>
      <c r="G40" s="38"/>
      <c r="H40" s="41" t="str" cm="1">
        <f t="array" ref="H40">IF(AND(NOT(ISBLANK($A40)), NOT(ISBLANK($B40)), ISBLANK($G40), NOT($D40 = $D39)), IFERROR(MIN(_xlfn._xlws.FILTER('SolaCorp Backlog'!$H:$H, 'SolaCorp Backlog'!$L:$L = $D40)) - 1, ""), IF(AND(NOT(ISBLANK($A40)), NOT(ISBLANK($B40)), ISBLANK($G40), $D40 = $D39), $H39 + 1, IFERROR(_xlfn.XLOOKUP(_xlfn.CONCAT($D40, "_", $G40), 'SolaCorp Backlog'!$O:$O, 'SolaCorp Backlog'!$M:$M) - 1, "")))</f>
        <v/>
      </c>
      <c r="I40" s="42" t="str">
        <f>IF(IFERROR(VLOOKUP($C40, 'SolaCorp Backlog'!$M:$R, 6, FALSE), "") = 0, 1, IFERROR(VLOOKUP($C40, 'SolaCorp Backlog'!$M:$R, 6, FALSE), ""))</f>
        <v/>
      </c>
    </row>
    <row r="41" spans="1:9" x14ac:dyDescent="0.25">
      <c r="A41" s="25"/>
      <c r="B41" s="25"/>
      <c r="C41" s="31" t="str">
        <f t="shared" si="0"/>
        <v/>
      </c>
      <c r="D41" s="3" t="str">
        <f>IFERROR(_xlfn.XLOOKUP(_xlfn.CONCAT($A41, "_", $B41), 'SolaCorp Backlog'!$M:$M, 'SolaCorp Backlog'!$L:$L), IF(AND(ISBLANK($A41), ISBLANK($B41)), "", IF(ISERROR(_xlfn.XLOOKUP($A41, 'SolaCorp Backlog'!$A:$A, 'SolaCorp Backlog'!$A:$A)), "Order NOT found", IF(ISERROR(_xlfn.XLOOKUP(_xlfn.CONCAT($A41, "_", $B41), 'SolaCorp Backlog'!$M:$M, 'SolaCorp Backlog'!$M:$M)), "Item NOT found", ""))))</f>
        <v/>
      </c>
      <c r="E41" s="20" t="str">
        <f>IFERROR(_xlfn.XLOOKUP(_xlfn.CONCAT(A41, "_", B41), 'SolaCorp Backlog'!$M:$M, 'SolaCorp Backlog'!$H:$H), "")</f>
        <v/>
      </c>
      <c r="F41" s="32" t="str">
        <f>IFERROR(VLOOKUP(_xlfn.CONCAT($A41, "_", $B41), 'SolaCorp Backlog'!$M:$Q, 4, FALSE), "")</f>
        <v/>
      </c>
      <c r="G41" s="38"/>
      <c r="H41" s="41" t="str" cm="1">
        <f t="array" ref="H41">IF(AND(NOT(ISBLANK($A41)), NOT(ISBLANK($B41)), ISBLANK($G41), NOT($D41 = $D40)), IFERROR(MIN(_xlfn._xlws.FILTER('SolaCorp Backlog'!$H:$H, 'SolaCorp Backlog'!$L:$L = $D41)) - 1, ""), IF(AND(NOT(ISBLANK($A41)), NOT(ISBLANK($B41)), ISBLANK($G41), $D41 = $D40), $H40 + 1, IFERROR(_xlfn.XLOOKUP(_xlfn.CONCAT($D41, "_", $G41), 'SolaCorp Backlog'!$O:$O, 'SolaCorp Backlog'!$M:$M) - 1, "")))</f>
        <v/>
      </c>
      <c r="I41" s="42" t="str">
        <f>IF(IFERROR(VLOOKUP($C41, 'SolaCorp Backlog'!$M:$R, 6, FALSE), "") = 0, 1, IFERROR(VLOOKUP($C41, 'SolaCorp Backlog'!$M:$R, 6, FALSE), ""))</f>
        <v/>
      </c>
    </row>
    <row r="42" spans="1:9" x14ac:dyDescent="0.25">
      <c r="A42" s="25"/>
      <c r="B42" s="25"/>
      <c r="C42" s="31" t="str">
        <f t="shared" si="0"/>
        <v/>
      </c>
      <c r="D42" s="3" t="str">
        <f>IFERROR(_xlfn.XLOOKUP(_xlfn.CONCAT($A42, "_", $B42), 'SolaCorp Backlog'!$M:$M, 'SolaCorp Backlog'!$L:$L), IF(AND(ISBLANK($A42), ISBLANK($B42)), "", IF(ISERROR(_xlfn.XLOOKUP($A42, 'SolaCorp Backlog'!$A:$A, 'SolaCorp Backlog'!$A:$A)), "Order NOT found", IF(ISERROR(_xlfn.XLOOKUP(_xlfn.CONCAT($A42, "_", $B42), 'SolaCorp Backlog'!$M:$M, 'SolaCorp Backlog'!$M:$M)), "Item NOT found", ""))))</f>
        <v/>
      </c>
      <c r="E42" s="20" t="str">
        <f>IFERROR(_xlfn.XLOOKUP(_xlfn.CONCAT(A42, "_", B42), 'SolaCorp Backlog'!$M:$M, 'SolaCorp Backlog'!$H:$H), "")</f>
        <v/>
      </c>
      <c r="F42" s="32" t="str">
        <f>IFERROR(VLOOKUP(_xlfn.CONCAT($A42, "_", $B42), 'SolaCorp Backlog'!$M:$Q, 4, FALSE), "")</f>
        <v/>
      </c>
      <c r="G42" s="38"/>
      <c r="H42" s="41" t="str" cm="1">
        <f t="array" ref="H42">IF(AND(NOT(ISBLANK($A42)), NOT(ISBLANK($B42)), ISBLANK($G42), NOT($D42 = $D41)), IFERROR(MIN(_xlfn._xlws.FILTER('SolaCorp Backlog'!$H:$H, 'SolaCorp Backlog'!$L:$L = $D42)) - 1, ""), IF(AND(NOT(ISBLANK($A42)), NOT(ISBLANK($B42)), ISBLANK($G42), $D42 = $D41), $H41 + 1, IFERROR(_xlfn.XLOOKUP(_xlfn.CONCAT($D42, "_", $G42), 'SolaCorp Backlog'!$O:$O, 'SolaCorp Backlog'!$M:$M) - 1, "")))</f>
        <v/>
      </c>
      <c r="I42" s="42" t="str">
        <f>IF(IFERROR(VLOOKUP($C42, 'SolaCorp Backlog'!$M:$R, 6, FALSE), "") = 0, 1, IFERROR(VLOOKUP($C42, 'SolaCorp Backlog'!$M:$R, 6, FALSE), ""))</f>
        <v/>
      </c>
    </row>
    <row r="43" spans="1:9" x14ac:dyDescent="0.25">
      <c r="A43" s="25"/>
      <c r="B43" s="25"/>
      <c r="C43" s="31" t="str">
        <f t="shared" si="0"/>
        <v/>
      </c>
      <c r="D43" s="3" t="str">
        <f>IFERROR(_xlfn.XLOOKUP(_xlfn.CONCAT($A43, "_", $B43), 'SolaCorp Backlog'!$M:$M, 'SolaCorp Backlog'!$L:$L), IF(AND(ISBLANK($A43), ISBLANK($B43)), "", IF(ISERROR(_xlfn.XLOOKUP($A43, 'SolaCorp Backlog'!$A:$A, 'SolaCorp Backlog'!$A:$A)), "Order NOT found", IF(ISERROR(_xlfn.XLOOKUP(_xlfn.CONCAT($A43, "_", $B43), 'SolaCorp Backlog'!$M:$M, 'SolaCorp Backlog'!$M:$M)), "Item NOT found", ""))))</f>
        <v/>
      </c>
      <c r="E43" s="20" t="str">
        <f>IFERROR(_xlfn.XLOOKUP(_xlfn.CONCAT(A43, "_", B43), 'SolaCorp Backlog'!$M:$M, 'SolaCorp Backlog'!$H:$H), "")</f>
        <v/>
      </c>
      <c r="F43" s="32" t="str">
        <f>IFERROR(VLOOKUP(_xlfn.CONCAT($A43, "_", $B43), 'SolaCorp Backlog'!$M:$Q, 4, FALSE), "")</f>
        <v/>
      </c>
      <c r="G43" s="38"/>
      <c r="H43" s="41" t="str" cm="1">
        <f t="array" ref="H43">IF(AND(NOT(ISBLANK($A43)), NOT(ISBLANK($B43)), ISBLANK($G43), NOT($D43 = $D42)), IFERROR(MIN(_xlfn._xlws.FILTER('SolaCorp Backlog'!$H:$H, 'SolaCorp Backlog'!$L:$L = $D43)) - 1, ""), IF(AND(NOT(ISBLANK($A43)), NOT(ISBLANK($B43)), ISBLANK($G43), $D43 = $D42), $H42 + 1, IFERROR(_xlfn.XLOOKUP(_xlfn.CONCAT($D43, "_", $G43), 'SolaCorp Backlog'!$O:$O, 'SolaCorp Backlog'!$M:$M) - 1, "")))</f>
        <v/>
      </c>
      <c r="I43" s="42" t="str">
        <f>IF(IFERROR(VLOOKUP($C43, 'SolaCorp Backlog'!$M:$R, 6, FALSE), "") = 0, 1, IFERROR(VLOOKUP($C43, 'SolaCorp Backlog'!$M:$R, 6, FALSE), ""))</f>
        <v/>
      </c>
    </row>
    <row r="44" spans="1:9" x14ac:dyDescent="0.25">
      <c r="A44" s="25"/>
      <c r="B44" s="25"/>
      <c r="C44" s="31" t="str">
        <f t="shared" si="0"/>
        <v/>
      </c>
      <c r="D44" s="3" t="str">
        <f>IFERROR(_xlfn.XLOOKUP(_xlfn.CONCAT($A44, "_", $B44), 'SolaCorp Backlog'!$M:$M, 'SolaCorp Backlog'!$L:$L), IF(AND(ISBLANK($A44), ISBLANK($B44)), "", IF(ISERROR(_xlfn.XLOOKUP($A44, 'SolaCorp Backlog'!$A:$A, 'SolaCorp Backlog'!$A:$A)), "Order NOT found", IF(ISERROR(_xlfn.XLOOKUP(_xlfn.CONCAT($A44, "_", $B44), 'SolaCorp Backlog'!$M:$M, 'SolaCorp Backlog'!$M:$M)), "Item NOT found", ""))))</f>
        <v/>
      </c>
      <c r="E44" s="20" t="str">
        <f>IFERROR(_xlfn.XLOOKUP(_xlfn.CONCAT(A44, "_", B44), 'SolaCorp Backlog'!$M:$M, 'SolaCorp Backlog'!$H:$H), "")</f>
        <v/>
      </c>
      <c r="F44" s="32" t="str">
        <f>IFERROR(VLOOKUP(_xlfn.CONCAT($A44, "_", $B44), 'SolaCorp Backlog'!$M:$Q, 4, FALSE), "")</f>
        <v/>
      </c>
      <c r="G44" s="38"/>
      <c r="H44" s="41" t="str" cm="1">
        <f t="array" ref="H44">IF(AND(NOT(ISBLANK($A44)), NOT(ISBLANK($B44)), ISBLANK($G44), NOT($D44 = $D43)), IFERROR(MIN(_xlfn._xlws.FILTER('SolaCorp Backlog'!$H:$H, 'SolaCorp Backlog'!$L:$L = $D44)) - 1, ""), IF(AND(NOT(ISBLANK($A44)), NOT(ISBLANK($B44)), ISBLANK($G44), $D44 = $D43), $H43 + 1, IFERROR(_xlfn.XLOOKUP(_xlfn.CONCAT($D44, "_", $G44), 'SolaCorp Backlog'!$O:$O, 'SolaCorp Backlog'!$M:$M) - 1, "")))</f>
        <v/>
      </c>
      <c r="I44" s="42" t="str">
        <f>IF(IFERROR(VLOOKUP($C44, 'SolaCorp Backlog'!$M:$R, 6, FALSE), "") = 0, 1, IFERROR(VLOOKUP($C44, 'SolaCorp Backlog'!$M:$R, 6, FALSE), ""))</f>
        <v/>
      </c>
    </row>
    <row r="45" spans="1:9" x14ac:dyDescent="0.25">
      <c r="A45" s="25"/>
      <c r="B45" s="25"/>
      <c r="C45" s="31" t="str">
        <f t="shared" si="0"/>
        <v/>
      </c>
      <c r="D45" s="3" t="str">
        <f>IFERROR(_xlfn.XLOOKUP(_xlfn.CONCAT($A45, "_", $B45), 'SolaCorp Backlog'!$M:$M, 'SolaCorp Backlog'!$L:$L), IF(AND(ISBLANK($A45), ISBLANK($B45)), "", IF(ISERROR(_xlfn.XLOOKUP($A45, 'SolaCorp Backlog'!$A:$A, 'SolaCorp Backlog'!$A:$A)), "Order NOT found", IF(ISERROR(_xlfn.XLOOKUP(_xlfn.CONCAT($A45, "_", $B45), 'SolaCorp Backlog'!$M:$M, 'SolaCorp Backlog'!$M:$M)), "Item NOT found", ""))))</f>
        <v/>
      </c>
      <c r="E45" s="20" t="str">
        <f>IFERROR(_xlfn.XLOOKUP(_xlfn.CONCAT(A45, "_", B45), 'SolaCorp Backlog'!$M:$M, 'SolaCorp Backlog'!$H:$H), "")</f>
        <v/>
      </c>
      <c r="F45" s="32" t="str">
        <f>IFERROR(VLOOKUP(_xlfn.CONCAT($A45, "_", $B45), 'SolaCorp Backlog'!$M:$Q, 4, FALSE), "")</f>
        <v/>
      </c>
      <c r="G45" s="38"/>
      <c r="H45" s="41" t="str" cm="1">
        <f t="array" ref="H45">IF(AND(NOT(ISBLANK($A45)), NOT(ISBLANK($B45)), ISBLANK($G45), NOT($D45 = $D44)), IFERROR(MIN(_xlfn._xlws.FILTER('SolaCorp Backlog'!$H:$H, 'SolaCorp Backlog'!$L:$L = $D45)) - 1, ""), IF(AND(NOT(ISBLANK($A45)), NOT(ISBLANK($B45)), ISBLANK($G45), $D45 = $D44), $H44 + 1, IFERROR(_xlfn.XLOOKUP(_xlfn.CONCAT($D45, "_", $G45), 'SolaCorp Backlog'!$O:$O, 'SolaCorp Backlog'!$M:$M) - 1, "")))</f>
        <v/>
      </c>
      <c r="I45" s="42" t="str">
        <f>IF(IFERROR(VLOOKUP($C45, 'SolaCorp Backlog'!$M:$R, 6, FALSE), "") = 0, 1, IFERROR(VLOOKUP($C45, 'SolaCorp Backlog'!$M:$R, 6, FALSE), ""))</f>
        <v/>
      </c>
    </row>
    <row r="46" spans="1:9" x14ac:dyDescent="0.25">
      <c r="A46" s="25"/>
      <c r="B46" s="25"/>
      <c r="C46" s="31" t="str">
        <f t="shared" si="0"/>
        <v/>
      </c>
      <c r="D46" s="3" t="str">
        <f>IFERROR(_xlfn.XLOOKUP(_xlfn.CONCAT($A46, "_", $B46), 'SolaCorp Backlog'!$M:$M, 'SolaCorp Backlog'!$L:$L), IF(AND(ISBLANK($A46), ISBLANK($B46)), "", IF(ISERROR(_xlfn.XLOOKUP($A46, 'SolaCorp Backlog'!$A:$A, 'SolaCorp Backlog'!$A:$A)), "Order NOT found", IF(ISERROR(_xlfn.XLOOKUP(_xlfn.CONCAT($A46, "_", $B46), 'SolaCorp Backlog'!$M:$M, 'SolaCorp Backlog'!$M:$M)), "Item NOT found", ""))))</f>
        <v/>
      </c>
      <c r="E46" s="20" t="str">
        <f>IFERROR(_xlfn.XLOOKUP(_xlfn.CONCAT(A46, "_", B46), 'SolaCorp Backlog'!$M:$M, 'SolaCorp Backlog'!$H:$H), "")</f>
        <v/>
      </c>
      <c r="F46" s="32" t="str">
        <f>IFERROR(VLOOKUP(_xlfn.CONCAT($A46, "_", $B46), 'SolaCorp Backlog'!$M:$Q, 4, FALSE), "")</f>
        <v/>
      </c>
      <c r="G46" s="38"/>
      <c r="H46" s="41" t="str" cm="1">
        <f t="array" ref="H46">IF(AND(NOT(ISBLANK($A46)), NOT(ISBLANK($B46)), ISBLANK($G46), NOT($D46 = $D45)), IFERROR(MIN(_xlfn._xlws.FILTER('SolaCorp Backlog'!$H:$H, 'SolaCorp Backlog'!$L:$L = $D46)) - 1, ""), IF(AND(NOT(ISBLANK($A46)), NOT(ISBLANK($B46)), ISBLANK($G46), $D46 = $D45), $H45 + 1, IFERROR(_xlfn.XLOOKUP(_xlfn.CONCAT($D46, "_", $G46), 'SolaCorp Backlog'!$O:$O, 'SolaCorp Backlog'!$M:$M) - 1, "")))</f>
        <v/>
      </c>
      <c r="I46" s="42" t="str">
        <f>IF(IFERROR(VLOOKUP($C46, 'SolaCorp Backlog'!$M:$R, 6, FALSE), "") = 0, 1, IFERROR(VLOOKUP($C46, 'SolaCorp Backlog'!$M:$R, 6, FALSE), ""))</f>
        <v/>
      </c>
    </row>
    <row r="47" spans="1:9" x14ac:dyDescent="0.25">
      <c r="A47" s="25"/>
      <c r="B47" s="25"/>
      <c r="C47" s="31" t="str">
        <f t="shared" si="0"/>
        <v/>
      </c>
      <c r="D47" s="3" t="str">
        <f>IFERROR(_xlfn.XLOOKUP(_xlfn.CONCAT($A47, "_", $B47), 'SolaCorp Backlog'!$M:$M, 'SolaCorp Backlog'!$L:$L), IF(AND(ISBLANK($A47), ISBLANK($B47)), "", IF(ISERROR(_xlfn.XLOOKUP($A47, 'SolaCorp Backlog'!$A:$A, 'SolaCorp Backlog'!$A:$A)), "Order NOT found", IF(ISERROR(_xlfn.XLOOKUP(_xlfn.CONCAT($A47, "_", $B47), 'SolaCorp Backlog'!$M:$M, 'SolaCorp Backlog'!$M:$M)), "Item NOT found", ""))))</f>
        <v/>
      </c>
      <c r="E47" s="20" t="str">
        <f>IFERROR(_xlfn.XLOOKUP(_xlfn.CONCAT(A47, "_", B47), 'SolaCorp Backlog'!$M:$M, 'SolaCorp Backlog'!$H:$H), "")</f>
        <v/>
      </c>
      <c r="F47" s="32" t="str">
        <f>IFERROR(VLOOKUP(_xlfn.CONCAT($A47, "_", $B47), 'SolaCorp Backlog'!$M:$Q, 4, FALSE), "")</f>
        <v/>
      </c>
      <c r="G47" s="38"/>
      <c r="H47" s="41" t="str" cm="1">
        <f t="array" ref="H47">IF(AND(NOT(ISBLANK($A47)), NOT(ISBLANK($B47)), ISBLANK($G47), NOT($D47 = $D46)), IFERROR(MIN(_xlfn._xlws.FILTER('SolaCorp Backlog'!$H:$H, 'SolaCorp Backlog'!$L:$L = $D47)) - 1, ""), IF(AND(NOT(ISBLANK($A47)), NOT(ISBLANK($B47)), ISBLANK($G47), $D47 = $D46), $H46 + 1, IFERROR(_xlfn.XLOOKUP(_xlfn.CONCAT($D47, "_", $G47), 'SolaCorp Backlog'!$O:$O, 'SolaCorp Backlog'!$M:$M) - 1, "")))</f>
        <v/>
      </c>
      <c r="I47" s="42" t="str">
        <f>IF(IFERROR(VLOOKUP($C47, 'SolaCorp Backlog'!$M:$R, 6, FALSE), "") = 0, 1, IFERROR(VLOOKUP($C47, 'SolaCorp Backlog'!$M:$R, 6, FALSE), ""))</f>
        <v/>
      </c>
    </row>
    <row r="48" spans="1:9" x14ac:dyDescent="0.25">
      <c r="A48" s="25"/>
      <c r="B48" s="25"/>
      <c r="C48" s="31" t="str">
        <f t="shared" si="0"/>
        <v/>
      </c>
      <c r="D48" s="3" t="str">
        <f>IFERROR(_xlfn.XLOOKUP(_xlfn.CONCAT($A48, "_", $B48), 'SolaCorp Backlog'!$M:$M, 'SolaCorp Backlog'!$L:$L), IF(AND(ISBLANK($A48), ISBLANK($B48)), "", IF(ISERROR(_xlfn.XLOOKUP($A48, 'SolaCorp Backlog'!$A:$A, 'SolaCorp Backlog'!$A:$A)), "Order NOT found", IF(ISERROR(_xlfn.XLOOKUP(_xlfn.CONCAT($A48, "_", $B48), 'SolaCorp Backlog'!$M:$M, 'SolaCorp Backlog'!$M:$M)), "Item NOT found", ""))))</f>
        <v/>
      </c>
      <c r="E48" s="20" t="str">
        <f>IFERROR(_xlfn.XLOOKUP(_xlfn.CONCAT(A48, "_", B48), 'SolaCorp Backlog'!$M:$M, 'SolaCorp Backlog'!$H:$H), "")</f>
        <v/>
      </c>
      <c r="F48" s="32" t="str">
        <f>IFERROR(VLOOKUP(_xlfn.CONCAT($A48, "_", $B48), 'SolaCorp Backlog'!$M:$Q, 4, FALSE), "")</f>
        <v/>
      </c>
      <c r="G48" s="38"/>
      <c r="H48" s="41" t="str" cm="1">
        <f t="array" ref="H48">IF(AND(NOT(ISBLANK($A48)), NOT(ISBLANK($B48)), ISBLANK($G48), NOT($D48 = $D47)), IFERROR(MIN(_xlfn._xlws.FILTER('SolaCorp Backlog'!$H:$H, 'SolaCorp Backlog'!$L:$L = $D48)) - 1, ""), IF(AND(NOT(ISBLANK($A48)), NOT(ISBLANK($B48)), ISBLANK($G48), $D48 = $D47), $H47 + 1, IFERROR(_xlfn.XLOOKUP(_xlfn.CONCAT($D48, "_", $G48), 'SolaCorp Backlog'!$O:$O, 'SolaCorp Backlog'!$M:$M) - 1, "")))</f>
        <v/>
      </c>
      <c r="I48" s="42" t="str">
        <f>IF(IFERROR(VLOOKUP($C48, 'SolaCorp Backlog'!$M:$R, 6, FALSE), "") = 0, 1, IFERROR(VLOOKUP($C48, 'SolaCorp Backlog'!$M:$R, 6, FALSE), ""))</f>
        <v/>
      </c>
    </row>
    <row r="49" spans="1:9" x14ac:dyDescent="0.25">
      <c r="A49" s="25"/>
      <c r="B49" s="25"/>
      <c r="C49" s="31" t="str">
        <f t="shared" si="0"/>
        <v/>
      </c>
      <c r="D49" s="3" t="str">
        <f>IFERROR(_xlfn.XLOOKUP(_xlfn.CONCAT($A49, "_", $B49), 'SolaCorp Backlog'!$M:$M, 'SolaCorp Backlog'!$L:$L), IF(AND(ISBLANK($A49), ISBLANK($B49)), "", IF(ISERROR(_xlfn.XLOOKUP($A49, 'SolaCorp Backlog'!$A:$A, 'SolaCorp Backlog'!$A:$A)), "Order NOT found", IF(ISERROR(_xlfn.XLOOKUP(_xlfn.CONCAT($A49, "_", $B49), 'SolaCorp Backlog'!$M:$M, 'SolaCorp Backlog'!$M:$M)), "Item NOT found", ""))))</f>
        <v/>
      </c>
      <c r="E49" s="20" t="str">
        <f>IFERROR(_xlfn.XLOOKUP(_xlfn.CONCAT(A49, "_", B49), 'SolaCorp Backlog'!$M:$M, 'SolaCorp Backlog'!$H:$H), "")</f>
        <v/>
      </c>
      <c r="F49" s="32" t="str">
        <f>IFERROR(VLOOKUP(_xlfn.CONCAT($A49, "_", $B49), 'SolaCorp Backlog'!$M:$Q, 4, FALSE), "")</f>
        <v/>
      </c>
      <c r="G49" s="38"/>
      <c r="H49" s="41" t="str" cm="1">
        <f t="array" ref="H49">IF(AND(NOT(ISBLANK($A49)), NOT(ISBLANK($B49)), ISBLANK($G49), NOT($D49 = $D48)), IFERROR(MIN(_xlfn._xlws.FILTER('SolaCorp Backlog'!$H:$H, 'SolaCorp Backlog'!$L:$L = $D49)) - 1, ""), IF(AND(NOT(ISBLANK($A49)), NOT(ISBLANK($B49)), ISBLANK($G49), $D49 = $D48), $H48 + 1, IFERROR(_xlfn.XLOOKUP(_xlfn.CONCAT($D49, "_", $G49), 'SolaCorp Backlog'!$O:$O, 'SolaCorp Backlog'!$M:$M) - 1, "")))</f>
        <v/>
      </c>
      <c r="I49" s="42" t="str">
        <f>IF(IFERROR(VLOOKUP($C49, 'SolaCorp Backlog'!$M:$R, 6, FALSE), "") = 0, 1, IFERROR(VLOOKUP($C49, 'SolaCorp Backlog'!$M:$R, 6, FALSE), ""))</f>
        <v/>
      </c>
    </row>
    <row r="50" spans="1:9" x14ac:dyDescent="0.25">
      <c r="A50" s="25"/>
      <c r="B50" s="25"/>
      <c r="C50" s="31" t="str">
        <f t="shared" si="0"/>
        <v/>
      </c>
      <c r="D50" s="3" t="str">
        <f>IFERROR(_xlfn.XLOOKUP(_xlfn.CONCAT($A50, "_", $B50), 'SolaCorp Backlog'!$M:$M, 'SolaCorp Backlog'!$L:$L), IF(AND(ISBLANK($A50), ISBLANK($B50)), "", IF(ISERROR(_xlfn.XLOOKUP($A50, 'SolaCorp Backlog'!$A:$A, 'SolaCorp Backlog'!$A:$A)), "Order NOT found", IF(ISERROR(_xlfn.XLOOKUP(_xlfn.CONCAT($A50, "_", $B50), 'SolaCorp Backlog'!$M:$M, 'SolaCorp Backlog'!$M:$M)), "Item NOT found", ""))))</f>
        <v/>
      </c>
      <c r="E50" s="20" t="str">
        <f>IFERROR(_xlfn.XLOOKUP(_xlfn.CONCAT(A50, "_", B50), 'SolaCorp Backlog'!$M:$M, 'SolaCorp Backlog'!$H:$H), "")</f>
        <v/>
      </c>
      <c r="F50" s="32" t="str">
        <f>IFERROR(VLOOKUP(_xlfn.CONCAT($A50, "_", $B50), 'SolaCorp Backlog'!$M:$Q, 4, FALSE), "")</f>
        <v/>
      </c>
      <c r="G50" s="38"/>
      <c r="H50" s="41" t="str" cm="1">
        <f t="array" ref="H50">IF(AND(NOT(ISBLANK($A50)), NOT(ISBLANK($B50)), ISBLANK($G50), NOT($D50 = $D49)), IFERROR(MIN(_xlfn._xlws.FILTER('SolaCorp Backlog'!$H:$H, 'SolaCorp Backlog'!$L:$L = $D50)) - 1, ""), IF(AND(NOT(ISBLANK($A50)), NOT(ISBLANK($B50)), ISBLANK($G50), $D50 = $D49), $H49 + 1, IFERROR(_xlfn.XLOOKUP(_xlfn.CONCAT($D50, "_", $G50), 'SolaCorp Backlog'!$O:$O, 'SolaCorp Backlog'!$M:$M) - 1, "")))</f>
        <v/>
      </c>
      <c r="I50" s="42" t="str">
        <f>IF(IFERROR(VLOOKUP($C50, 'SolaCorp Backlog'!$M:$R, 6, FALSE), "") = 0, 1, IFERROR(VLOOKUP($C50, 'SolaCorp Backlog'!$M:$R, 6, FALSE), ""))</f>
        <v/>
      </c>
    </row>
    <row r="51" spans="1:9" x14ac:dyDescent="0.25">
      <c r="A51" s="25"/>
      <c r="B51" s="25"/>
      <c r="C51" s="31" t="str">
        <f t="shared" si="0"/>
        <v/>
      </c>
      <c r="D51" s="3" t="str">
        <f>IFERROR(_xlfn.XLOOKUP(_xlfn.CONCAT($A51, "_", $B51), 'SolaCorp Backlog'!$M:$M, 'SolaCorp Backlog'!$L:$L), IF(AND(ISBLANK($A51), ISBLANK($B51)), "", IF(ISERROR(_xlfn.XLOOKUP($A51, 'SolaCorp Backlog'!$A:$A, 'SolaCorp Backlog'!$A:$A)), "Order NOT found", IF(ISERROR(_xlfn.XLOOKUP(_xlfn.CONCAT($A51, "_", $B51), 'SolaCorp Backlog'!$M:$M, 'SolaCorp Backlog'!$M:$M)), "Item NOT found", ""))))</f>
        <v/>
      </c>
      <c r="E51" s="20" t="str">
        <f>IFERROR(_xlfn.XLOOKUP(_xlfn.CONCAT(A51, "_", B51), 'SolaCorp Backlog'!$M:$M, 'SolaCorp Backlog'!$H:$H), "")</f>
        <v/>
      </c>
      <c r="F51" s="32" t="str">
        <f>IFERROR(VLOOKUP(_xlfn.CONCAT($A51, "_", $B51), 'SolaCorp Backlog'!$M:$Q, 4, FALSE), "")</f>
        <v/>
      </c>
      <c r="G51" s="38"/>
      <c r="H51" s="41" t="str" cm="1">
        <f t="array" ref="H51">IF(AND(NOT(ISBLANK($A51)), NOT(ISBLANK($B51)), ISBLANK($G51), NOT($D51 = $D50)), IFERROR(MIN(_xlfn._xlws.FILTER('SolaCorp Backlog'!$H:$H, 'SolaCorp Backlog'!$L:$L = $D51)) - 1, ""), IF(AND(NOT(ISBLANK($A51)), NOT(ISBLANK($B51)), ISBLANK($G51), $D51 = $D50), $H50 + 1, IFERROR(_xlfn.XLOOKUP(_xlfn.CONCAT($D51, "_", $G51), 'SolaCorp Backlog'!$O:$O, 'SolaCorp Backlog'!$M:$M) - 1, "")))</f>
        <v/>
      </c>
      <c r="I51" s="42" t="str">
        <f>IF(IFERROR(VLOOKUP($C51, 'SolaCorp Backlog'!$M:$R, 6, FALSE), "") = 0, 1, IFERROR(VLOOKUP($C51, 'SolaCorp Backlog'!$M:$R, 6, FALSE), ""))</f>
        <v/>
      </c>
    </row>
    <row r="52" spans="1:9" x14ac:dyDescent="0.25">
      <c r="A52" s="25"/>
      <c r="B52" s="25"/>
      <c r="C52" s="31" t="str">
        <f t="shared" si="0"/>
        <v/>
      </c>
      <c r="D52" s="3" t="str">
        <f>IFERROR(_xlfn.XLOOKUP(_xlfn.CONCAT($A52, "_", $B52), 'SolaCorp Backlog'!$M:$M, 'SolaCorp Backlog'!$L:$L), IF(AND(ISBLANK($A52), ISBLANK($B52)), "", IF(ISERROR(_xlfn.XLOOKUP($A52, 'SolaCorp Backlog'!$A:$A, 'SolaCorp Backlog'!$A:$A)), "Order NOT found", IF(ISERROR(_xlfn.XLOOKUP(_xlfn.CONCAT($A52, "_", $B52), 'SolaCorp Backlog'!$M:$M, 'SolaCorp Backlog'!$M:$M)), "Item NOT found", ""))))</f>
        <v/>
      </c>
      <c r="E52" s="20" t="str">
        <f>IFERROR(_xlfn.XLOOKUP(_xlfn.CONCAT(A52, "_", B52), 'SolaCorp Backlog'!$M:$M, 'SolaCorp Backlog'!$H:$H), "")</f>
        <v/>
      </c>
      <c r="F52" s="32" t="str">
        <f>IFERROR(VLOOKUP(_xlfn.CONCAT($A52, "_", $B52), 'SolaCorp Backlog'!$M:$Q, 4, FALSE), "")</f>
        <v/>
      </c>
      <c r="G52" s="38"/>
      <c r="H52" s="41" t="str" cm="1">
        <f t="array" ref="H52">IF(AND(NOT(ISBLANK($A52)), NOT(ISBLANK($B52)), ISBLANK($G52), NOT($D52 = $D51)), IFERROR(MIN(_xlfn._xlws.FILTER('SolaCorp Backlog'!$H:$H, 'SolaCorp Backlog'!$L:$L = $D52)) - 1, ""), IF(AND(NOT(ISBLANK($A52)), NOT(ISBLANK($B52)), ISBLANK($G52), $D52 = $D51), $H51 + 1, IFERROR(_xlfn.XLOOKUP(_xlfn.CONCAT($D52, "_", $G52), 'SolaCorp Backlog'!$O:$O, 'SolaCorp Backlog'!$M:$M) - 1, "")))</f>
        <v/>
      </c>
      <c r="I52" s="42" t="str">
        <f>IF(IFERROR(VLOOKUP($C52, 'SolaCorp Backlog'!$M:$R, 6, FALSE), "") = 0, 1, IFERROR(VLOOKUP($C52, 'SolaCorp Backlog'!$M:$R, 6, FALSE), ""))</f>
        <v/>
      </c>
    </row>
    <row r="53" spans="1:9" x14ac:dyDescent="0.25">
      <c r="A53" s="25"/>
      <c r="B53" s="25"/>
      <c r="C53" s="31" t="str">
        <f t="shared" si="0"/>
        <v/>
      </c>
      <c r="D53" s="3" t="str">
        <f>IFERROR(_xlfn.XLOOKUP(_xlfn.CONCAT($A53, "_", $B53), 'SolaCorp Backlog'!$M:$M, 'SolaCorp Backlog'!$L:$L), IF(AND(ISBLANK($A53), ISBLANK($B53)), "", IF(ISERROR(_xlfn.XLOOKUP($A53, 'SolaCorp Backlog'!$A:$A, 'SolaCorp Backlog'!$A:$A)), "Order NOT found", IF(ISERROR(_xlfn.XLOOKUP(_xlfn.CONCAT($A53, "_", $B53), 'SolaCorp Backlog'!$M:$M, 'SolaCorp Backlog'!$M:$M)), "Item NOT found", ""))))</f>
        <v/>
      </c>
      <c r="E53" s="20" t="str">
        <f>IFERROR(_xlfn.XLOOKUP(_xlfn.CONCAT(A53, "_", B53), 'SolaCorp Backlog'!$M:$M, 'SolaCorp Backlog'!$H:$H), "")</f>
        <v/>
      </c>
      <c r="F53" s="32" t="str">
        <f>IFERROR(VLOOKUP(_xlfn.CONCAT($A53, "_", $B53), 'SolaCorp Backlog'!$M:$Q, 4, FALSE), "")</f>
        <v/>
      </c>
      <c r="G53" s="38"/>
      <c r="H53" s="41" t="str" cm="1">
        <f t="array" ref="H53">IF(AND(NOT(ISBLANK($A53)), NOT(ISBLANK($B53)), ISBLANK($G53), NOT($D53 = $D52)), IFERROR(MIN(_xlfn._xlws.FILTER('SolaCorp Backlog'!$H:$H, 'SolaCorp Backlog'!$L:$L = $D53)) - 1, ""), IF(AND(NOT(ISBLANK($A53)), NOT(ISBLANK($B53)), ISBLANK($G53), $D53 = $D52), $H52 + 1, IFERROR(_xlfn.XLOOKUP(_xlfn.CONCAT($D53, "_", $G53), 'SolaCorp Backlog'!$O:$O, 'SolaCorp Backlog'!$M:$M) - 1, "")))</f>
        <v/>
      </c>
      <c r="I53" s="42" t="str">
        <f>IF(IFERROR(VLOOKUP($C53, 'SolaCorp Backlog'!$M:$R, 6, FALSE), "") = 0, 1, IFERROR(VLOOKUP($C53, 'SolaCorp Backlog'!$M:$R, 6, FALSE), ""))</f>
        <v/>
      </c>
    </row>
    <row r="54" spans="1:9" x14ac:dyDescent="0.25">
      <c r="A54" s="25"/>
      <c r="B54" s="25"/>
      <c r="C54" s="31" t="str">
        <f t="shared" si="0"/>
        <v/>
      </c>
      <c r="D54" s="3" t="str">
        <f>IFERROR(_xlfn.XLOOKUP(_xlfn.CONCAT($A54, "_", $B54), 'SolaCorp Backlog'!$M:$M, 'SolaCorp Backlog'!$L:$L), IF(AND(ISBLANK($A54), ISBLANK($B54)), "", IF(ISERROR(_xlfn.XLOOKUP($A54, 'SolaCorp Backlog'!$A:$A, 'SolaCorp Backlog'!$A:$A)), "Order NOT found", IF(ISERROR(_xlfn.XLOOKUP(_xlfn.CONCAT($A54, "_", $B54), 'SolaCorp Backlog'!$M:$M, 'SolaCorp Backlog'!$M:$M)), "Item NOT found", ""))))</f>
        <v/>
      </c>
      <c r="E54" s="20" t="str">
        <f>IFERROR(_xlfn.XLOOKUP(_xlfn.CONCAT(A54, "_", B54), 'SolaCorp Backlog'!$M:$M, 'SolaCorp Backlog'!$H:$H), "")</f>
        <v/>
      </c>
      <c r="F54" s="32" t="str">
        <f>IFERROR(VLOOKUP(_xlfn.CONCAT($A54, "_", $B54), 'SolaCorp Backlog'!$M:$Q, 4, FALSE), "")</f>
        <v/>
      </c>
      <c r="G54" s="38"/>
      <c r="H54" s="41" t="str" cm="1">
        <f t="array" ref="H54">IF(AND(NOT(ISBLANK($A54)), NOT(ISBLANK($B54)), ISBLANK($G54), NOT($D54 = $D53)), IFERROR(MIN(_xlfn._xlws.FILTER('SolaCorp Backlog'!$H:$H, 'SolaCorp Backlog'!$L:$L = $D54)) - 1, ""), IF(AND(NOT(ISBLANK($A54)), NOT(ISBLANK($B54)), ISBLANK($G54), $D54 = $D53), $H53 + 1, IFERROR(_xlfn.XLOOKUP(_xlfn.CONCAT($D54, "_", $G54), 'SolaCorp Backlog'!$O:$O, 'SolaCorp Backlog'!$M:$M) - 1, "")))</f>
        <v/>
      </c>
      <c r="I54" s="42" t="str">
        <f>IF(IFERROR(VLOOKUP($C54, 'SolaCorp Backlog'!$M:$R, 6, FALSE), "") = 0, 1, IFERROR(VLOOKUP($C54, 'SolaCorp Backlog'!$M:$R, 6, FALSE), ""))</f>
        <v/>
      </c>
    </row>
    <row r="55" spans="1:9" x14ac:dyDescent="0.25">
      <c r="A55" s="25"/>
      <c r="B55" s="25"/>
      <c r="C55" s="31" t="str">
        <f t="shared" si="0"/>
        <v/>
      </c>
      <c r="D55" s="3" t="str">
        <f>IFERROR(_xlfn.XLOOKUP(_xlfn.CONCAT($A55, "_", $B55), 'SolaCorp Backlog'!$M:$M, 'SolaCorp Backlog'!$L:$L), IF(AND(ISBLANK($A55), ISBLANK($B55)), "", IF(ISERROR(_xlfn.XLOOKUP($A55, 'SolaCorp Backlog'!$A:$A, 'SolaCorp Backlog'!$A:$A)), "Order NOT found", IF(ISERROR(_xlfn.XLOOKUP(_xlfn.CONCAT($A55, "_", $B55), 'SolaCorp Backlog'!$M:$M, 'SolaCorp Backlog'!$M:$M)), "Item NOT found", ""))))</f>
        <v/>
      </c>
      <c r="E55" s="20" t="str">
        <f>IFERROR(_xlfn.XLOOKUP(_xlfn.CONCAT(A55, "_", B55), 'SolaCorp Backlog'!$M:$M, 'SolaCorp Backlog'!$H:$H), "")</f>
        <v/>
      </c>
      <c r="F55" s="32" t="str">
        <f>IFERROR(VLOOKUP(_xlfn.CONCAT($A55, "_", $B55), 'SolaCorp Backlog'!$M:$Q, 4, FALSE), "")</f>
        <v/>
      </c>
      <c r="G55" s="38"/>
      <c r="H55" s="41" t="str" cm="1">
        <f t="array" ref="H55">IF(AND(NOT(ISBLANK($A55)), NOT(ISBLANK($B55)), ISBLANK($G55), NOT($D55 = $D54)), IFERROR(MIN(_xlfn._xlws.FILTER('SolaCorp Backlog'!$H:$H, 'SolaCorp Backlog'!$L:$L = $D55)) - 1, ""), IF(AND(NOT(ISBLANK($A55)), NOT(ISBLANK($B55)), ISBLANK($G55), $D55 = $D54), $H54 + 1, IFERROR(_xlfn.XLOOKUP(_xlfn.CONCAT($D55, "_", $G55), 'SolaCorp Backlog'!$O:$O, 'SolaCorp Backlog'!$M:$M) - 1, "")))</f>
        <v/>
      </c>
      <c r="I55" s="42" t="str">
        <f>IF(IFERROR(VLOOKUP($C55, 'SolaCorp Backlog'!$M:$R, 6, FALSE), "") = 0, 1, IFERROR(VLOOKUP($C55, 'SolaCorp Backlog'!$M:$R, 6, FALSE), ""))</f>
        <v/>
      </c>
    </row>
    <row r="56" spans="1:9" x14ac:dyDescent="0.25">
      <c r="A56" s="25"/>
      <c r="B56" s="25"/>
      <c r="C56" s="31" t="str">
        <f t="shared" si="0"/>
        <v/>
      </c>
      <c r="D56" s="3" t="str">
        <f>IFERROR(_xlfn.XLOOKUP(_xlfn.CONCAT($A56, "_", $B56), 'SolaCorp Backlog'!$M:$M, 'SolaCorp Backlog'!$L:$L), IF(AND(ISBLANK($A56), ISBLANK($B56)), "", IF(ISERROR(_xlfn.XLOOKUP($A56, 'SolaCorp Backlog'!$A:$A, 'SolaCorp Backlog'!$A:$A)), "Order NOT found", IF(ISERROR(_xlfn.XLOOKUP(_xlfn.CONCAT($A56, "_", $B56), 'SolaCorp Backlog'!$M:$M, 'SolaCorp Backlog'!$M:$M)), "Item NOT found", ""))))</f>
        <v/>
      </c>
      <c r="E56" s="20" t="str">
        <f>IFERROR(_xlfn.XLOOKUP(_xlfn.CONCAT(A56, "_", B56), 'SolaCorp Backlog'!$M:$M, 'SolaCorp Backlog'!$H:$H), "")</f>
        <v/>
      </c>
      <c r="F56" s="32" t="str">
        <f>IFERROR(VLOOKUP(_xlfn.CONCAT($A56, "_", $B56), 'SolaCorp Backlog'!$M:$Q, 4, FALSE), "")</f>
        <v/>
      </c>
      <c r="G56" s="38"/>
      <c r="H56" s="41" t="str" cm="1">
        <f t="array" ref="H56">IF(AND(NOT(ISBLANK($A56)), NOT(ISBLANK($B56)), ISBLANK($G56), NOT($D56 = $D55)), IFERROR(MIN(_xlfn._xlws.FILTER('SolaCorp Backlog'!$H:$H, 'SolaCorp Backlog'!$L:$L = $D56)) - 1, ""), IF(AND(NOT(ISBLANK($A56)), NOT(ISBLANK($B56)), ISBLANK($G56), $D56 = $D55), $H55 + 1, IFERROR(_xlfn.XLOOKUP(_xlfn.CONCAT($D56, "_", $G56), 'SolaCorp Backlog'!$O:$O, 'SolaCorp Backlog'!$M:$M) - 1, "")))</f>
        <v/>
      </c>
      <c r="I56" s="42" t="str">
        <f>IF(IFERROR(VLOOKUP($C56, 'SolaCorp Backlog'!$M:$R, 6, FALSE), "") = 0, 1, IFERROR(VLOOKUP($C56, 'SolaCorp Backlog'!$M:$R, 6, FALSE), ""))</f>
        <v/>
      </c>
    </row>
    <row r="57" spans="1:9" x14ac:dyDescent="0.25">
      <c r="A57" s="25"/>
      <c r="B57" s="25"/>
      <c r="C57" s="31" t="str">
        <f t="shared" si="0"/>
        <v/>
      </c>
      <c r="D57" s="3" t="str">
        <f>IFERROR(_xlfn.XLOOKUP(_xlfn.CONCAT($A57, "_", $B57), 'SolaCorp Backlog'!$M:$M, 'SolaCorp Backlog'!$L:$L), IF(AND(ISBLANK($A57), ISBLANK($B57)), "", IF(ISERROR(_xlfn.XLOOKUP($A57, 'SolaCorp Backlog'!$A:$A, 'SolaCorp Backlog'!$A:$A)), "Order NOT found", IF(ISERROR(_xlfn.XLOOKUP(_xlfn.CONCAT($A57, "_", $B57), 'SolaCorp Backlog'!$M:$M, 'SolaCorp Backlog'!$M:$M)), "Item NOT found", ""))))</f>
        <v/>
      </c>
      <c r="E57" s="20" t="str">
        <f>IFERROR(_xlfn.XLOOKUP(_xlfn.CONCAT(A57, "_", B57), 'SolaCorp Backlog'!$M:$M, 'SolaCorp Backlog'!$H:$H), "")</f>
        <v/>
      </c>
      <c r="F57" s="32" t="str">
        <f>IFERROR(VLOOKUP(_xlfn.CONCAT($A57, "_", $B57), 'SolaCorp Backlog'!$M:$Q, 4, FALSE), "")</f>
        <v/>
      </c>
      <c r="G57" s="38"/>
      <c r="H57" s="41" t="str" cm="1">
        <f t="array" ref="H57">IF(AND(NOT(ISBLANK($A57)), NOT(ISBLANK($B57)), ISBLANK($G57), NOT($D57 = $D56)), IFERROR(MIN(_xlfn._xlws.FILTER('SolaCorp Backlog'!$H:$H, 'SolaCorp Backlog'!$L:$L = $D57)) - 1, ""), IF(AND(NOT(ISBLANK($A57)), NOT(ISBLANK($B57)), ISBLANK($G57), $D57 = $D56), $H56 + 1, IFERROR(_xlfn.XLOOKUP(_xlfn.CONCAT($D57, "_", $G57), 'SolaCorp Backlog'!$O:$O, 'SolaCorp Backlog'!$M:$M) - 1, "")))</f>
        <v/>
      </c>
      <c r="I57" s="42" t="str">
        <f>IF(IFERROR(VLOOKUP($C57, 'SolaCorp Backlog'!$M:$R, 6, FALSE), "") = 0, 1, IFERROR(VLOOKUP($C57, 'SolaCorp Backlog'!$M:$R, 6, FALSE), ""))</f>
        <v/>
      </c>
    </row>
    <row r="58" spans="1:9" x14ac:dyDescent="0.25">
      <c r="A58" s="25"/>
      <c r="B58" s="25"/>
      <c r="C58" s="31" t="str">
        <f t="shared" si="0"/>
        <v/>
      </c>
      <c r="D58" s="3" t="str">
        <f>IFERROR(_xlfn.XLOOKUP(_xlfn.CONCAT($A58, "_", $B58), 'SolaCorp Backlog'!$M:$M, 'SolaCorp Backlog'!$L:$L), IF(AND(ISBLANK($A58), ISBLANK($B58)), "", IF(ISERROR(_xlfn.XLOOKUP($A58, 'SolaCorp Backlog'!$A:$A, 'SolaCorp Backlog'!$A:$A)), "Order NOT found", IF(ISERROR(_xlfn.XLOOKUP(_xlfn.CONCAT($A58, "_", $B58), 'SolaCorp Backlog'!$M:$M, 'SolaCorp Backlog'!$M:$M)), "Item NOT found", ""))))</f>
        <v/>
      </c>
      <c r="E58" s="20" t="str">
        <f>IFERROR(_xlfn.XLOOKUP(_xlfn.CONCAT(A58, "_", B58), 'SolaCorp Backlog'!$M:$M, 'SolaCorp Backlog'!$H:$H), "")</f>
        <v/>
      </c>
      <c r="F58" s="32" t="str">
        <f>IFERROR(VLOOKUP(_xlfn.CONCAT($A58, "_", $B58), 'SolaCorp Backlog'!$M:$Q, 4, FALSE), "")</f>
        <v/>
      </c>
      <c r="G58" s="38"/>
      <c r="H58" s="41" t="str" cm="1">
        <f t="array" ref="H58">IF(AND(NOT(ISBLANK($A58)), NOT(ISBLANK($B58)), ISBLANK($G58), NOT($D58 = $D57)), IFERROR(MIN(_xlfn._xlws.FILTER('SolaCorp Backlog'!$H:$H, 'SolaCorp Backlog'!$L:$L = $D58)) - 1, ""), IF(AND(NOT(ISBLANK($A58)), NOT(ISBLANK($B58)), ISBLANK($G58), $D58 = $D57), $H57 + 1, IFERROR(_xlfn.XLOOKUP(_xlfn.CONCAT($D58, "_", $G58), 'SolaCorp Backlog'!$O:$O, 'SolaCorp Backlog'!$M:$M) - 1, "")))</f>
        <v/>
      </c>
      <c r="I58" s="42" t="str">
        <f>IF(IFERROR(VLOOKUP($C58, 'SolaCorp Backlog'!$M:$R, 6, FALSE), "") = 0, 1, IFERROR(VLOOKUP($C58, 'SolaCorp Backlog'!$M:$R, 6, FALSE), ""))</f>
        <v/>
      </c>
    </row>
    <row r="59" spans="1:9" x14ac:dyDescent="0.25">
      <c r="A59" s="25"/>
      <c r="B59" s="25"/>
      <c r="C59" s="31" t="str">
        <f t="shared" si="0"/>
        <v/>
      </c>
      <c r="D59" s="3" t="str">
        <f>IFERROR(_xlfn.XLOOKUP(_xlfn.CONCAT($A59, "_", $B59), 'SolaCorp Backlog'!$M:$M, 'SolaCorp Backlog'!$L:$L), IF(AND(ISBLANK($A59), ISBLANK($B59)), "", IF(ISERROR(_xlfn.XLOOKUP($A59, 'SolaCorp Backlog'!$A:$A, 'SolaCorp Backlog'!$A:$A)), "Order NOT found", IF(ISERROR(_xlfn.XLOOKUP(_xlfn.CONCAT($A59, "_", $B59), 'SolaCorp Backlog'!$M:$M, 'SolaCorp Backlog'!$M:$M)), "Item NOT found", ""))))</f>
        <v/>
      </c>
      <c r="E59" s="20" t="str">
        <f>IFERROR(_xlfn.XLOOKUP(_xlfn.CONCAT(A59, "_", B59), 'SolaCorp Backlog'!$M:$M, 'SolaCorp Backlog'!$H:$H), "")</f>
        <v/>
      </c>
      <c r="F59" s="32" t="str">
        <f>IFERROR(VLOOKUP(_xlfn.CONCAT($A59, "_", $B59), 'SolaCorp Backlog'!$M:$Q, 4, FALSE), "")</f>
        <v/>
      </c>
      <c r="G59" s="38"/>
      <c r="H59" s="41" t="str" cm="1">
        <f t="array" ref="H59">IF(AND(NOT(ISBLANK($A59)), NOT(ISBLANK($B59)), ISBLANK($G59), NOT($D59 = $D58)), IFERROR(MIN(_xlfn._xlws.FILTER('SolaCorp Backlog'!$H:$H, 'SolaCorp Backlog'!$L:$L = $D59)) - 1, ""), IF(AND(NOT(ISBLANK($A59)), NOT(ISBLANK($B59)), ISBLANK($G59), $D59 = $D58), $H58 + 1, IFERROR(_xlfn.XLOOKUP(_xlfn.CONCAT($D59, "_", $G59), 'SolaCorp Backlog'!$O:$O, 'SolaCorp Backlog'!$M:$M) - 1, "")))</f>
        <v/>
      </c>
      <c r="I59" s="42" t="str">
        <f>IF(IFERROR(VLOOKUP($C59, 'SolaCorp Backlog'!$M:$R, 6, FALSE), "") = 0, 1, IFERROR(VLOOKUP($C59, 'SolaCorp Backlog'!$M:$R, 6, FALSE), ""))</f>
        <v/>
      </c>
    </row>
    <row r="60" spans="1:9" x14ac:dyDescent="0.25">
      <c r="A60" s="25"/>
      <c r="B60" s="25"/>
      <c r="C60" s="31" t="str">
        <f t="shared" si="0"/>
        <v/>
      </c>
      <c r="D60" s="3" t="str">
        <f>IFERROR(_xlfn.XLOOKUP(_xlfn.CONCAT($A60, "_", $B60), 'SolaCorp Backlog'!$M:$M, 'SolaCorp Backlog'!$L:$L), IF(AND(ISBLANK($A60), ISBLANK($B60)), "", IF(ISERROR(_xlfn.XLOOKUP($A60, 'SolaCorp Backlog'!$A:$A, 'SolaCorp Backlog'!$A:$A)), "Order NOT found", IF(ISERROR(_xlfn.XLOOKUP(_xlfn.CONCAT($A60, "_", $B60), 'SolaCorp Backlog'!$M:$M, 'SolaCorp Backlog'!$M:$M)), "Item NOT found", ""))))</f>
        <v/>
      </c>
      <c r="E60" s="20" t="str">
        <f>IFERROR(_xlfn.XLOOKUP(_xlfn.CONCAT(A60, "_", B60), 'SolaCorp Backlog'!$M:$M, 'SolaCorp Backlog'!$H:$H), "")</f>
        <v/>
      </c>
      <c r="F60" s="32" t="str">
        <f>IFERROR(VLOOKUP(_xlfn.CONCAT($A60, "_", $B60), 'SolaCorp Backlog'!$M:$Q, 4, FALSE), "")</f>
        <v/>
      </c>
      <c r="G60" s="38"/>
      <c r="H60" s="41" t="str" cm="1">
        <f t="array" ref="H60">IF(AND(NOT(ISBLANK($A60)), NOT(ISBLANK($B60)), ISBLANK($G60), NOT($D60 = $D59)), IFERROR(MIN(_xlfn._xlws.FILTER('SolaCorp Backlog'!$H:$H, 'SolaCorp Backlog'!$L:$L = $D60)) - 1, ""), IF(AND(NOT(ISBLANK($A60)), NOT(ISBLANK($B60)), ISBLANK($G60), $D60 = $D59), $H59 + 1, IFERROR(_xlfn.XLOOKUP(_xlfn.CONCAT($D60, "_", $G60), 'SolaCorp Backlog'!$O:$O, 'SolaCorp Backlog'!$M:$M) - 1, "")))</f>
        <v/>
      </c>
      <c r="I60" s="42" t="str">
        <f>IF(IFERROR(VLOOKUP($C60, 'SolaCorp Backlog'!$M:$R, 6, FALSE), "") = 0, 1, IFERROR(VLOOKUP($C60, 'SolaCorp Backlog'!$M:$R, 6, FALSE), ""))</f>
        <v/>
      </c>
    </row>
    <row r="61" spans="1:9" x14ac:dyDescent="0.25">
      <c r="A61" s="25"/>
      <c r="B61" s="25"/>
      <c r="C61" s="31" t="str">
        <f t="shared" si="0"/>
        <v/>
      </c>
      <c r="D61" s="3" t="str">
        <f>IFERROR(_xlfn.XLOOKUP(_xlfn.CONCAT($A61, "_", $B61), 'SolaCorp Backlog'!$M:$M, 'SolaCorp Backlog'!$L:$L), IF(AND(ISBLANK($A61), ISBLANK($B61)), "", IF(ISERROR(_xlfn.XLOOKUP($A61, 'SolaCorp Backlog'!$A:$A, 'SolaCorp Backlog'!$A:$A)), "Order NOT found", IF(ISERROR(_xlfn.XLOOKUP(_xlfn.CONCAT($A61, "_", $B61), 'SolaCorp Backlog'!$M:$M, 'SolaCorp Backlog'!$M:$M)), "Item NOT found", ""))))</f>
        <v/>
      </c>
      <c r="E61" s="20" t="str">
        <f>IFERROR(_xlfn.XLOOKUP(_xlfn.CONCAT(A61, "_", B61), 'SolaCorp Backlog'!$M:$M, 'SolaCorp Backlog'!$H:$H), "")</f>
        <v/>
      </c>
      <c r="F61" s="32" t="str">
        <f>IFERROR(VLOOKUP(_xlfn.CONCAT($A61, "_", $B61), 'SolaCorp Backlog'!$M:$Q, 4, FALSE), "")</f>
        <v/>
      </c>
      <c r="G61" s="38"/>
      <c r="H61" s="41" t="str" cm="1">
        <f t="array" ref="H61">IF(AND(NOT(ISBLANK($A61)), NOT(ISBLANK($B61)), ISBLANK($G61), NOT($D61 = $D60)), IFERROR(MIN(_xlfn._xlws.FILTER('SolaCorp Backlog'!$H:$H, 'SolaCorp Backlog'!$L:$L = $D61)) - 1, ""), IF(AND(NOT(ISBLANK($A61)), NOT(ISBLANK($B61)), ISBLANK($G61), $D61 = $D60), $H60 + 1, IFERROR(_xlfn.XLOOKUP(_xlfn.CONCAT($D61, "_", $G61), 'SolaCorp Backlog'!$O:$O, 'SolaCorp Backlog'!$M:$M) - 1, "")))</f>
        <v/>
      </c>
      <c r="I61" s="42" t="str">
        <f>IF(IFERROR(VLOOKUP($C61, 'SolaCorp Backlog'!$M:$R, 6, FALSE), "") = 0, 1, IFERROR(VLOOKUP($C61, 'SolaCorp Backlog'!$M:$R, 6, FALSE), ""))</f>
        <v/>
      </c>
    </row>
    <row r="62" spans="1:9" x14ac:dyDescent="0.25">
      <c r="A62" s="25"/>
      <c r="B62" s="25"/>
      <c r="C62" s="31" t="str">
        <f t="shared" si="0"/>
        <v/>
      </c>
      <c r="D62" s="3" t="str">
        <f>IFERROR(_xlfn.XLOOKUP(_xlfn.CONCAT($A62, "_", $B62), 'SolaCorp Backlog'!$M:$M, 'SolaCorp Backlog'!$L:$L), IF(AND(ISBLANK($A62), ISBLANK($B62)), "", IF(ISERROR(_xlfn.XLOOKUP($A62, 'SolaCorp Backlog'!$A:$A, 'SolaCorp Backlog'!$A:$A)), "Order NOT found", IF(ISERROR(_xlfn.XLOOKUP(_xlfn.CONCAT($A62, "_", $B62), 'SolaCorp Backlog'!$M:$M, 'SolaCorp Backlog'!$M:$M)), "Item NOT found", ""))))</f>
        <v/>
      </c>
      <c r="E62" s="20" t="str">
        <f>IFERROR(_xlfn.XLOOKUP(_xlfn.CONCAT(A62, "_", B62), 'SolaCorp Backlog'!$M:$M, 'SolaCorp Backlog'!$H:$H), "")</f>
        <v/>
      </c>
      <c r="F62" s="32" t="str">
        <f>IFERROR(VLOOKUP(_xlfn.CONCAT($A62, "_", $B62), 'SolaCorp Backlog'!$M:$Q, 4, FALSE), "")</f>
        <v/>
      </c>
      <c r="G62" s="38"/>
      <c r="H62" s="41" t="str" cm="1">
        <f t="array" ref="H62">IF(AND(NOT(ISBLANK($A62)), NOT(ISBLANK($B62)), ISBLANK($G62), NOT($D62 = $D61)), IFERROR(MIN(_xlfn._xlws.FILTER('SolaCorp Backlog'!$H:$H, 'SolaCorp Backlog'!$L:$L = $D62)) - 1, ""), IF(AND(NOT(ISBLANK($A62)), NOT(ISBLANK($B62)), ISBLANK($G62), $D62 = $D61), $H61 + 1, IFERROR(_xlfn.XLOOKUP(_xlfn.CONCAT($D62, "_", $G62), 'SolaCorp Backlog'!$O:$O, 'SolaCorp Backlog'!$M:$M) - 1, "")))</f>
        <v/>
      </c>
      <c r="I62" s="42" t="str">
        <f>IF(IFERROR(VLOOKUP($C62, 'SolaCorp Backlog'!$M:$R, 6, FALSE), "") = 0, 1, IFERROR(VLOOKUP($C62, 'SolaCorp Backlog'!$M:$R, 6, FALSE), ""))</f>
        <v/>
      </c>
    </row>
    <row r="63" spans="1:9" x14ac:dyDescent="0.25">
      <c r="A63" s="25"/>
      <c r="B63" s="25"/>
      <c r="C63" s="31" t="str">
        <f t="shared" si="0"/>
        <v/>
      </c>
      <c r="D63" s="3" t="str">
        <f>IFERROR(_xlfn.XLOOKUP(_xlfn.CONCAT($A63, "_", $B63), 'SolaCorp Backlog'!$M:$M, 'SolaCorp Backlog'!$L:$L), IF(AND(ISBLANK($A63), ISBLANK($B63)), "", IF(ISERROR(_xlfn.XLOOKUP($A63, 'SolaCorp Backlog'!$A:$A, 'SolaCorp Backlog'!$A:$A)), "Order NOT found", IF(ISERROR(_xlfn.XLOOKUP(_xlfn.CONCAT($A63, "_", $B63), 'SolaCorp Backlog'!$M:$M, 'SolaCorp Backlog'!$M:$M)), "Item NOT found", ""))))</f>
        <v/>
      </c>
      <c r="E63" s="20" t="str">
        <f>IFERROR(_xlfn.XLOOKUP(_xlfn.CONCAT(A63, "_", B63), 'SolaCorp Backlog'!$M:$M, 'SolaCorp Backlog'!$H:$H), "")</f>
        <v/>
      </c>
      <c r="F63" s="32" t="str">
        <f>IFERROR(VLOOKUP(_xlfn.CONCAT($A63, "_", $B63), 'SolaCorp Backlog'!$M:$Q, 4, FALSE), "")</f>
        <v/>
      </c>
      <c r="G63" s="38"/>
      <c r="H63" s="41" t="str" cm="1">
        <f t="array" ref="H63">IF(AND(NOT(ISBLANK($A63)), NOT(ISBLANK($B63)), ISBLANK($G63), NOT($D63 = $D62)), IFERROR(MIN(_xlfn._xlws.FILTER('SolaCorp Backlog'!$H:$H, 'SolaCorp Backlog'!$L:$L = $D63)) - 1, ""), IF(AND(NOT(ISBLANK($A63)), NOT(ISBLANK($B63)), ISBLANK($G63), $D63 = $D62), $H62 + 1, IFERROR(_xlfn.XLOOKUP(_xlfn.CONCAT($D63, "_", $G63), 'SolaCorp Backlog'!$O:$O, 'SolaCorp Backlog'!$M:$M) - 1, "")))</f>
        <v/>
      </c>
      <c r="I63" s="42" t="str">
        <f>IF(IFERROR(VLOOKUP($C63, 'SolaCorp Backlog'!$M:$R, 6, FALSE), "") = 0, 1, IFERROR(VLOOKUP($C63, 'SolaCorp Backlog'!$M:$R, 6, FALSE), ""))</f>
        <v/>
      </c>
    </row>
    <row r="64" spans="1:9" x14ac:dyDescent="0.25">
      <c r="A64" s="25"/>
      <c r="B64" s="25"/>
      <c r="C64" s="31" t="str">
        <f t="shared" si="0"/>
        <v/>
      </c>
      <c r="D64" s="3" t="str">
        <f>IFERROR(_xlfn.XLOOKUP(_xlfn.CONCAT($A64, "_", $B64), 'SolaCorp Backlog'!$M:$M, 'SolaCorp Backlog'!$L:$L), IF(AND(ISBLANK($A64), ISBLANK($B64)), "", IF(ISERROR(_xlfn.XLOOKUP($A64, 'SolaCorp Backlog'!$A:$A, 'SolaCorp Backlog'!$A:$A)), "Order NOT found", IF(ISERROR(_xlfn.XLOOKUP(_xlfn.CONCAT($A64, "_", $B64), 'SolaCorp Backlog'!$M:$M, 'SolaCorp Backlog'!$M:$M)), "Item NOT found", ""))))</f>
        <v/>
      </c>
      <c r="E64" s="20" t="str">
        <f>IFERROR(_xlfn.XLOOKUP(_xlfn.CONCAT(A64, "_", B64), 'SolaCorp Backlog'!$M:$M, 'SolaCorp Backlog'!$H:$H), "")</f>
        <v/>
      </c>
      <c r="F64" s="32" t="str">
        <f>IFERROR(VLOOKUP(_xlfn.CONCAT($A64, "_", $B64), 'SolaCorp Backlog'!$M:$Q, 4, FALSE), "")</f>
        <v/>
      </c>
      <c r="G64" s="38"/>
      <c r="H64" s="41" t="str" cm="1">
        <f t="array" ref="H64">IF(AND(NOT(ISBLANK($A64)), NOT(ISBLANK($B64)), ISBLANK($G64), NOT($D64 = $D63)), IFERROR(MIN(_xlfn._xlws.FILTER('SolaCorp Backlog'!$H:$H, 'SolaCorp Backlog'!$L:$L = $D64)) - 1, ""), IF(AND(NOT(ISBLANK($A64)), NOT(ISBLANK($B64)), ISBLANK($G64), $D64 = $D63), $H63 + 1, IFERROR(_xlfn.XLOOKUP(_xlfn.CONCAT($D64, "_", $G64), 'SolaCorp Backlog'!$O:$O, 'SolaCorp Backlog'!$M:$M) - 1, "")))</f>
        <v/>
      </c>
      <c r="I64" s="42" t="str">
        <f>IF(IFERROR(VLOOKUP($C64, 'SolaCorp Backlog'!$M:$R, 6, FALSE), "") = 0, 1, IFERROR(VLOOKUP($C64, 'SolaCorp Backlog'!$M:$R, 6, FALSE), ""))</f>
        <v/>
      </c>
    </row>
    <row r="65" spans="1:9" x14ac:dyDescent="0.25">
      <c r="A65" s="25"/>
      <c r="B65" s="25"/>
      <c r="C65" s="31" t="str">
        <f t="shared" si="0"/>
        <v/>
      </c>
      <c r="D65" s="3" t="str">
        <f>IFERROR(_xlfn.XLOOKUP(_xlfn.CONCAT($A65, "_", $B65), 'SolaCorp Backlog'!$M:$M, 'SolaCorp Backlog'!$L:$L), IF(AND(ISBLANK($A65), ISBLANK($B65)), "", IF(ISERROR(_xlfn.XLOOKUP($A65, 'SolaCorp Backlog'!$A:$A, 'SolaCorp Backlog'!$A:$A)), "Order NOT found", IF(ISERROR(_xlfn.XLOOKUP(_xlfn.CONCAT($A65, "_", $B65), 'SolaCorp Backlog'!$M:$M, 'SolaCorp Backlog'!$M:$M)), "Item NOT found", ""))))</f>
        <v/>
      </c>
      <c r="E65" s="20" t="str">
        <f>IFERROR(_xlfn.XLOOKUP(_xlfn.CONCAT(A65, "_", B65), 'SolaCorp Backlog'!$M:$M, 'SolaCorp Backlog'!$H:$H), "")</f>
        <v/>
      </c>
      <c r="F65" s="32" t="str">
        <f>IFERROR(VLOOKUP(_xlfn.CONCAT($A65, "_", $B65), 'SolaCorp Backlog'!$M:$Q, 4, FALSE), "")</f>
        <v/>
      </c>
      <c r="G65" s="38"/>
      <c r="H65" s="41" t="str" cm="1">
        <f t="array" ref="H65">IF(AND(NOT(ISBLANK($A65)), NOT(ISBLANK($B65)), ISBLANK($G65), NOT($D65 = $D64)), IFERROR(MIN(_xlfn._xlws.FILTER('SolaCorp Backlog'!$H:$H, 'SolaCorp Backlog'!$L:$L = $D65)) - 1, ""), IF(AND(NOT(ISBLANK($A65)), NOT(ISBLANK($B65)), ISBLANK($G65), $D65 = $D64), $H64 + 1, IFERROR(_xlfn.XLOOKUP(_xlfn.CONCAT($D65, "_", $G65), 'SolaCorp Backlog'!$O:$O, 'SolaCorp Backlog'!$M:$M) - 1, "")))</f>
        <v/>
      </c>
      <c r="I65" s="42" t="str">
        <f>IF(IFERROR(VLOOKUP($C65, 'SolaCorp Backlog'!$M:$R, 6, FALSE), "") = 0, 1, IFERROR(VLOOKUP($C65, 'SolaCorp Backlog'!$M:$R, 6, FALSE), ""))</f>
        <v/>
      </c>
    </row>
    <row r="66" spans="1:9" x14ac:dyDescent="0.25">
      <c r="A66" s="25"/>
      <c r="B66" s="25"/>
      <c r="C66" s="31" t="str">
        <f t="shared" si="0"/>
        <v/>
      </c>
      <c r="D66" s="3" t="str">
        <f>IFERROR(_xlfn.XLOOKUP(_xlfn.CONCAT($A66, "_", $B66), 'SolaCorp Backlog'!$M:$M, 'SolaCorp Backlog'!$L:$L), IF(AND(ISBLANK($A66), ISBLANK($B66)), "", IF(ISERROR(_xlfn.XLOOKUP($A66, 'SolaCorp Backlog'!$A:$A, 'SolaCorp Backlog'!$A:$A)), "Order NOT found", IF(ISERROR(_xlfn.XLOOKUP(_xlfn.CONCAT($A66, "_", $B66), 'SolaCorp Backlog'!$M:$M, 'SolaCorp Backlog'!$M:$M)), "Item NOT found", ""))))</f>
        <v/>
      </c>
      <c r="E66" s="20" t="str">
        <f>IFERROR(_xlfn.XLOOKUP(_xlfn.CONCAT(A66, "_", B66), 'SolaCorp Backlog'!$M:$M, 'SolaCorp Backlog'!$H:$H), "")</f>
        <v/>
      </c>
      <c r="F66" s="32" t="str">
        <f>IFERROR(VLOOKUP(_xlfn.CONCAT($A66, "_", $B66), 'SolaCorp Backlog'!$M:$Q, 4, FALSE), "")</f>
        <v/>
      </c>
      <c r="G66" s="38"/>
      <c r="H66" s="41" t="str" cm="1">
        <f t="array" ref="H66">IF(AND(NOT(ISBLANK($A66)), NOT(ISBLANK($B66)), ISBLANK($G66), NOT($D66 = $D65)), IFERROR(MIN(_xlfn._xlws.FILTER('SolaCorp Backlog'!$H:$H, 'SolaCorp Backlog'!$L:$L = $D66)) - 1, ""), IF(AND(NOT(ISBLANK($A66)), NOT(ISBLANK($B66)), ISBLANK($G66), $D66 = $D65), $H65 + 1, IFERROR(_xlfn.XLOOKUP(_xlfn.CONCAT($D66, "_", $G66), 'SolaCorp Backlog'!$O:$O, 'SolaCorp Backlog'!$M:$M) - 1, "")))</f>
        <v/>
      </c>
      <c r="I66" s="42" t="str">
        <f>IF(IFERROR(VLOOKUP($C66, 'SolaCorp Backlog'!$M:$R, 6, FALSE), "") = 0, 1, IFERROR(VLOOKUP($C66, 'SolaCorp Backlog'!$M:$R, 6, FALSE), ""))</f>
        <v/>
      </c>
    </row>
    <row r="67" spans="1:9" x14ac:dyDescent="0.25">
      <c r="A67" s="25"/>
      <c r="B67" s="25"/>
      <c r="C67" s="31" t="str">
        <f t="shared" si="0"/>
        <v/>
      </c>
      <c r="D67" s="3" t="str">
        <f>IFERROR(_xlfn.XLOOKUP(_xlfn.CONCAT($A67, "_", $B67), 'SolaCorp Backlog'!$M:$M, 'SolaCorp Backlog'!$L:$L), IF(AND(ISBLANK($A67), ISBLANK($B67)), "", IF(ISERROR(_xlfn.XLOOKUP($A67, 'SolaCorp Backlog'!$A:$A, 'SolaCorp Backlog'!$A:$A)), "Order NOT found", IF(ISERROR(_xlfn.XLOOKUP(_xlfn.CONCAT($A67, "_", $B67), 'SolaCorp Backlog'!$M:$M, 'SolaCorp Backlog'!$M:$M)), "Item NOT found", ""))))</f>
        <v/>
      </c>
      <c r="E67" s="20" t="str">
        <f>IFERROR(_xlfn.XLOOKUP(_xlfn.CONCAT(A67, "_", B67), 'SolaCorp Backlog'!$M:$M, 'SolaCorp Backlog'!$H:$H), "")</f>
        <v/>
      </c>
      <c r="F67" s="32" t="str">
        <f>IFERROR(VLOOKUP(_xlfn.CONCAT($A67, "_", $B67), 'SolaCorp Backlog'!$M:$Q, 4, FALSE), "")</f>
        <v/>
      </c>
      <c r="G67" s="38"/>
      <c r="H67" s="41" t="str" cm="1">
        <f t="array" ref="H67">IF(AND(NOT(ISBLANK($A67)), NOT(ISBLANK($B67)), ISBLANK($G67), NOT($D67 = $D66)), IFERROR(MIN(_xlfn._xlws.FILTER('SolaCorp Backlog'!$H:$H, 'SolaCorp Backlog'!$L:$L = $D67)) - 1, ""), IF(AND(NOT(ISBLANK($A67)), NOT(ISBLANK($B67)), ISBLANK($G67), $D67 = $D66), $H66 + 1, IFERROR(_xlfn.XLOOKUP(_xlfn.CONCAT($D67, "_", $G67), 'SolaCorp Backlog'!$O:$O, 'SolaCorp Backlog'!$M:$M) - 1, "")))</f>
        <v/>
      </c>
      <c r="I67" s="42" t="str">
        <f>IF(IFERROR(VLOOKUP($C67, 'SolaCorp Backlog'!$M:$R, 6, FALSE), "") = 0, 1, IFERROR(VLOOKUP($C67, 'SolaCorp Backlog'!$M:$R, 6, FALSE), ""))</f>
        <v/>
      </c>
    </row>
    <row r="68" spans="1:9" x14ac:dyDescent="0.25">
      <c r="A68" s="25"/>
      <c r="B68" s="25"/>
      <c r="C68" s="31" t="str">
        <f t="shared" si="0"/>
        <v/>
      </c>
      <c r="D68" s="3" t="str">
        <f>IFERROR(_xlfn.XLOOKUP(_xlfn.CONCAT($A68, "_", $B68), 'SolaCorp Backlog'!$M:$M, 'SolaCorp Backlog'!$L:$L), IF(AND(ISBLANK($A68), ISBLANK($B68)), "", IF(ISERROR(_xlfn.XLOOKUP($A68, 'SolaCorp Backlog'!$A:$A, 'SolaCorp Backlog'!$A:$A)), "Order NOT found", IF(ISERROR(_xlfn.XLOOKUP(_xlfn.CONCAT($A68, "_", $B68), 'SolaCorp Backlog'!$M:$M, 'SolaCorp Backlog'!$M:$M)), "Item NOT found", ""))))</f>
        <v/>
      </c>
      <c r="E68" s="20" t="str">
        <f>IFERROR(_xlfn.XLOOKUP(_xlfn.CONCAT(A68, "_", B68), 'SolaCorp Backlog'!$M:$M, 'SolaCorp Backlog'!$H:$H), "")</f>
        <v/>
      </c>
      <c r="F68" s="32" t="str">
        <f>IFERROR(VLOOKUP(_xlfn.CONCAT($A68, "_", $B68), 'SolaCorp Backlog'!$M:$Q, 4, FALSE), "")</f>
        <v/>
      </c>
      <c r="G68" s="38"/>
      <c r="H68" s="41" t="str" cm="1">
        <f t="array" ref="H68">IF(AND(NOT(ISBLANK($A68)), NOT(ISBLANK($B68)), ISBLANK($G68), NOT($D68 = $D67)), IFERROR(MIN(_xlfn._xlws.FILTER('SolaCorp Backlog'!$H:$H, 'SolaCorp Backlog'!$L:$L = $D68)) - 1, ""), IF(AND(NOT(ISBLANK($A68)), NOT(ISBLANK($B68)), ISBLANK($G68), $D68 = $D67), $H67 + 1, IFERROR(_xlfn.XLOOKUP(_xlfn.CONCAT($D68, "_", $G68), 'SolaCorp Backlog'!$O:$O, 'SolaCorp Backlog'!$M:$M) - 1, "")))</f>
        <v/>
      </c>
      <c r="I68" s="42" t="str">
        <f>IF(IFERROR(VLOOKUP($C68, 'SolaCorp Backlog'!$M:$R, 6, FALSE), "") = 0, 1, IFERROR(VLOOKUP($C68, 'SolaCorp Backlog'!$M:$R, 6, FALSE), ""))</f>
        <v/>
      </c>
    </row>
    <row r="69" spans="1:9" x14ac:dyDescent="0.25">
      <c r="A69" s="25"/>
      <c r="B69" s="25"/>
      <c r="C69" s="31" t="str">
        <f t="shared" ref="C69:C132" si="1">IF(OR(ISERROR($D69), AND(ISBLANK($A69), ISBLANK($B69))), "", _xlfn.CONCAT($A69, "_", $B69))</f>
        <v/>
      </c>
      <c r="D69" s="3" t="str">
        <f>IFERROR(_xlfn.XLOOKUP(_xlfn.CONCAT($A69, "_", $B69), 'SolaCorp Backlog'!$M:$M, 'SolaCorp Backlog'!$L:$L), IF(AND(ISBLANK($A69), ISBLANK($B69)), "", IF(ISERROR(_xlfn.XLOOKUP($A69, 'SolaCorp Backlog'!$A:$A, 'SolaCorp Backlog'!$A:$A)), "Order NOT found", IF(ISERROR(_xlfn.XLOOKUP(_xlfn.CONCAT($A69, "_", $B69), 'SolaCorp Backlog'!$M:$M, 'SolaCorp Backlog'!$M:$M)), "Item NOT found", ""))))</f>
        <v/>
      </c>
      <c r="E69" s="20" t="str">
        <f>IFERROR(_xlfn.XLOOKUP(_xlfn.CONCAT(A69, "_", B69), 'SolaCorp Backlog'!$M:$M, 'SolaCorp Backlog'!$H:$H), "")</f>
        <v/>
      </c>
      <c r="F69" s="32" t="str">
        <f>IFERROR(VLOOKUP(_xlfn.CONCAT($A69, "_", $B69), 'SolaCorp Backlog'!$M:$Q, 4, FALSE), "")</f>
        <v/>
      </c>
      <c r="G69" s="38"/>
      <c r="H69" s="41" t="str" cm="1">
        <f t="array" ref="H69">IF(AND(NOT(ISBLANK($A69)), NOT(ISBLANK($B69)), ISBLANK($G69), NOT($D69 = $D68)), IFERROR(MIN(_xlfn._xlws.FILTER('SolaCorp Backlog'!$H:$H, 'SolaCorp Backlog'!$L:$L = $D69)) - 1, ""), IF(AND(NOT(ISBLANK($A69)), NOT(ISBLANK($B69)), ISBLANK($G69), $D69 = $D68), $H68 + 1, IFERROR(_xlfn.XLOOKUP(_xlfn.CONCAT($D69, "_", $G69), 'SolaCorp Backlog'!$O:$O, 'SolaCorp Backlog'!$M:$M) - 1, "")))</f>
        <v/>
      </c>
      <c r="I69" s="42" t="str">
        <f>IF(IFERROR(VLOOKUP($C69, 'SolaCorp Backlog'!$M:$R, 6, FALSE), "") = 0, 1, IFERROR(VLOOKUP($C69, 'SolaCorp Backlog'!$M:$R, 6, FALSE), ""))</f>
        <v/>
      </c>
    </row>
    <row r="70" spans="1:9" x14ac:dyDescent="0.25">
      <c r="A70" s="25"/>
      <c r="B70" s="25"/>
      <c r="C70" s="31" t="str">
        <f t="shared" si="1"/>
        <v/>
      </c>
      <c r="D70" s="3" t="str">
        <f>IFERROR(_xlfn.XLOOKUP(_xlfn.CONCAT($A70, "_", $B70), 'SolaCorp Backlog'!$M:$M, 'SolaCorp Backlog'!$L:$L), IF(AND(ISBLANK($A70), ISBLANK($B70)), "", IF(ISERROR(_xlfn.XLOOKUP($A70, 'SolaCorp Backlog'!$A:$A, 'SolaCorp Backlog'!$A:$A)), "Order NOT found", IF(ISERROR(_xlfn.XLOOKUP(_xlfn.CONCAT($A70, "_", $B70), 'SolaCorp Backlog'!$M:$M, 'SolaCorp Backlog'!$M:$M)), "Item NOT found", ""))))</f>
        <v/>
      </c>
      <c r="E70" s="20" t="str">
        <f>IFERROR(_xlfn.XLOOKUP(_xlfn.CONCAT(A70, "_", B70), 'SolaCorp Backlog'!$M:$M, 'SolaCorp Backlog'!$H:$H), "")</f>
        <v/>
      </c>
      <c r="F70" s="32" t="str">
        <f>IFERROR(VLOOKUP(_xlfn.CONCAT($A70, "_", $B70), 'SolaCorp Backlog'!$M:$Q, 4, FALSE), "")</f>
        <v/>
      </c>
      <c r="G70" s="38"/>
      <c r="H70" s="41" t="str" cm="1">
        <f t="array" ref="H70">IF(AND(NOT(ISBLANK($A70)), NOT(ISBLANK($B70)), ISBLANK($G70), NOT($D70 = $D69)), IFERROR(MIN(_xlfn._xlws.FILTER('SolaCorp Backlog'!$H:$H, 'SolaCorp Backlog'!$L:$L = $D70)) - 1, ""), IF(AND(NOT(ISBLANK($A70)), NOT(ISBLANK($B70)), ISBLANK($G70), $D70 = $D69), $H69 + 1, IFERROR(_xlfn.XLOOKUP(_xlfn.CONCAT($D70, "_", $G70), 'SolaCorp Backlog'!$O:$O, 'SolaCorp Backlog'!$M:$M) - 1, "")))</f>
        <v/>
      </c>
      <c r="I70" s="42" t="str">
        <f>IF(IFERROR(VLOOKUP($C70, 'SolaCorp Backlog'!$M:$R, 6, FALSE), "") = 0, 1, IFERROR(VLOOKUP($C70, 'SolaCorp Backlog'!$M:$R, 6, FALSE), ""))</f>
        <v/>
      </c>
    </row>
    <row r="71" spans="1:9" x14ac:dyDescent="0.25">
      <c r="A71" s="25"/>
      <c r="B71" s="25"/>
      <c r="C71" s="31" t="str">
        <f t="shared" si="1"/>
        <v/>
      </c>
      <c r="D71" s="3" t="str">
        <f>IFERROR(_xlfn.XLOOKUP(_xlfn.CONCAT($A71, "_", $B71), 'SolaCorp Backlog'!$M:$M, 'SolaCorp Backlog'!$L:$L), IF(AND(ISBLANK($A71), ISBLANK($B71)), "", IF(ISERROR(_xlfn.XLOOKUP($A71, 'SolaCorp Backlog'!$A:$A, 'SolaCorp Backlog'!$A:$A)), "Order NOT found", IF(ISERROR(_xlfn.XLOOKUP(_xlfn.CONCAT($A71, "_", $B71), 'SolaCorp Backlog'!$M:$M, 'SolaCorp Backlog'!$M:$M)), "Item NOT found", ""))))</f>
        <v/>
      </c>
      <c r="E71" s="20" t="str">
        <f>IFERROR(_xlfn.XLOOKUP(_xlfn.CONCAT(A71, "_", B71), 'SolaCorp Backlog'!$M:$M, 'SolaCorp Backlog'!$H:$H), "")</f>
        <v/>
      </c>
      <c r="F71" s="32" t="str">
        <f>IFERROR(VLOOKUP(_xlfn.CONCAT($A71, "_", $B71), 'SolaCorp Backlog'!$M:$Q, 4, FALSE), "")</f>
        <v/>
      </c>
      <c r="G71" s="38"/>
      <c r="H71" s="41" t="str" cm="1">
        <f t="array" ref="H71">IF(AND(NOT(ISBLANK($A71)), NOT(ISBLANK($B71)), ISBLANK($G71), NOT($D71 = $D70)), IFERROR(MIN(_xlfn._xlws.FILTER('SolaCorp Backlog'!$H:$H, 'SolaCorp Backlog'!$L:$L = $D71)) - 1, ""), IF(AND(NOT(ISBLANK($A71)), NOT(ISBLANK($B71)), ISBLANK($G71), $D71 = $D70), $H70 + 1, IFERROR(_xlfn.XLOOKUP(_xlfn.CONCAT($D71, "_", $G71), 'SolaCorp Backlog'!$O:$O, 'SolaCorp Backlog'!$M:$M) - 1, "")))</f>
        <v/>
      </c>
      <c r="I71" s="42" t="str">
        <f>IF(IFERROR(VLOOKUP($C71, 'SolaCorp Backlog'!$M:$R, 6, FALSE), "") = 0, 1, IFERROR(VLOOKUP($C71, 'SolaCorp Backlog'!$M:$R, 6, FALSE), ""))</f>
        <v/>
      </c>
    </row>
    <row r="72" spans="1:9" x14ac:dyDescent="0.25">
      <c r="A72" s="25"/>
      <c r="B72" s="25"/>
      <c r="C72" s="31" t="str">
        <f t="shared" si="1"/>
        <v/>
      </c>
      <c r="D72" s="3" t="str">
        <f>IFERROR(_xlfn.XLOOKUP(_xlfn.CONCAT($A72, "_", $B72), 'SolaCorp Backlog'!$M:$M, 'SolaCorp Backlog'!$L:$L), IF(AND(ISBLANK($A72), ISBLANK($B72)), "", IF(ISERROR(_xlfn.XLOOKUP($A72, 'SolaCorp Backlog'!$A:$A, 'SolaCorp Backlog'!$A:$A)), "Order NOT found", IF(ISERROR(_xlfn.XLOOKUP(_xlfn.CONCAT($A72, "_", $B72), 'SolaCorp Backlog'!$M:$M, 'SolaCorp Backlog'!$M:$M)), "Item NOT found", ""))))</f>
        <v/>
      </c>
      <c r="E72" s="20" t="str">
        <f>IFERROR(_xlfn.XLOOKUP(_xlfn.CONCAT(A72, "_", B72), 'SolaCorp Backlog'!$M:$M, 'SolaCorp Backlog'!$H:$H), "")</f>
        <v/>
      </c>
      <c r="F72" s="32" t="str">
        <f>IFERROR(VLOOKUP(_xlfn.CONCAT($A72, "_", $B72), 'SolaCorp Backlog'!$M:$Q, 4, FALSE), "")</f>
        <v/>
      </c>
      <c r="G72" s="38"/>
      <c r="H72" s="41" t="str" cm="1">
        <f t="array" ref="H72">IF(AND(NOT(ISBLANK($A72)), NOT(ISBLANK($B72)), ISBLANK($G72), NOT($D72 = $D71)), IFERROR(MIN(_xlfn._xlws.FILTER('SolaCorp Backlog'!$H:$H, 'SolaCorp Backlog'!$L:$L = $D72)) - 1, ""), IF(AND(NOT(ISBLANK($A72)), NOT(ISBLANK($B72)), ISBLANK($G72), $D72 = $D71), $H71 + 1, IFERROR(_xlfn.XLOOKUP(_xlfn.CONCAT($D72, "_", $G72), 'SolaCorp Backlog'!$O:$O, 'SolaCorp Backlog'!$M:$M) - 1, "")))</f>
        <v/>
      </c>
      <c r="I72" s="42" t="str">
        <f>IF(IFERROR(VLOOKUP($C72, 'SolaCorp Backlog'!$M:$R, 6, FALSE), "") = 0, 1, IFERROR(VLOOKUP($C72, 'SolaCorp Backlog'!$M:$R, 6, FALSE), ""))</f>
        <v/>
      </c>
    </row>
    <row r="73" spans="1:9" x14ac:dyDescent="0.25">
      <c r="A73" s="25"/>
      <c r="B73" s="25"/>
      <c r="C73" s="31" t="str">
        <f t="shared" si="1"/>
        <v/>
      </c>
      <c r="D73" s="3" t="str">
        <f>IFERROR(_xlfn.XLOOKUP(_xlfn.CONCAT($A73, "_", $B73), 'SolaCorp Backlog'!$M:$M, 'SolaCorp Backlog'!$L:$L), IF(AND(ISBLANK($A73), ISBLANK($B73)), "", IF(ISERROR(_xlfn.XLOOKUP($A73, 'SolaCorp Backlog'!$A:$A, 'SolaCorp Backlog'!$A:$A)), "Order NOT found", IF(ISERROR(_xlfn.XLOOKUP(_xlfn.CONCAT($A73, "_", $B73), 'SolaCorp Backlog'!$M:$M, 'SolaCorp Backlog'!$M:$M)), "Item NOT found", ""))))</f>
        <v/>
      </c>
      <c r="E73" s="20" t="str">
        <f>IFERROR(_xlfn.XLOOKUP(_xlfn.CONCAT(A73, "_", B73), 'SolaCorp Backlog'!$M:$M, 'SolaCorp Backlog'!$H:$H), "")</f>
        <v/>
      </c>
      <c r="F73" s="32" t="str">
        <f>IFERROR(VLOOKUP(_xlfn.CONCAT($A73, "_", $B73), 'SolaCorp Backlog'!$M:$Q, 4, FALSE), "")</f>
        <v/>
      </c>
      <c r="G73" s="38"/>
      <c r="H73" s="41" t="str" cm="1">
        <f t="array" ref="H73">IF(AND(NOT(ISBLANK($A73)), NOT(ISBLANK($B73)), ISBLANK($G73), NOT($D73 = $D72)), IFERROR(MIN(_xlfn._xlws.FILTER('SolaCorp Backlog'!$H:$H, 'SolaCorp Backlog'!$L:$L = $D73)) - 1, ""), IF(AND(NOT(ISBLANK($A73)), NOT(ISBLANK($B73)), ISBLANK($G73), $D73 = $D72), $H72 + 1, IFERROR(_xlfn.XLOOKUP(_xlfn.CONCAT($D73, "_", $G73), 'SolaCorp Backlog'!$O:$O, 'SolaCorp Backlog'!$M:$M) - 1, "")))</f>
        <v/>
      </c>
      <c r="I73" s="42" t="str">
        <f>IF(IFERROR(VLOOKUP($C73, 'SolaCorp Backlog'!$M:$R, 6, FALSE), "") = 0, 1, IFERROR(VLOOKUP($C73, 'SolaCorp Backlog'!$M:$R, 6, FALSE), ""))</f>
        <v/>
      </c>
    </row>
    <row r="74" spans="1:9" x14ac:dyDescent="0.25">
      <c r="A74" s="25"/>
      <c r="B74" s="25"/>
      <c r="C74" s="31" t="str">
        <f t="shared" si="1"/>
        <v/>
      </c>
      <c r="D74" s="3" t="str">
        <f>IFERROR(_xlfn.XLOOKUP(_xlfn.CONCAT($A74, "_", $B74), 'SolaCorp Backlog'!$M:$M, 'SolaCorp Backlog'!$L:$L), IF(AND(ISBLANK($A74), ISBLANK($B74)), "", IF(ISERROR(_xlfn.XLOOKUP($A74, 'SolaCorp Backlog'!$A:$A, 'SolaCorp Backlog'!$A:$A)), "Order NOT found", IF(ISERROR(_xlfn.XLOOKUP(_xlfn.CONCAT($A74, "_", $B74), 'SolaCorp Backlog'!$M:$M, 'SolaCorp Backlog'!$M:$M)), "Item NOT found", ""))))</f>
        <v/>
      </c>
      <c r="E74" s="20" t="str">
        <f>IFERROR(_xlfn.XLOOKUP(_xlfn.CONCAT(A74, "_", B74), 'SolaCorp Backlog'!$M:$M, 'SolaCorp Backlog'!$H:$H), "")</f>
        <v/>
      </c>
      <c r="F74" s="32" t="str">
        <f>IFERROR(VLOOKUP(_xlfn.CONCAT($A74, "_", $B74), 'SolaCorp Backlog'!$M:$Q, 4, FALSE), "")</f>
        <v/>
      </c>
      <c r="G74" s="38"/>
      <c r="H74" s="41" t="str" cm="1">
        <f t="array" ref="H74">IF(AND(NOT(ISBLANK($A74)), NOT(ISBLANK($B74)), ISBLANK($G74), NOT($D74 = $D73)), IFERROR(MIN(_xlfn._xlws.FILTER('SolaCorp Backlog'!$H:$H, 'SolaCorp Backlog'!$L:$L = $D74)) - 1, ""), IF(AND(NOT(ISBLANK($A74)), NOT(ISBLANK($B74)), ISBLANK($G74), $D74 = $D73), $H73 + 1, IFERROR(_xlfn.XLOOKUP(_xlfn.CONCAT($D74, "_", $G74), 'SolaCorp Backlog'!$O:$O, 'SolaCorp Backlog'!$M:$M) - 1, "")))</f>
        <v/>
      </c>
      <c r="I74" s="42" t="str">
        <f>IF(IFERROR(VLOOKUP($C74, 'SolaCorp Backlog'!$M:$R, 6, FALSE), "") = 0, 1, IFERROR(VLOOKUP($C74, 'SolaCorp Backlog'!$M:$R, 6, FALSE), ""))</f>
        <v/>
      </c>
    </row>
    <row r="75" spans="1:9" x14ac:dyDescent="0.25">
      <c r="A75" s="25"/>
      <c r="B75" s="25"/>
      <c r="C75" s="31" t="str">
        <f t="shared" si="1"/>
        <v/>
      </c>
      <c r="D75" s="3" t="str">
        <f>IFERROR(_xlfn.XLOOKUP(_xlfn.CONCAT($A75, "_", $B75), 'SolaCorp Backlog'!$M:$M, 'SolaCorp Backlog'!$L:$L), IF(AND(ISBLANK($A75), ISBLANK($B75)), "", IF(ISERROR(_xlfn.XLOOKUP($A75, 'SolaCorp Backlog'!$A:$A, 'SolaCorp Backlog'!$A:$A)), "Order NOT found", IF(ISERROR(_xlfn.XLOOKUP(_xlfn.CONCAT($A75, "_", $B75), 'SolaCorp Backlog'!$M:$M, 'SolaCorp Backlog'!$M:$M)), "Item NOT found", ""))))</f>
        <v/>
      </c>
      <c r="E75" s="20" t="str">
        <f>IFERROR(_xlfn.XLOOKUP(_xlfn.CONCAT(A75, "_", B75), 'SolaCorp Backlog'!$M:$M, 'SolaCorp Backlog'!$H:$H), "")</f>
        <v/>
      </c>
      <c r="F75" s="32" t="str">
        <f>IFERROR(VLOOKUP(_xlfn.CONCAT($A75, "_", $B75), 'SolaCorp Backlog'!$M:$Q, 4, FALSE), "")</f>
        <v/>
      </c>
      <c r="G75" s="38"/>
      <c r="H75" s="41" t="str" cm="1">
        <f t="array" ref="H75">IF(AND(NOT(ISBLANK($A75)), NOT(ISBLANK($B75)), ISBLANK($G75), NOT($D75 = $D74)), IFERROR(MIN(_xlfn._xlws.FILTER('SolaCorp Backlog'!$H:$H, 'SolaCorp Backlog'!$L:$L = $D75)) - 1, ""), IF(AND(NOT(ISBLANK($A75)), NOT(ISBLANK($B75)), ISBLANK($G75), $D75 = $D74), $H74 + 1, IFERROR(_xlfn.XLOOKUP(_xlfn.CONCAT($D75, "_", $G75), 'SolaCorp Backlog'!$O:$O, 'SolaCorp Backlog'!$M:$M) - 1, "")))</f>
        <v/>
      </c>
      <c r="I75" s="42" t="str">
        <f>IF(IFERROR(VLOOKUP($C75, 'SolaCorp Backlog'!$M:$R, 6, FALSE), "") = 0, 1, IFERROR(VLOOKUP($C75, 'SolaCorp Backlog'!$M:$R, 6, FALSE), ""))</f>
        <v/>
      </c>
    </row>
    <row r="76" spans="1:9" x14ac:dyDescent="0.25">
      <c r="A76" s="25"/>
      <c r="B76" s="25"/>
      <c r="C76" s="31" t="str">
        <f t="shared" si="1"/>
        <v/>
      </c>
      <c r="D76" s="3" t="str">
        <f>IFERROR(_xlfn.XLOOKUP(_xlfn.CONCAT($A76, "_", $B76), 'SolaCorp Backlog'!$M:$M, 'SolaCorp Backlog'!$L:$L), IF(AND(ISBLANK($A76), ISBLANK($B76)), "", IF(ISERROR(_xlfn.XLOOKUP($A76, 'SolaCorp Backlog'!$A:$A, 'SolaCorp Backlog'!$A:$A)), "Order NOT found", IF(ISERROR(_xlfn.XLOOKUP(_xlfn.CONCAT($A76, "_", $B76), 'SolaCorp Backlog'!$M:$M, 'SolaCorp Backlog'!$M:$M)), "Item NOT found", ""))))</f>
        <v/>
      </c>
      <c r="E76" s="20" t="str">
        <f>IFERROR(_xlfn.XLOOKUP(_xlfn.CONCAT(A76, "_", B76), 'SolaCorp Backlog'!$M:$M, 'SolaCorp Backlog'!$H:$H), "")</f>
        <v/>
      </c>
      <c r="F76" s="32" t="str">
        <f>IFERROR(VLOOKUP(_xlfn.CONCAT($A76, "_", $B76), 'SolaCorp Backlog'!$M:$Q, 4, FALSE), "")</f>
        <v/>
      </c>
      <c r="G76" s="38"/>
      <c r="H76" s="41" t="str" cm="1">
        <f t="array" ref="H76">IF(AND(NOT(ISBLANK($A76)), NOT(ISBLANK($B76)), ISBLANK($G76), NOT($D76 = $D75)), IFERROR(MIN(_xlfn._xlws.FILTER('SolaCorp Backlog'!$H:$H, 'SolaCorp Backlog'!$L:$L = $D76)) - 1, ""), IF(AND(NOT(ISBLANK($A76)), NOT(ISBLANK($B76)), ISBLANK($G76), $D76 = $D75), $H75 + 1, IFERROR(_xlfn.XLOOKUP(_xlfn.CONCAT($D76, "_", $G76), 'SolaCorp Backlog'!$O:$O, 'SolaCorp Backlog'!$M:$M) - 1, "")))</f>
        <v/>
      </c>
      <c r="I76" s="42" t="str">
        <f>IF(IFERROR(VLOOKUP($C76, 'SolaCorp Backlog'!$M:$R, 6, FALSE), "") = 0, 1, IFERROR(VLOOKUP($C76, 'SolaCorp Backlog'!$M:$R, 6, FALSE), ""))</f>
        <v/>
      </c>
    </row>
    <row r="77" spans="1:9" x14ac:dyDescent="0.25">
      <c r="A77" s="25"/>
      <c r="B77" s="25"/>
      <c r="C77" s="31" t="str">
        <f t="shared" si="1"/>
        <v/>
      </c>
      <c r="D77" s="3" t="str">
        <f>IFERROR(_xlfn.XLOOKUP(_xlfn.CONCAT($A77, "_", $B77), 'SolaCorp Backlog'!$M:$M, 'SolaCorp Backlog'!$L:$L), IF(AND(ISBLANK($A77), ISBLANK($B77)), "", IF(ISERROR(_xlfn.XLOOKUP($A77, 'SolaCorp Backlog'!$A:$A, 'SolaCorp Backlog'!$A:$A)), "Order NOT found", IF(ISERROR(_xlfn.XLOOKUP(_xlfn.CONCAT($A77, "_", $B77), 'SolaCorp Backlog'!$M:$M, 'SolaCorp Backlog'!$M:$M)), "Item NOT found", ""))))</f>
        <v/>
      </c>
      <c r="E77" s="20" t="str">
        <f>IFERROR(_xlfn.XLOOKUP(_xlfn.CONCAT(A77, "_", B77), 'SolaCorp Backlog'!$M:$M, 'SolaCorp Backlog'!$H:$H), "")</f>
        <v/>
      </c>
      <c r="F77" s="32" t="str">
        <f>IFERROR(VLOOKUP(_xlfn.CONCAT($A77, "_", $B77), 'SolaCorp Backlog'!$M:$Q, 4, FALSE), "")</f>
        <v/>
      </c>
      <c r="G77" s="38"/>
      <c r="H77" s="41" t="str" cm="1">
        <f t="array" ref="H77">IF(AND(NOT(ISBLANK($A77)), NOT(ISBLANK($B77)), ISBLANK($G77), NOT($D77 = $D76)), IFERROR(MIN(_xlfn._xlws.FILTER('SolaCorp Backlog'!$H:$H, 'SolaCorp Backlog'!$L:$L = $D77)) - 1, ""), IF(AND(NOT(ISBLANK($A77)), NOT(ISBLANK($B77)), ISBLANK($G77), $D77 = $D76), $H76 + 1, IFERROR(_xlfn.XLOOKUP(_xlfn.CONCAT($D77, "_", $G77), 'SolaCorp Backlog'!$O:$O, 'SolaCorp Backlog'!$M:$M) - 1, "")))</f>
        <v/>
      </c>
      <c r="I77" s="42" t="str">
        <f>IF(IFERROR(VLOOKUP($C77, 'SolaCorp Backlog'!$M:$R, 6, FALSE), "") = 0, 1, IFERROR(VLOOKUP($C77, 'SolaCorp Backlog'!$M:$R, 6, FALSE), ""))</f>
        <v/>
      </c>
    </row>
    <row r="78" spans="1:9" x14ac:dyDescent="0.25">
      <c r="A78" s="25"/>
      <c r="B78" s="25"/>
      <c r="C78" s="31" t="str">
        <f t="shared" si="1"/>
        <v/>
      </c>
      <c r="D78" s="3" t="str">
        <f>IFERROR(_xlfn.XLOOKUP(_xlfn.CONCAT($A78, "_", $B78), 'SolaCorp Backlog'!$M:$M, 'SolaCorp Backlog'!$L:$L), IF(AND(ISBLANK($A78), ISBLANK($B78)), "", IF(ISERROR(_xlfn.XLOOKUP($A78, 'SolaCorp Backlog'!$A:$A, 'SolaCorp Backlog'!$A:$A)), "Order NOT found", IF(ISERROR(_xlfn.XLOOKUP(_xlfn.CONCAT($A78, "_", $B78), 'SolaCorp Backlog'!$M:$M, 'SolaCorp Backlog'!$M:$M)), "Item NOT found", ""))))</f>
        <v/>
      </c>
      <c r="E78" s="20" t="str">
        <f>IFERROR(_xlfn.XLOOKUP(_xlfn.CONCAT(A78, "_", B78), 'SolaCorp Backlog'!$M:$M, 'SolaCorp Backlog'!$H:$H), "")</f>
        <v/>
      </c>
      <c r="F78" s="32" t="str">
        <f>IFERROR(VLOOKUP(_xlfn.CONCAT($A78, "_", $B78), 'SolaCorp Backlog'!$M:$Q, 4, FALSE), "")</f>
        <v/>
      </c>
      <c r="G78" s="38"/>
      <c r="H78" s="41" t="str" cm="1">
        <f t="array" ref="H78">IF(AND(NOT(ISBLANK($A78)), NOT(ISBLANK($B78)), ISBLANK($G78), NOT($D78 = $D77)), IFERROR(MIN(_xlfn._xlws.FILTER('SolaCorp Backlog'!$H:$H, 'SolaCorp Backlog'!$L:$L = $D78)) - 1, ""), IF(AND(NOT(ISBLANK($A78)), NOT(ISBLANK($B78)), ISBLANK($G78), $D78 = $D77), $H77 + 1, IFERROR(_xlfn.XLOOKUP(_xlfn.CONCAT($D78, "_", $G78), 'SolaCorp Backlog'!$O:$O, 'SolaCorp Backlog'!$M:$M) - 1, "")))</f>
        <v/>
      </c>
      <c r="I78" s="42" t="str">
        <f>IF(IFERROR(VLOOKUP($C78, 'SolaCorp Backlog'!$M:$R, 6, FALSE), "") = 0, 1, IFERROR(VLOOKUP($C78, 'SolaCorp Backlog'!$M:$R, 6, FALSE), ""))</f>
        <v/>
      </c>
    </row>
    <row r="79" spans="1:9" x14ac:dyDescent="0.25">
      <c r="A79" s="25"/>
      <c r="B79" s="25"/>
      <c r="C79" s="31" t="str">
        <f t="shared" si="1"/>
        <v/>
      </c>
      <c r="D79" s="3" t="str">
        <f>IFERROR(_xlfn.XLOOKUP(_xlfn.CONCAT($A79, "_", $B79), 'SolaCorp Backlog'!$M:$M, 'SolaCorp Backlog'!$L:$L), IF(AND(ISBLANK($A79), ISBLANK($B79)), "", IF(ISERROR(_xlfn.XLOOKUP($A79, 'SolaCorp Backlog'!$A:$A, 'SolaCorp Backlog'!$A:$A)), "Order NOT found", IF(ISERROR(_xlfn.XLOOKUP(_xlfn.CONCAT($A79, "_", $B79), 'SolaCorp Backlog'!$M:$M, 'SolaCorp Backlog'!$M:$M)), "Item NOT found", ""))))</f>
        <v/>
      </c>
      <c r="E79" s="20" t="str">
        <f>IFERROR(_xlfn.XLOOKUP(_xlfn.CONCAT(A79, "_", B79), 'SolaCorp Backlog'!$M:$M, 'SolaCorp Backlog'!$H:$H), "")</f>
        <v/>
      </c>
      <c r="F79" s="32" t="str">
        <f>IFERROR(VLOOKUP(_xlfn.CONCAT($A79, "_", $B79), 'SolaCorp Backlog'!$M:$Q, 4, FALSE), "")</f>
        <v/>
      </c>
      <c r="G79" s="38"/>
      <c r="H79" s="41" t="str" cm="1">
        <f t="array" ref="H79">IF(AND(NOT(ISBLANK($A79)), NOT(ISBLANK($B79)), ISBLANK($G79), NOT($D79 = $D78)), IFERROR(MIN(_xlfn._xlws.FILTER('SolaCorp Backlog'!$H:$H, 'SolaCorp Backlog'!$L:$L = $D79)) - 1, ""), IF(AND(NOT(ISBLANK($A79)), NOT(ISBLANK($B79)), ISBLANK($G79), $D79 = $D78), $H78 + 1, IFERROR(_xlfn.XLOOKUP(_xlfn.CONCAT($D79, "_", $G79), 'SolaCorp Backlog'!$O:$O, 'SolaCorp Backlog'!$M:$M) - 1, "")))</f>
        <v/>
      </c>
      <c r="I79" s="42" t="str">
        <f>IF(IFERROR(VLOOKUP($C79, 'SolaCorp Backlog'!$M:$R, 6, FALSE), "") = 0, 1, IFERROR(VLOOKUP($C79, 'SolaCorp Backlog'!$M:$R, 6, FALSE), ""))</f>
        <v/>
      </c>
    </row>
    <row r="80" spans="1:9" x14ac:dyDescent="0.25">
      <c r="A80" s="25"/>
      <c r="B80" s="25"/>
      <c r="C80" s="31" t="str">
        <f t="shared" si="1"/>
        <v/>
      </c>
      <c r="D80" s="3" t="str">
        <f>IFERROR(_xlfn.XLOOKUP(_xlfn.CONCAT($A80, "_", $B80), 'SolaCorp Backlog'!$M:$M, 'SolaCorp Backlog'!$L:$L), IF(AND(ISBLANK($A80), ISBLANK($B80)), "", IF(ISERROR(_xlfn.XLOOKUP($A80, 'SolaCorp Backlog'!$A:$A, 'SolaCorp Backlog'!$A:$A)), "Order NOT found", IF(ISERROR(_xlfn.XLOOKUP(_xlfn.CONCAT($A80, "_", $B80), 'SolaCorp Backlog'!$M:$M, 'SolaCorp Backlog'!$M:$M)), "Item NOT found", ""))))</f>
        <v/>
      </c>
      <c r="E80" s="20" t="str">
        <f>IFERROR(_xlfn.XLOOKUP(_xlfn.CONCAT(A80, "_", B80), 'SolaCorp Backlog'!$M:$M, 'SolaCorp Backlog'!$H:$H), "")</f>
        <v/>
      </c>
      <c r="F80" s="32" t="str">
        <f>IFERROR(VLOOKUP(_xlfn.CONCAT($A80, "_", $B80), 'SolaCorp Backlog'!$M:$Q, 4, FALSE), "")</f>
        <v/>
      </c>
      <c r="G80" s="38"/>
      <c r="H80" s="41" t="str" cm="1">
        <f t="array" ref="H80">IF(AND(NOT(ISBLANK($A80)), NOT(ISBLANK($B80)), ISBLANK($G80), NOT($D80 = $D79)), IFERROR(MIN(_xlfn._xlws.FILTER('SolaCorp Backlog'!$H:$H, 'SolaCorp Backlog'!$L:$L = $D80)) - 1, ""), IF(AND(NOT(ISBLANK($A80)), NOT(ISBLANK($B80)), ISBLANK($G80), $D80 = $D79), $H79 + 1, IFERROR(_xlfn.XLOOKUP(_xlfn.CONCAT($D80, "_", $G80), 'SolaCorp Backlog'!$O:$O, 'SolaCorp Backlog'!$M:$M) - 1, "")))</f>
        <v/>
      </c>
      <c r="I80" s="42" t="str">
        <f>IF(IFERROR(VLOOKUP($C80, 'SolaCorp Backlog'!$M:$R, 6, FALSE), "") = 0, 1, IFERROR(VLOOKUP($C80, 'SolaCorp Backlog'!$M:$R, 6, FALSE), ""))</f>
        <v/>
      </c>
    </row>
    <row r="81" spans="1:9" x14ac:dyDescent="0.25">
      <c r="A81" s="25"/>
      <c r="B81" s="25"/>
      <c r="C81" s="31" t="str">
        <f t="shared" si="1"/>
        <v/>
      </c>
      <c r="D81" s="3" t="str">
        <f>IFERROR(_xlfn.XLOOKUP(_xlfn.CONCAT($A81, "_", $B81), 'SolaCorp Backlog'!$M:$M, 'SolaCorp Backlog'!$L:$L), IF(AND(ISBLANK($A81), ISBLANK($B81)), "", IF(ISERROR(_xlfn.XLOOKUP($A81, 'SolaCorp Backlog'!$A:$A, 'SolaCorp Backlog'!$A:$A)), "Order NOT found", IF(ISERROR(_xlfn.XLOOKUP(_xlfn.CONCAT($A81, "_", $B81), 'SolaCorp Backlog'!$M:$M, 'SolaCorp Backlog'!$M:$M)), "Item NOT found", ""))))</f>
        <v/>
      </c>
      <c r="E81" s="20" t="str">
        <f>IFERROR(_xlfn.XLOOKUP(_xlfn.CONCAT(A81, "_", B81), 'SolaCorp Backlog'!$M:$M, 'SolaCorp Backlog'!$H:$H), "")</f>
        <v/>
      </c>
      <c r="F81" s="32" t="str">
        <f>IFERROR(VLOOKUP(_xlfn.CONCAT($A81, "_", $B81), 'SolaCorp Backlog'!$M:$Q, 4, FALSE), "")</f>
        <v/>
      </c>
      <c r="G81" s="38"/>
      <c r="H81" s="41" t="str" cm="1">
        <f t="array" ref="H81">IF(AND(NOT(ISBLANK($A81)), NOT(ISBLANK($B81)), ISBLANK($G81), NOT($D81 = $D80)), IFERROR(MIN(_xlfn._xlws.FILTER('SolaCorp Backlog'!$H:$H, 'SolaCorp Backlog'!$L:$L = $D81)) - 1, ""), IF(AND(NOT(ISBLANK($A81)), NOT(ISBLANK($B81)), ISBLANK($G81), $D81 = $D80), $H80 + 1, IFERROR(_xlfn.XLOOKUP(_xlfn.CONCAT($D81, "_", $G81), 'SolaCorp Backlog'!$O:$O, 'SolaCorp Backlog'!$M:$M) - 1, "")))</f>
        <v/>
      </c>
      <c r="I81" s="42" t="str">
        <f>IF(IFERROR(VLOOKUP($C81, 'SolaCorp Backlog'!$M:$R, 6, FALSE), "") = 0, 1, IFERROR(VLOOKUP($C81, 'SolaCorp Backlog'!$M:$R, 6, FALSE), ""))</f>
        <v/>
      </c>
    </row>
    <row r="82" spans="1:9" x14ac:dyDescent="0.25">
      <c r="A82" s="25"/>
      <c r="B82" s="25"/>
      <c r="C82" s="31" t="str">
        <f t="shared" si="1"/>
        <v/>
      </c>
      <c r="D82" s="3" t="str">
        <f>IFERROR(_xlfn.XLOOKUP(_xlfn.CONCAT($A82, "_", $B82), 'SolaCorp Backlog'!$M:$M, 'SolaCorp Backlog'!$L:$L), IF(AND(ISBLANK($A82), ISBLANK($B82)), "", IF(ISERROR(_xlfn.XLOOKUP($A82, 'SolaCorp Backlog'!$A:$A, 'SolaCorp Backlog'!$A:$A)), "Order NOT found", IF(ISERROR(_xlfn.XLOOKUP(_xlfn.CONCAT($A82, "_", $B82), 'SolaCorp Backlog'!$M:$M, 'SolaCorp Backlog'!$M:$M)), "Item NOT found", ""))))</f>
        <v/>
      </c>
      <c r="E82" s="20" t="str">
        <f>IFERROR(_xlfn.XLOOKUP(_xlfn.CONCAT(A82, "_", B82), 'SolaCorp Backlog'!$M:$M, 'SolaCorp Backlog'!$H:$H), "")</f>
        <v/>
      </c>
      <c r="F82" s="32" t="str">
        <f>IFERROR(VLOOKUP(_xlfn.CONCAT($A82, "_", $B82), 'SolaCorp Backlog'!$M:$Q, 4, FALSE), "")</f>
        <v/>
      </c>
      <c r="G82" s="38"/>
      <c r="H82" s="41" t="str" cm="1">
        <f t="array" ref="H82">IF(AND(NOT(ISBLANK($A82)), NOT(ISBLANK($B82)), ISBLANK($G82), NOT($D82 = $D81)), IFERROR(MIN(_xlfn._xlws.FILTER('SolaCorp Backlog'!$H:$H, 'SolaCorp Backlog'!$L:$L = $D82)) - 1, ""), IF(AND(NOT(ISBLANK($A82)), NOT(ISBLANK($B82)), ISBLANK($G82), $D82 = $D81), $H81 + 1, IFERROR(_xlfn.XLOOKUP(_xlfn.CONCAT($D82, "_", $G82), 'SolaCorp Backlog'!$O:$O, 'SolaCorp Backlog'!$M:$M) - 1, "")))</f>
        <v/>
      </c>
      <c r="I82" s="42" t="str">
        <f>IF(IFERROR(VLOOKUP($C82, 'SolaCorp Backlog'!$M:$R, 6, FALSE), "") = 0, 1, IFERROR(VLOOKUP($C82, 'SolaCorp Backlog'!$M:$R, 6, FALSE), ""))</f>
        <v/>
      </c>
    </row>
    <row r="83" spans="1:9" x14ac:dyDescent="0.25">
      <c r="A83" s="25"/>
      <c r="B83" s="25"/>
      <c r="C83" s="31" t="str">
        <f t="shared" si="1"/>
        <v/>
      </c>
      <c r="D83" s="3" t="str">
        <f>IFERROR(_xlfn.XLOOKUP(_xlfn.CONCAT($A83, "_", $B83), 'SolaCorp Backlog'!$M:$M, 'SolaCorp Backlog'!$L:$L), IF(AND(ISBLANK($A83), ISBLANK($B83)), "", IF(ISERROR(_xlfn.XLOOKUP($A83, 'SolaCorp Backlog'!$A:$A, 'SolaCorp Backlog'!$A:$A)), "Order NOT found", IF(ISERROR(_xlfn.XLOOKUP(_xlfn.CONCAT($A83, "_", $B83), 'SolaCorp Backlog'!$M:$M, 'SolaCorp Backlog'!$M:$M)), "Item NOT found", ""))))</f>
        <v/>
      </c>
      <c r="E83" s="20" t="str">
        <f>IFERROR(_xlfn.XLOOKUP(_xlfn.CONCAT(A83, "_", B83), 'SolaCorp Backlog'!$M:$M, 'SolaCorp Backlog'!$H:$H), "")</f>
        <v/>
      </c>
      <c r="F83" s="32" t="str">
        <f>IFERROR(VLOOKUP(_xlfn.CONCAT($A83, "_", $B83), 'SolaCorp Backlog'!$M:$Q, 4, FALSE), "")</f>
        <v/>
      </c>
      <c r="G83" s="38"/>
      <c r="H83" s="41" t="str" cm="1">
        <f t="array" ref="H83">IF(AND(NOT(ISBLANK($A83)), NOT(ISBLANK($B83)), ISBLANK($G83), NOT($D83 = $D82)), IFERROR(MIN(_xlfn._xlws.FILTER('SolaCorp Backlog'!$H:$H, 'SolaCorp Backlog'!$L:$L = $D83)) - 1, ""), IF(AND(NOT(ISBLANK($A83)), NOT(ISBLANK($B83)), ISBLANK($G83), $D83 = $D82), $H82 + 1, IFERROR(_xlfn.XLOOKUP(_xlfn.CONCAT($D83, "_", $G83), 'SolaCorp Backlog'!$O:$O, 'SolaCorp Backlog'!$M:$M) - 1, "")))</f>
        <v/>
      </c>
      <c r="I83" s="42" t="str">
        <f>IF(IFERROR(VLOOKUP($C83, 'SolaCorp Backlog'!$M:$R, 6, FALSE), "") = 0, 1, IFERROR(VLOOKUP($C83, 'SolaCorp Backlog'!$M:$R, 6, FALSE), ""))</f>
        <v/>
      </c>
    </row>
    <row r="84" spans="1:9" x14ac:dyDescent="0.25">
      <c r="A84" s="25"/>
      <c r="B84" s="25"/>
      <c r="C84" s="31" t="str">
        <f t="shared" si="1"/>
        <v/>
      </c>
      <c r="D84" s="3" t="str">
        <f>IFERROR(_xlfn.XLOOKUP(_xlfn.CONCAT($A84, "_", $B84), 'SolaCorp Backlog'!$M:$M, 'SolaCorp Backlog'!$L:$L), IF(AND(ISBLANK($A84), ISBLANK($B84)), "", IF(ISERROR(_xlfn.XLOOKUP($A84, 'SolaCorp Backlog'!$A:$A, 'SolaCorp Backlog'!$A:$A)), "Order NOT found", IF(ISERROR(_xlfn.XLOOKUP(_xlfn.CONCAT($A84, "_", $B84), 'SolaCorp Backlog'!$M:$M, 'SolaCorp Backlog'!$M:$M)), "Item NOT found", ""))))</f>
        <v/>
      </c>
      <c r="E84" s="20" t="str">
        <f>IFERROR(_xlfn.XLOOKUP(_xlfn.CONCAT(A84, "_", B84), 'SolaCorp Backlog'!$M:$M, 'SolaCorp Backlog'!$H:$H), "")</f>
        <v/>
      </c>
      <c r="F84" s="32" t="str">
        <f>IFERROR(VLOOKUP(_xlfn.CONCAT($A84, "_", $B84), 'SolaCorp Backlog'!$M:$Q, 4, FALSE), "")</f>
        <v/>
      </c>
      <c r="G84" s="38"/>
      <c r="H84" s="41" t="str" cm="1">
        <f t="array" ref="H84">IF(AND(NOT(ISBLANK($A84)), NOT(ISBLANK($B84)), ISBLANK($G84), NOT($D84 = $D83)), IFERROR(MIN(_xlfn._xlws.FILTER('SolaCorp Backlog'!$H:$H, 'SolaCorp Backlog'!$L:$L = $D84)) - 1, ""), IF(AND(NOT(ISBLANK($A84)), NOT(ISBLANK($B84)), ISBLANK($G84), $D84 = $D83), $H83 + 1, IFERROR(_xlfn.XLOOKUP(_xlfn.CONCAT($D84, "_", $G84), 'SolaCorp Backlog'!$O:$O, 'SolaCorp Backlog'!$M:$M) - 1, "")))</f>
        <v/>
      </c>
      <c r="I84" s="42" t="str">
        <f>IF(IFERROR(VLOOKUP($C84, 'SolaCorp Backlog'!$M:$R, 6, FALSE), "") = 0, 1, IFERROR(VLOOKUP($C84, 'SolaCorp Backlog'!$M:$R, 6, FALSE), ""))</f>
        <v/>
      </c>
    </row>
    <row r="85" spans="1:9" x14ac:dyDescent="0.25">
      <c r="A85" s="25"/>
      <c r="B85" s="25"/>
      <c r="C85" s="31" t="str">
        <f t="shared" si="1"/>
        <v/>
      </c>
      <c r="D85" s="3" t="str">
        <f>IFERROR(_xlfn.XLOOKUP(_xlfn.CONCAT($A85, "_", $B85), 'SolaCorp Backlog'!$M:$M, 'SolaCorp Backlog'!$L:$L), IF(AND(ISBLANK($A85), ISBLANK($B85)), "", IF(ISERROR(_xlfn.XLOOKUP($A85, 'SolaCorp Backlog'!$A:$A, 'SolaCorp Backlog'!$A:$A)), "Order NOT found", IF(ISERROR(_xlfn.XLOOKUP(_xlfn.CONCAT($A85, "_", $B85), 'SolaCorp Backlog'!$M:$M, 'SolaCorp Backlog'!$M:$M)), "Item NOT found", ""))))</f>
        <v/>
      </c>
      <c r="E85" s="20" t="str">
        <f>IFERROR(_xlfn.XLOOKUP(_xlfn.CONCAT(A85, "_", B85), 'SolaCorp Backlog'!$M:$M, 'SolaCorp Backlog'!$H:$H), "")</f>
        <v/>
      </c>
      <c r="F85" s="32" t="str">
        <f>IFERROR(VLOOKUP(_xlfn.CONCAT($A85, "_", $B85), 'SolaCorp Backlog'!$M:$Q, 4, FALSE), "")</f>
        <v/>
      </c>
      <c r="G85" s="38"/>
      <c r="H85" s="41" t="str" cm="1">
        <f t="array" ref="H85">IF(AND(NOT(ISBLANK($A85)), NOT(ISBLANK($B85)), ISBLANK($G85), NOT($D85 = $D84)), IFERROR(MIN(_xlfn._xlws.FILTER('SolaCorp Backlog'!$H:$H, 'SolaCorp Backlog'!$L:$L = $D85)) - 1, ""), IF(AND(NOT(ISBLANK($A85)), NOT(ISBLANK($B85)), ISBLANK($G85), $D85 = $D84), $H84 + 1, IFERROR(_xlfn.XLOOKUP(_xlfn.CONCAT($D85, "_", $G85), 'SolaCorp Backlog'!$O:$O, 'SolaCorp Backlog'!$M:$M) - 1, "")))</f>
        <v/>
      </c>
      <c r="I85" s="42" t="str">
        <f>IF(IFERROR(VLOOKUP($C85, 'SolaCorp Backlog'!$M:$R, 6, FALSE), "") = 0, 1, IFERROR(VLOOKUP($C85, 'SolaCorp Backlog'!$M:$R, 6, FALSE), ""))</f>
        <v/>
      </c>
    </row>
    <row r="86" spans="1:9" x14ac:dyDescent="0.25">
      <c r="A86" s="25"/>
      <c r="B86" s="25"/>
      <c r="C86" s="31" t="str">
        <f t="shared" si="1"/>
        <v/>
      </c>
      <c r="D86" s="3" t="str">
        <f>IFERROR(_xlfn.XLOOKUP(_xlfn.CONCAT($A86, "_", $B86), 'SolaCorp Backlog'!$M:$M, 'SolaCorp Backlog'!$L:$L), IF(AND(ISBLANK($A86), ISBLANK($B86)), "", IF(ISERROR(_xlfn.XLOOKUP($A86, 'SolaCorp Backlog'!$A:$A, 'SolaCorp Backlog'!$A:$A)), "Order NOT found", IF(ISERROR(_xlfn.XLOOKUP(_xlfn.CONCAT($A86, "_", $B86), 'SolaCorp Backlog'!$M:$M, 'SolaCorp Backlog'!$M:$M)), "Item NOT found", ""))))</f>
        <v/>
      </c>
      <c r="E86" s="20" t="str">
        <f>IFERROR(_xlfn.XLOOKUP(_xlfn.CONCAT(A86, "_", B86), 'SolaCorp Backlog'!$M:$M, 'SolaCorp Backlog'!$H:$H), "")</f>
        <v/>
      </c>
      <c r="F86" s="32" t="str">
        <f>IFERROR(VLOOKUP(_xlfn.CONCAT($A86, "_", $B86), 'SolaCorp Backlog'!$M:$Q, 4, FALSE), "")</f>
        <v/>
      </c>
      <c r="G86" s="38"/>
      <c r="H86" s="41" t="str" cm="1">
        <f t="array" ref="H86">IF(AND(NOT(ISBLANK($A86)), NOT(ISBLANK($B86)), ISBLANK($G86), NOT($D86 = $D85)), IFERROR(MIN(_xlfn._xlws.FILTER('SolaCorp Backlog'!$H:$H, 'SolaCorp Backlog'!$L:$L = $D86)) - 1, ""), IF(AND(NOT(ISBLANK($A86)), NOT(ISBLANK($B86)), ISBLANK($G86), $D86 = $D85), $H85 + 1, IFERROR(_xlfn.XLOOKUP(_xlfn.CONCAT($D86, "_", $G86), 'SolaCorp Backlog'!$O:$O, 'SolaCorp Backlog'!$M:$M) - 1, "")))</f>
        <v/>
      </c>
      <c r="I86" s="42" t="str">
        <f>IF(IFERROR(VLOOKUP($C86, 'SolaCorp Backlog'!$M:$R, 6, FALSE), "") = 0, 1, IFERROR(VLOOKUP($C86, 'SolaCorp Backlog'!$M:$R, 6, FALSE), ""))</f>
        <v/>
      </c>
    </row>
    <row r="87" spans="1:9" x14ac:dyDescent="0.25">
      <c r="A87" s="25"/>
      <c r="B87" s="25"/>
      <c r="C87" s="31" t="str">
        <f t="shared" si="1"/>
        <v/>
      </c>
      <c r="D87" s="3" t="str">
        <f>IFERROR(_xlfn.XLOOKUP(_xlfn.CONCAT($A87, "_", $B87), 'SolaCorp Backlog'!$M:$M, 'SolaCorp Backlog'!$L:$L), IF(AND(ISBLANK($A87), ISBLANK($B87)), "", IF(ISERROR(_xlfn.XLOOKUP($A87, 'SolaCorp Backlog'!$A:$A, 'SolaCorp Backlog'!$A:$A)), "Order NOT found", IF(ISERROR(_xlfn.XLOOKUP(_xlfn.CONCAT($A87, "_", $B87), 'SolaCorp Backlog'!$M:$M, 'SolaCorp Backlog'!$M:$M)), "Item NOT found", ""))))</f>
        <v/>
      </c>
      <c r="E87" s="20" t="str">
        <f>IFERROR(_xlfn.XLOOKUP(_xlfn.CONCAT(A87, "_", B87), 'SolaCorp Backlog'!$M:$M, 'SolaCorp Backlog'!$H:$H), "")</f>
        <v/>
      </c>
      <c r="F87" s="32" t="str">
        <f>IFERROR(VLOOKUP(_xlfn.CONCAT($A87, "_", $B87), 'SolaCorp Backlog'!$M:$Q, 4, FALSE), "")</f>
        <v/>
      </c>
      <c r="G87" s="38"/>
      <c r="H87" s="41" t="str" cm="1">
        <f t="array" ref="H87">IF(AND(NOT(ISBLANK($A87)), NOT(ISBLANK($B87)), ISBLANK($G87), NOT($D87 = $D86)), IFERROR(MIN(_xlfn._xlws.FILTER('SolaCorp Backlog'!$H:$H, 'SolaCorp Backlog'!$L:$L = $D87)) - 1, ""), IF(AND(NOT(ISBLANK($A87)), NOT(ISBLANK($B87)), ISBLANK($G87), $D87 = $D86), $H86 + 1, IFERROR(_xlfn.XLOOKUP(_xlfn.CONCAT($D87, "_", $G87), 'SolaCorp Backlog'!$O:$O, 'SolaCorp Backlog'!$M:$M) - 1, "")))</f>
        <v/>
      </c>
      <c r="I87" s="42" t="str">
        <f>IF(IFERROR(VLOOKUP($C87, 'SolaCorp Backlog'!$M:$R, 6, FALSE), "") = 0, 1, IFERROR(VLOOKUP($C87, 'SolaCorp Backlog'!$M:$R, 6, FALSE), ""))</f>
        <v/>
      </c>
    </row>
    <row r="88" spans="1:9" x14ac:dyDescent="0.25">
      <c r="A88" s="25"/>
      <c r="B88" s="25"/>
      <c r="C88" s="31" t="str">
        <f t="shared" si="1"/>
        <v/>
      </c>
      <c r="D88" s="3" t="str">
        <f>IFERROR(_xlfn.XLOOKUP(_xlfn.CONCAT($A88, "_", $B88), 'SolaCorp Backlog'!$M:$M, 'SolaCorp Backlog'!$L:$L), IF(AND(ISBLANK($A88), ISBLANK($B88)), "", IF(ISERROR(_xlfn.XLOOKUP($A88, 'SolaCorp Backlog'!$A:$A, 'SolaCorp Backlog'!$A:$A)), "Order NOT found", IF(ISERROR(_xlfn.XLOOKUP(_xlfn.CONCAT($A88, "_", $B88), 'SolaCorp Backlog'!$M:$M, 'SolaCorp Backlog'!$M:$M)), "Item NOT found", ""))))</f>
        <v/>
      </c>
      <c r="E88" s="20" t="str">
        <f>IFERROR(_xlfn.XLOOKUP(_xlfn.CONCAT(A88, "_", B88), 'SolaCorp Backlog'!$M:$M, 'SolaCorp Backlog'!$H:$H), "")</f>
        <v/>
      </c>
      <c r="F88" s="32" t="str">
        <f>IFERROR(VLOOKUP(_xlfn.CONCAT($A88, "_", $B88), 'SolaCorp Backlog'!$M:$Q, 4, FALSE), "")</f>
        <v/>
      </c>
      <c r="G88" s="38"/>
      <c r="H88" s="41" t="str" cm="1">
        <f t="array" ref="H88">IF(AND(NOT(ISBLANK($A88)), NOT(ISBLANK($B88)), ISBLANK($G88), NOT($D88 = $D87)), IFERROR(MIN(_xlfn._xlws.FILTER('SolaCorp Backlog'!$H:$H, 'SolaCorp Backlog'!$L:$L = $D88)) - 1, ""), IF(AND(NOT(ISBLANK($A88)), NOT(ISBLANK($B88)), ISBLANK($G88), $D88 = $D87), $H87 + 1, IFERROR(_xlfn.XLOOKUP(_xlfn.CONCAT($D88, "_", $G88), 'SolaCorp Backlog'!$O:$O, 'SolaCorp Backlog'!$M:$M) - 1, "")))</f>
        <v/>
      </c>
      <c r="I88" s="42" t="str">
        <f>IF(IFERROR(VLOOKUP($C88, 'SolaCorp Backlog'!$M:$R, 6, FALSE), "") = 0, 1, IFERROR(VLOOKUP($C88, 'SolaCorp Backlog'!$M:$R, 6, FALSE), ""))</f>
        <v/>
      </c>
    </row>
    <row r="89" spans="1:9" x14ac:dyDescent="0.25">
      <c r="A89" s="25"/>
      <c r="B89" s="25"/>
      <c r="C89" s="31" t="str">
        <f t="shared" si="1"/>
        <v/>
      </c>
      <c r="D89" s="3" t="str">
        <f>IFERROR(_xlfn.XLOOKUP(_xlfn.CONCAT($A89, "_", $B89), 'SolaCorp Backlog'!$M:$M, 'SolaCorp Backlog'!$L:$L), IF(AND(ISBLANK($A89), ISBLANK($B89)), "", IF(ISERROR(_xlfn.XLOOKUP($A89, 'SolaCorp Backlog'!$A:$A, 'SolaCorp Backlog'!$A:$A)), "Order NOT found", IF(ISERROR(_xlfn.XLOOKUP(_xlfn.CONCAT($A89, "_", $B89), 'SolaCorp Backlog'!$M:$M, 'SolaCorp Backlog'!$M:$M)), "Item NOT found", ""))))</f>
        <v/>
      </c>
      <c r="E89" s="20" t="str">
        <f>IFERROR(_xlfn.XLOOKUP(_xlfn.CONCAT(A89, "_", B89), 'SolaCorp Backlog'!$M:$M, 'SolaCorp Backlog'!$H:$H), "")</f>
        <v/>
      </c>
      <c r="F89" s="32" t="str">
        <f>IFERROR(VLOOKUP(_xlfn.CONCAT($A89, "_", $B89), 'SolaCorp Backlog'!$M:$Q, 4, FALSE), "")</f>
        <v/>
      </c>
      <c r="G89" s="38"/>
      <c r="H89" s="41" t="str" cm="1">
        <f t="array" ref="H89">IF(AND(NOT(ISBLANK($A89)), NOT(ISBLANK($B89)), ISBLANK($G89), NOT($D89 = $D88)), IFERROR(MIN(_xlfn._xlws.FILTER('SolaCorp Backlog'!$H:$H, 'SolaCorp Backlog'!$L:$L = $D89)) - 1, ""), IF(AND(NOT(ISBLANK($A89)), NOT(ISBLANK($B89)), ISBLANK($G89), $D89 = $D88), $H88 + 1, IFERROR(_xlfn.XLOOKUP(_xlfn.CONCAT($D89, "_", $G89), 'SolaCorp Backlog'!$O:$O, 'SolaCorp Backlog'!$M:$M) - 1, "")))</f>
        <v/>
      </c>
      <c r="I89" s="42" t="str">
        <f>IF(IFERROR(VLOOKUP($C89, 'SolaCorp Backlog'!$M:$R, 6, FALSE), "") = 0, 1, IFERROR(VLOOKUP($C89, 'SolaCorp Backlog'!$M:$R, 6, FALSE), ""))</f>
        <v/>
      </c>
    </row>
    <row r="90" spans="1:9" x14ac:dyDescent="0.25">
      <c r="A90" s="25"/>
      <c r="B90" s="25"/>
      <c r="C90" s="31" t="str">
        <f t="shared" si="1"/>
        <v/>
      </c>
      <c r="D90" s="3" t="str">
        <f>IFERROR(_xlfn.XLOOKUP(_xlfn.CONCAT($A90, "_", $B90), 'SolaCorp Backlog'!$M:$M, 'SolaCorp Backlog'!$L:$L), IF(AND(ISBLANK($A90), ISBLANK($B90)), "", IF(ISERROR(_xlfn.XLOOKUP($A90, 'SolaCorp Backlog'!$A:$A, 'SolaCorp Backlog'!$A:$A)), "Order NOT found", IF(ISERROR(_xlfn.XLOOKUP(_xlfn.CONCAT($A90, "_", $B90), 'SolaCorp Backlog'!$M:$M, 'SolaCorp Backlog'!$M:$M)), "Item NOT found", ""))))</f>
        <v/>
      </c>
      <c r="E90" s="20" t="str">
        <f>IFERROR(_xlfn.XLOOKUP(_xlfn.CONCAT(A90, "_", B90), 'SolaCorp Backlog'!$M:$M, 'SolaCorp Backlog'!$H:$H), "")</f>
        <v/>
      </c>
      <c r="F90" s="32" t="str">
        <f>IFERROR(VLOOKUP(_xlfn.CONCAT($A90, "_", $B90), 'SolaCorp Backlog'!$M:$Q, 4, FALSE), "")</f>
        <v/>
      </c>
      <c r="G90" s="38"/>
      <c r="H90" s="41" t="str" cm="1">
        <f t="array" ref="H90">IF(AND(NOT(ISBLANK($A90)), NOT(ISBLANK($B90)), ISBLANK($G90), NOT($D90 = $D89)), IFERROR(MIN(_xlfn._xlws.FILTER('SolaCorp Backlog'!$H:$H, 'SolaCorp Backlog'!$L:$L = $D90)) - 1, ""), IF(AND(NOT(ISBLANK($A90)), NOT(ISBLANK($B90)), ISBLANK($G90), $D90 = $D89), $H89 + 1, IFERROR(_xlfn.XLOOKUP(_xlfn.CONCAT($D90, "_", $G90), 'SolaCorp Backlog'!$O:$O, 'SolaCorp Backlog'!$M:$M) - 1, "")))</f>
        <v/>
      </c>
      <c r="I90" s="42" t="str">
        <f>IF(IFERROR(VLOOKUP($C90, 'SolaCorp Backlog'!$M:$R, 6, FALSE), "") = 0, 1, IFERROR(VLOOKUP($C90, 'SolaCorp Backlog'!$M:$R, 6, FALSE), ""))</f>
        <v/>
      </c>
    </row>
    <row r="91" spans="1:9" x14ac:dyDescent="0.25">
      <c r="A91" s="25"/>
      <c r="B91" s="25"/>
      <c r="C91" s="31" t="str">
        <f t="shared" si="1"/>
        <v/>
      </c>
      <c r="D91" s="3" t="str">
        <f>IFERROR(_xlfn.XLOOKUP(_xlfn.CONCAT($A91, "_", $B91), 'SolaCorp Backlog'!$M:$M, 'SolaCorp Backlog'!$L:$L), IF(AND(ISBLANK($A91), ISBLANK($B91)), "", IF(ISERROR(_xlfn.XLOOKUP($A91, 'SolaCorp Backlog'!$A:$A, 'SolaCorp Backlog'!$A:$A)), "Order NOT found", IF(ISERROR(_xlfn.XLOOKUP(_xlfn.CONCAT($A91, "_", $B91), 'SolaCorp Backlog'!$M:$M, 'SolaCorp Backlog'!$M:$M)), "Item NOT found", ""))))</f>
        <v/>
      </c>
      <c r="E91" s="20" t="str">
        <f>IFERROR(_xlfn.XLOOKUP(_xlfn.CONCAT(A91, "_", B91), 'SolaCorp Backlog'!$M:$M, 'SolaCorp Backlog'!$H:$H), "")</f>
        <v/>
      </c>
      <c r="F91" s="32" t="str">
        <f>IFERROR(VLOOKUP(_xlfn.CONCAT($A91, "_", $B91), 'SolaCorp Backlog'!$M:$Q, 4, FALSE), "")</f>
        <v/>
      </c>
      <c r="G91" s="38"/>
      <c r="H91" s="41" t="str" cm="1">
        <f t="array" ref="H91">IF(AND(NOT(ISBLANK($A91)), NOT(ISBLANK($B91)), ISBLANK($G91), NOT($D91 = $D90)), IFERROR(MIN(_xlfn._xlws.FILTER('SolaCorp Backlog'!$H:$H, 'SolaCorp Backlog'!$L:$L = $D91)) - 1, ""), IF(AND(NOT(ISBLANK($A91)), NOT(ISBLANK($B91)), ISBLANK($G91), $D91 = $D90), $H90 + 1, IFERROR(_xlfn.XLOOKUP(_xlfn.CONCAT($D91, "_", $G91), 'SolaCorp Backlog'!$O:$O, 'SolaCorp Backlog'!$M:$M) - 1, "")))</f>
        <v/>
      </c>
      <c r="I91" s="42" t="str">
        <f>IF(IFERROR(VLOOKUP($C91, 'SolaCorp Backlog'!$M:$R, 6, FALSE), "") = 0, 1, IFERROR(VLOOKUP($C91, 'SolaCorp Backlog'!$M:$R, 6, FALSE), ""))</f>
        <v/>
      </c>
    </row>
    <row r="92" spans="1:9" x14ac:dyDescent="0.25">
      <c r="A92" s="25"/>
      <c r="B92" s="25"/>
      <c r="C92" s="31" t="str">
        <f t="shared" si="1"/>
        <v/>
      </c>
      <c r="D92" s="3" t="str">
        <f>IFERROR(_xlfn.XLOOKUP(_xlfn.CONCAT($A92, "_", $B92), 'SolaCorp Backlog'!$M:$M, 'SolaCorp Backlog'!$L:$L), IF(AND(ISBLANK($A92), ISBLANK($B92)), "", IF(ISERROR(_xlfn.XLOOKUP($A92, 'SolaCorp Backlog'!$A:$A, 'SolaCorp Backlog'!$A:$A)), "Order NOT found", IF(ISERROR(_xlfn.XLOOKUP(_xlfn.CONCAT($A92, "_", $B92), 'SolaCorp Backlog'!$M:$M, 'SolaCorp Backlog'!$M:$M)), "Item NOT found", ""))))</f>
        <v/>
      </c>
      <c r="E92" s="20" t="str">
        <f>IFERROR(_xlfn.XLOOKUP(_xlfn.CONCAT(A92, "_", B92), 'SolaCorp Backlog'!$M:$M, 'SolaCorp Backlog'!$H:$H), "")</f>
        <v/>
      </c>
      <c r="F92" s="32" t="str">
        <f>IFERROR(VLOOKUP(_xlfn.CONCAT($A92, "_", $B92), 'SolaCorp Backlog'!$M:$Q, 4, FALSE), "")</f>
        <v/>
      </c>
      <c r="G92" s="38"/>
      <c r="H92" s="41" t="str" cm="1">
        <f t="array" ref="H92">IF(AND(NOT(ISBLANK($A92)), NOT(ISBLANK($B92)), ISBLANK($G92), NOT($D92 = $D91)), IFERROR(MIN(_xlfn._xlws.FILTER('SolaCorp Backlog'!$H:$H, 'SolaCorp Backlog'!$L:$L = $D92)) - 1, ""), IF(AND(NOT(ISBLANK($A92)), NOT(ISBLANK($B92)), ISBLANK($G92), $D92 = $D91), $H91 + 1, IFERROR(_xlfn.XLOOKUP(_xlfn.CONCAT($D92, "_", $G92), 'SolaCorp Backlog'!$O:$O, 'SolaCorp Backlog'!$M:$M) - 1, "")))</f>
        <v/>
      </c>
      <c r="I92" s="42" t="str">
        <f>IF(IFERROR(VLOOKUP($C92, 'SolaCorp Backlog'!$M:$R, 6, FALSE), "") = 0, 1, IFERROR(VLOOKUP($C92, 'SolaCorp Backlog'!$M:$R, 6, FALSE), ""))</f>
        <v/>
      </c>
    </row>
    <row r="93" spans="1:9" x14ac:dyDescent="0.25">
      <c r="A93" s="25"/>
      <c r="B93" s="25"/>
      <c r="C93" s="31" t="str">
        <f t="shared" si="1"/>
        <v/>
      </c>
      <c r="D93" s="3" t="str">
        <f>IFERROR(_xlfn.XLOOKUP(_xlfn.CONCAT($A93, "_", $B93), 'SolaCorp Backlog'!$M:$M, 'SolaCorp Backlog'!$L:$L), IF(AND(ISBLANK($A93), ISBLANK($B93)), "", IF(ISERROR(_xlfn.XLOOKUP($A93, 'SolaCorp Backlog'!$A:$A, 'SolaCorp Backlog'!$A:$A)), "Order NOT found", IF(ISERROR(_xlfn.XLOOKUP(_xlfn.CONCAT($A93, "_", $B93), 'SolaCorp Backlog'!$M:$M, 'SolaCorp Backlog'!$M:$M)), "Item NOT found", ""))))</f>
        <v/>
      </c>
      <c r="E93" s="20" t="str">
        <f>IFERROR(_xlfn.XLOOKUP(_xlfn.CONCAT(A93, "_", B93), 'SolaCorp Backlog'!$M:$M, 'SolaCorp Backlog'!$H:$H), "")</f>
        <v/>
      </c>
      <c r="F93" s="32" t="str">
        <f>IFERROR(VLOOKUP(_xlfn.CONCAT($A93, "_", $B93), 'SolaCorp Backlog'!$M:$Q, 4, FALSE), "")</f>
        <v/>
      </c>
      <c r="G93" s="38"/>
      <c r="H93" s="41" t="str" cm="1">
        <f t="array" ref="H93">IF(AND(NOT(ISBLANK($A93)), NOT(ISBLANK($B93)), ISBLANK($G93), NOT($D93 = $D92)), IFERROR(MIN(_xlfn._xlws.FILTER('SolaCorp Backlog'!$H:$H, 'SolaCorp Backlog'!$L:$L = $D93)) - 1, ""), IF(AND(NOT(ISBLANK($A93)), NOT(ISBLANK($B93)), ISBLANK($G93), $D93 = $D92), $H92 + 1, IFERROR(_xlfn.XLOOKUP(_xlfn.CONCAT($D93, "_", $G93), 'SolaCorp Backlog'!$O:$O, 'SolaCorp Backlog'!$M:$M) - 1, "")))</f>
        <v/>
      </c>
      <c r="I93" s="42" t="str">
        <f>IF(IFERROR(VLOOKUP($C93, 'SolaCorp Backlog'!$M:$R, 6, FALSE), "") = 0, 1, IFERROR(VLOOKUP($C93, 'SolaCorp Backlog'!$M:$R, 6, FALSE), ""))</f>
        <v/>
      </c>
    </row>
    <row r="94" spans="1:9" x14ac:dyDescent="0.25">
      <c r="A94" s="25"/>
      <c r="B94" s="25"/>
      <c r="C94" s="31" t="str">
        <f t="shared" si="1"/>
        <v/>
      </c>
      <c r="D94" s="3" t="str">
        <f>IFERROR(_xlfn.XLOOKUP(_xlfn.CONCAT($A94, "_", $B94), 'SolaCorp Backlog'!$M:$M, 'SolaCorp Backlog'!$L:$L), IF(AND(ISBLANK($A94), ISBLANK($B94)), "", IF(ISERROR(_xlfn.XLOOKUP($A94, 'SolaCorp Backlog'!$A:$A, 'SolaCorp Backlog'!$A:$A)), "Order NOT found", IF(ISERROR(_xlfn.XLOOKUP(_xlfn.CONCAT($A94, "_", $B94), 'SolaCorp Backlog'!$M:$M, 'SolaCorp Backlog'!$M:$M)), "Item NOT found", ""))))</f>
        <v/>
      </c>
      <c r="E94" s="20" t="str">
        <f>IFERROR(_xlfn.XLOOKUP(_xlfn.CONCAT(A94, "_", B94), 'SolaCorp Backlog'!$M:$M, 'SolaCorp Backlog'!$H:$H), "")</f>
        <v/>
      </c>
      <c r="F94" s="32" t="str">
        <f>IFERROR(VLOOKUP(_xlfn.CONCAT($A94, "_", $B94), 'SolaCorp Backlog'!$M:$Q, 4, FALSE), "")</f>
        <v/>
      </c>
      <c r="G94" s="38"/>
      <c r="H94" s="41" t="str" cm="1">
        <f t="array" ref="H94">IF(AND(NOT(ISBLANK($A94)), NOT(ISBLANK($B94)), ISBLANK($G94), NOT($D94 = $D93)), IFERROR(MIN(_xlfn._xlws.FILTER('SolaCorp Backlog'!$H:$H, 'SolaCorp Backlog'!$L:$L = $D94)) - 1, ""), IF(AND(NOT(ISBLANK($A94)), NOT(ISBLANK($B94)), ISBLANK($G94), $D94 = $D93), $H93 + 1, IFERROR(_xlfn.XLOOKUP(_xlfn.CONCAT($D94, "_", $G94), 'SolaCorp Backlog'!$O:$O, 'SolaCorp Backlog'!$M:$M) - 1, "")))</f>
        <v/>
      </c>
      <c r="I94" s="42" t="str">
        <f>IF(IFERROR(VLOOKUP($C94, 'SolaCorp Backlog'!$M:$R, 6, FALSE), "") = 0, 1, IFERROR(VLOOKUP($C94, 'SolaCorp Backlog'!$M:$R, 6, FALSE), ""))</f>
        <v/>
      </c>
    </row>
    <row r="95" spans="1:9" x14ac:dyDescent="0.25">
      <c r="A95" s="25"/>
      <c r="B95" s="25"/>
      <c r="C95" s="31" t="str">
        <f t="shared" si="1"/>
        <v/>
      </c>
      <c r="D95" s="3" t="str">
        <f>IFERROR(_xlfn.XLOOKUP(_xlfn.CONCAT($A95, "_", $B95), 'SolaCorp Backlog'!$M:$M, 'SolaCorp Backlog'!$L:$L), IF(AND(ISBLANK($A95), ISBLANK($B95)), "", IF(ISERROR(_xlfn.XLOOKUP($A95, 'SolaCorp Backlog'!$A:$A, 'SolaCorp Backlog'!$A:$A)), "Order NOT found", IF(ISERROR(_xlfn.XLOOKUP(_xlfn.CONCAT($A95, "_", $B95), 'SolaCorp Backlog'!$M:$M, 'SolaCorp Backlog'!$M:$M)), "Item NOT found", ""))))</f>
        <v/>
      </c>
      <c r="E95" s="20" t="str">
        <f>IFERROR(_xlfn.XLOOKUP(_xlfn.CONCAT(A95, "_", B95), 'SolaCorp Backlog'!$M:$M, 'SolaCorp Backlog'!$H:$H), "")</f>
        <v/>
      </c>
      <c r="F95" s="32" t="str">
        <f>IFERROR(VLOOKUP(_xlfn.CONCAT($A95, "_", $B95), 'SolaCorp Backlog'!$M:$Q, 4, FALSE), "")</f>
        <v/>
      </c>
      <c r="G95" s="38"/>
      <c r="H95" s="41" t="str" cm="1">
        <f t="array" ref="H95">IF(AND(NOT(ISBLANK($A95)), NOT(ISBLANK($B95)), ISBLANK($G95), NOT($D95 = $D94)), IFERROR(MIN(_xlfn._xlws.FILTER('SolaCorp Backlog'!$H:$H, 'SolaCorp Backlog'!$L:$L = $D95)) - 1, ""), IF(AND(NOT(ISBLANK($A95)), NOT(ISBLANK($B95)), ISBLANK($G95), $D95 = $D94), $H94 + 1, IFERROR(_xlfn.XLOOKUP(_xlfn.CONCAT($D95, "_", $G95), 'SolaCorp Backlog'!$O:$O, 'SolaCorp Backlog'!$M:$M) - 1, "")))</f>
        <v/>
      </c>
      <c r="I95" s="42" t="str">
        <f>IF(IFERROR(VLOOKUP($C95, 'SolaCorp Backlog'!$M:$R, 6, FALSE), "") = 0, 1, IFERROR(VLOOKUP($C95, 'SolaCorp Backlog'!$M:$R, 6, FALSE), ""))</f>
        <v/>
      </c>
    </row>
    <row r="96" spans="1:9" x14ac:dyDescent="0.25">
      <c r="A96" s="25"/>
      <c r="B96" s="25"/>
      <c r="C96" s="31" t="str">
        <f t="shared" si="1"/>
        <v/>
      </c>
      <c r="D96" s="3" t="str">
        <f>IFERROR(_xlfn.XLOOKUP(_xlfn.CONCAT($A96, "_", $B96), 'SolaCorp Backlog'!$M:$M, 'SolaCorp Backlog'!$L:$L), IF(AND(ISBLANK($A96), ISBLANK($B96)), "", IF(ISERROR(_xlfn.XLOOKUP($A96, 'SolaCorp Backlog'!$A:$A, 'SolaCorp Backlog'!$A:$A)), "Order NOT found", IF(ISERROR(_xlfn.XLOOKUP(_xlfn.CONCAT($A96, "_", $B96), 'SolaCorp Backlog'!$M:$M, 'SolaCorp Backlog'!$M:$M)), "Item NOT found", ""))))</f>
        <v/>
      </c>
      <c r="E96" s="20" t="str">
        <f>IFERROR(_xlfn.XLOOKUP(_xlfn.CONCAT(A96, "_", B96), 'SolaCorp Backlog'!$M:$M, 'SolaCorp Backlog'!$H:$H), "")</f>
        <v/>
      </c>
      <c r="F96" s="32" t="str">
        <f>IFERROR(VLOOKUP(_xlfn.CONCAT($A96, "_", $B96), 'SolaCorp Backlog'!$M:$Q, 4, FALSE), "")</f>
        <v/>
      </c>
      <c r="G96" s="38"/>
      <c r="H96" s="41" t="str" cm="1">
        <f t="array" ref="H96">IF(AND(NOT(ISBLANK($A96)), NOT(ISBLANK($B96)), ISBLANK($G96), NOT($D96 = $D95)), IFERROR(MIN(_xlfn._xlws.FILTER('SolaCorp Backlog'!$H:$H, 'SolaCorp Backlog'!$L:$L = $D96)) - 1, ""), IF(AND(NOT(ISBLANK($A96)), NOT(ISBLANK($B96)), ISBLANK($G96), $D96 = $D95), $H95 + 1, IFERROR(_xlfn.XLOOKUP(_xlfn.CONCAT($D96, "_", $G96), 'SolaCorp Backlog'!$O:$O, 'SolaCorp Backlog'!$M:$M) - 1, "")))</f>
        <v/>
      </c>
      <c r="I96" s="42" t="str">
        <f>IF(IFERROR(VLOOKUP($C96, 'SolaCorp Backlog'!$M:$R, 6, FALSE), "") = 0, 1, IFERROR(VLOOKUP($C96, 'SolaCorp Backlog'!$M:$R, 6, FALSE), ""))</f>
        <v/>
      </c>
    </row>
    <row r="97" spans="1:9" x14ac:dyDescent="0.25">
      <c r="A97" s="25"/>
      <c r="B97" s="25"/>
      <c r="C97" s="31" t="str">
        <f t="shared" si="1"/>
        <v/>
      </c>
      <c r="D97" s="3" t="str">
        <f>IFERROR(_xlfn.XLOOKUP(_xlfn.CONCAT($A97, "_", $B97), 'SolaCorp Backlog'!$M:$M, 'SolaCorp Backlog'!$L:$L), IF(AND(ISBLANK($A97), ISBLANK($B97)), "", IF(ISERROR(_xlfn.XLOOKUP($A97, 'SolaCorp Backlog'!$A:$A, 'SolaCorp Backlog'!$A:$A)), "Order NOT found", IF(ISERROR(_xlfn.XLOOKUP(_xlfn.CONCAT($A97, "_", $B97), 'SolaCorp Backlog'!$M:$M, 'SolaCorp Backlog'!$M:$M)), "Item NOT found", ""))))</f>
        <v/>
      </c>
      <c r="E97" s="20" t="str">
        <f>IFERROR(_xlfn.XLOOKUP(_xlfn.CONCAT(A97, "_", B97), 'SolaCorp Backlog'!$M:$M, 'SolaCorp Backlog'!$H:$H), "")</f>
        <v/>
      </c>
      <c r="F97" s="32" t="str">
        <f>IFERROR(VLOOKUP(_xlfn.CONCAT($A97, "_", $B97), 'SolaCorp Backlog'!$M:$Q, 4, FALSE), "")</f>
        <v/>
      </c>
      <c r="G97" s="38"/>
      <c r="H97" s="41" t="str" cm="1">
        <f t="array" ref="H97">IF(AND(NOT(ISBLANK($A97)), NOT(ISBLANK($B97)), ISBLANK($G97), NOT($D97 = $D96)), IFERROR(MIN(_xlfn._xlws.FILTER('SolaCorp Backlog'!$H:$H, 'SolaCorp Backlog'!$L:$L = $D97)) - 1, ""), IF(AND(NOT(ISBLANK($A97)), NOT(ISBLANK($B97)), ISBLANK($G97), $D97 = $D96), $H96 + 1, IFERROR(_xlfn.XLOOKUP(_xlfn.CONCAT($D97, "_", $G97), 'SolaCorp Backlog'!$O:$O, 'SolaCorp Backlog'!$M:$M) - 1, "")))</f>
        <v/>
      </c>
      <c r="I97" s="42" t="str">
        <f>IF(IFERROR(VLOOKUP($C97, 'SolaCorp Backlog'!$M:$R, 6, FALSE), "") = 0, 1, IFERROR(VLOOKUP($C97, 'SolaCorp Backlog'!$M:$R, 6, FALSE), ""))</f>
        <v/>
      </c>
    </row>
    <row r="98" spans="1:9" x14ac:dyDescent="0.25">
      <c r="A98" s="25"/>
      <c r="B98" s="25"/>
      <c r="C98" s="31" t="str">
        <f t="shared" si="1"/>
        <v/>
      </c>
      <c r="D98" s="3" t="str">
        <f>IFERROR(_xlfn.XLOOKUP(_xlfn.CONCAT($A98, "_", $B98), 'SolaCorp Backlog'!$M:$M, 'SolaCorp Backlog'!$L:$L), IF(AND(ISBLANK($A98), ISBLANK($B98)), "", IF(ISERROR(_xlfn.XLOOKUP($A98, 'SolaCorp Backlog'!$A:$A, 'SolaCorp Backlog'!$A:$A)), "Order NOT found", IF(ISERROR(_xlfn.XLOOKUP(_xlfn.CONCAT($A98, "_", $B98), 'SolaCorp Backlog'!$M:$M, 'SolaCorp Backlog'!$M:$M)), "Item NOT found", ""))))</f>
        <v/>
      </c>
      <c r="E98" s="20" t="str">
        <f>IFERROR(_xlfn.XLOOKUP(_xlfn.CONCAT(A98, "_", B98), 'SolaCorp Backlog'!$M:$M, 'SolaCorp Backlog'!$H:$H), "")</f>
        <v/>
      </c>
      <c r="F98" s="32" t="str">
        <f>IFERROR(VLOOKUP(_xlfn.CONCAT($A98, "_", $B98), 'SolaCorp Backlog'!$M:$Q, 4, FALSE), "")</f>
        <v/>
      </c>
      <c r="G98" s="38"/>
      <c r="H98" s="41" t="str" cm="1">
        <f t="array" ref="H98">IF(AND(NOT(ISBLANK($A98)), NOT(ISBLANK($B98)), ISBLANK($G98), NOT($D98 = $D97)), IFERROR(MIN(_xlfn._xlws.FILTER('SolaCorp Backlog'!$H:$H, 'SolaCorp Backlog'!$L:$L = $D98)) - 1, ""), IF(AND(NOT(ISBLANK($A98)), NOT(ISBLANK($B98)), ISBLANK($G98), $D98 = $D97), $H97 + 1, IFERROR(_xlfn.XLOOKUP(_xlfn.CONCAT($D98, "_", $G98), 'SolaCorp Backlog'!$O:$O, 'SolaCorp Backlog'!$M:$M) - 1, "")))</f>
        <v/>
      </c>
      <c r="I98" s="42" t="str">
        <f>IF(IFERROR(VLOOKUP($C98, 'SolaCorp Backlog'!$M:$R, 6, FALSE), "") = 0, 1, IFERROR(VLOOKUP($C98, 'SolaCorp Backlog'!$M:$R, 6, FALSE), ""))</f>
        <v/>
      </c>
    </row>
    <row r="99" spans="1:9" x14ac:dyDescent="0.25">
      <c r="A99" s="25"/>
      <c r="B99" s="25"/>
      <c r="C99" s="31" t="str">
        <f t="shared" si="1"/>
        <v/>
      </c>
      <c r="D99" s="3" t="str">
        <f>IFERROR(_xlfn.XLOOKUP(_xlfn.CONCAT($A99, "_", $B99), 'SolaCorp Backlog'!$M:$M, 'SolaCorp Backlog'!$L:$L), IF(AND(ISBLANK($A99), ISBLANK($B99)), "", IF(ISERROR(_xlfn.XLOOKUP($A99, 'SolaCorp Backlog'!$A:$A, 'SolaCorp Backlog'!$A:$A)), "Order NOT found", IF(ISERROR(_xlfn.XLOOKUP(_xlfn.CONCAT($A99, "_", $B99), 'SolaCorp Backlog'!$M:$M, 'SolaCorp Backlog'!$M:$M)), "Item NOT found", ""))))</f>
        <v/>
      </c>
      <c r="E99" s="20" t="str">
        <f>IFERROR(_xlfn.XLOOKUP(_xlfn.CONCAT(A99, "_", B99), 'SolaCorp Backlog'!$M:$M, 'SolaCorp Backlog'!$H:$H), "")</f>
        <v/>
      </c>
      <c r="F99" s="32" t="str">
        <f>IFERROR(VLOOKUP(_xlfn.CONCAT($A99, "_", $B99), 'SolaCorp Backlog'!$M:$Q, 4, FALSE), "")</f>
        <v/>
      </c>
      <c r="G99" s="38"/>
      <c r="H99" s="41" t="str" cm="1">
        <f t="array" ref="H99">IF(AND(NOT(ISBLANK($A99)), NOT(ISBLANK($B99)), ISBLANK($G99), NOT($D99 = $D98)), IFERROR(MIN(_xlfn._xlws.FILTER('SolaCorp Backlog'!$H:$H, 'SolaCorp Backlog'!$L:$L = $D99)) - 1, ""), IF(AND(NOT(ISBLANK($A99)), NOT(ISBLANK($B99)), ISBLANK($G99), $D99 = $D98), $H98 + 1, IFERROR(_xlfn.XLOOKUP(_xlfn.CONCAT($D99, "_", $G99), 'SolaCorp Backlog'!$O:$O, 'SolaCorp Backlog'!$M:$M) - 1, "")))</f>
        <v/>
      </c>
      <c r="I99" s="42" t="str">
        <f>IF(IFERROR(VLOOKUP($C99, 'SolaCorp Backlog'!$M:$R, 6, FALSE), "") = 0, 1, IFERROR(VLOOKUP($C99, 'SolaCorp Backlog'!$M:$R, 6, FALSE), ""))</f>
        <v/>
      </c>
    </row>
    <row r="100" spans="1:9" x14ac:dyDescent="0.25">
      <c r="A100" s="25"/>
      <c r="B100" s="25"/>
      <c r="C100" s="31" t="str">
        <f t="shared" si="1"/>
        <v/>
      </c>
      <c r="D100" s="3" t="str">
        <f>IFERROR(_xlfn.XLOOKUP(_xlfn.CONCAT($A100, "_", $B100), 'SolaCorp Backlog'!$M:$M, 'SolaCorp Backlog'!$L:$L), IF(AND(ISBLANK($A100), ISBLANK($B100)), "", IF(ISERROR(_xlfn.XLOOKUP($A100, 'SolaCorp Backlog'!$A:$A, 'SolaCorp Backlog'!$A:$A)), "Order NOT found", IF(ISERROR(_xlfn.XLOOKUP(_xlfn.CONCAT($A100, "_", $B100), 'SolaCorp Backlog'!$M:$M, 'SolaCorp Backlog'!$M:$M)), "Item NOT found", ""))))</f>
        <v/>
      </c>
      <c r="E100" s="20" t="str">
        <f>IFERROR(_xlfn.XLOOKUP(_xlfn.CONCAT(A100, "_", B100), 'SolaCorp Backlog'!$M:$M, 'SolaCorp Backlog'!$H:$H), "")</f>
        <v/>
      </c>
      <c r="F100" s="32" t="str">
        <f>IFERROR(VLOOKUP(_xlfn.CONCAT($A100, "_", $B100), 'SolaCorp Backlog'!$M:$Q, 4, FALSE), "")</f>
        <v/>
      </c>
      <c r="G100" s="38"/>
      <c r="H100" s="41" t="str" cm="1">
        <f t="array" ref="H100">IF(AND(NOT(ISBLANK($A100)), NOT(ISBLANK($B100)), ISBLANK($G100), NOT($D100 = $D99)), IFERROR(MIN(_xlfn._xlws.FILTER('SolaCorp Backlog'!$H:$H, 'SolaCorp Backlog'!$L:$L = $D100)) - 1, ""), IF(AND(NOT(ISBLANK($A100)), NOT(ISBLANK($B100)), ISBLANK($G100), $D100 = $D99), $H99 + 1, IFERROR(_xlfn.XLOOKUP(_xlfn.CONCAT($D100, "_", $G100), 'SolaCorp Backlog'!$O:$O, 'SolaCorp Backlog'!$M:$M) - 1, "")))</f>
        <v/>
      </c>
      <c r="I100" s="42" t="str">
        <f>IF(IFERROR(VLOOKUP($C100, 'SolaCorp Backlog'!$M:$R, 6, FALSE), "") = 0, 1, IFERROR(VLOOKUP($C100, 'SolaCorp Backlog'!$M:$R, 6, FALSE), ""))</f>
        <v/>
      </c>
    </row>
    <row r="101" spans="1:9" x14ac:dyDescent="0.25">
      <c r="A101" s="25"/>
      <c r="B101" s="25"/>
      <c r="C101" s="31" t="str">
        <f t="shared" si="1"/>
        <v/>
      </c>
      <c r="D101" s="3" t="str">
        <f>IFERROR(_xlfn.XLOOKUP(_xlfn.CONCAT($A101, "_", $B101), 'SolaCorp Backlog'!$M:$M, 'SolaCorp Backlog'!$L:$L), IF(AND(ISBLANK($A101), ISBLANK($B101)), "", IF(ISERROR(_xlfn.XLOOKUP($A101, 'SolaCorp Backlog'!$A:$A, 'SolaCorp Backlog'!$A:$A)), "Order NOT found", IF(ISERROR(_xlfn.XLOOKUP(_xlfn.CONCAT($A101, "_", $B101), 'SolaCorp Backlog'!$M:$M, 'SolaCorp Backlog'!$M:$M)), "Item NOT found", ""))))</f>
        <v/>
      </c>
      <c r="E101" s="20" t="str">
        <f>IFERROR(_xlfn.XLOOKUP(_xlfn.CONCAT(A101, "_", B101), 'SolaCorp Backlog'!$M:$M, 'SolaCorp Backlog'!$H:$H), "")</f>
        <v/>
      </c>
      <c r="F101" s="32" t="str">
        <f>IFERROR(VLOOKUP(_xlfn.CONCAT($A101, "_", $B101), 'SolaCorp Backlog'!$M:$Q, 4, FALSE), "")</f>
        <v/>
      </c>
      <c r="G101" s="38"/>
      <c r="H101" s="41" t="str" cm="1">
        <f t="array" ref="H101">IF(AND(NOT(ISBLANK($A101)), NOT(ISBLANK($B101)), ISBLANK($G101), NOT($D101 = $D100)), IFERROR(MIN(_xlfn._xlws.FILTER('SolaCorp Backlog'!$H:$H, 'SolaCorp Backlog'!$L:$L = $D101)) - 1, ""), IF(AND(NOT(ISBLANK($A101)), NOT(ISBLANK($B101)), ISBLANK($G101), $D101 = $D100), $H100 + 1, IFERROR(_xlfn.XLOOKUP(_xlfn.CONCAT($D101, "_", $G101), 'SolaCorp Backlog'!$O:$O, 'SolaCorp Backlog'!$M:$M) - 1, "")))</f>
        <v/>
      </c>
      <c r="I101" s="42" t="str">
        <f>IF(IFERROR(VLOOKUP($C101, 'SolaCorp Backlog'!$M:$R, 6, FALSE), "") = 0, 1, IFERROR(VLOOKUP($C101, 'SolaCorp Backlog'!$M:$R, 6, FALSE), ""))</f>
        <v/>
      </c>
    </row>
    <row r="102" spans="1:9" x14ac:dyDescent="0.25">
      <c r="A102" s="25"/>
      <c r="B102" s="25"/>
      <c r="C102" s="31" t="str">
        <f t="shared" si="1"/>
        <v/>
      </c>
      <c r="D102" s="3" t="str">
        <f>IFERROR(_xlfn.XLOOKUP(_xlfn.CONCAT($A102, "_", $B102), 'SolaCorp Backlog'!$M:$M, 'SolaCorp Backlog'!$L:$L), IF(AND(ISBLANK($A102), ISBLANK($B102)), "", IF(ISERROR(_xlfn.XLOOKUP($A102, 'SolaCorp Backlog'!$A:$A, 'SolaCorp Backlog'!$A:$A)), "Order NOT found", IF(ISERROR(_xlfn.XLOOKUP(_xlfn.CONCAT($A102, "_", $B102), 'SolaCorp Backlog'!$M:$M, 'SolaCorp Backlog'!$M:$M)), "Item NOT found", ""))))</f>
        <v/>
      </c>
      <c r="E102" s="20" t="str">
        <f>IFERROR(_xlfn.XLOOKUP(_xlfn.CONCAT(A102, "_", B102), 'SolaCorp Backlog'!$M:$M, 'SolaCorp Backlog'!$H:$H), "")</f>
        <v/>
      </c>
      <c r="F102" s="32" t="str">
        <f>IFERROR(VLOOKUP(_xlfn.CONCAT($A102, "_", $B102), 'SolaCorp Backlog'!$M:$Q, 4, FALSE), "")</f>
        <v/>
      </c>
      <c r="G102" s="38"/>
      <c r="H102" s="41" t="str" cm="1">
        <f t="array" ref="H102">IF(AND(NOT(ISBLANK($A102)), NOT(ISBLANK($B102)), ISBLANK($G102), NOT($D102 = $D101)), IFERROR(MIN(_xlfn._xlws.FILTER('SolaCorp Backlog'!$H:$H, 'SolaCorp Backlog'!$L:$L = $D102)) - 1, ""), IF(AND(NOT(ISBLANK($A102)), NOT(ISBLANK($B102)), ISBLANK($G102), $D102 = $D101), $H101 + 1, IFERROR(_xlfn.XLOOKUP(_xlfn.CONCAT($D102, "_", $G102), 'SolaCorp Backlog'!$O:$O, 'SolaCorp Backlog'!$M:$M) - 1, "")))</f>
        <v/>
      </c>
      <c r="I102" s="42" t="str">
        <f>IF(IFERROR(VLOOKUP($C102, 'SolaCorp Backlog'!$M:$R, 6, FALSE), "") = 0, 1, IFERROR(VLOOKUP($C102, 'SolaCorp Backlog'!$M:$R, 6, FALSE), ""))</f>
        <v/>
      </c>
    </row>
    <row r="103" spans="1:9" x14ac:dyDescent="0.25">
      <c r="A103" s="25"/>
      <c r="B103" s="25"/>
      <c r="C103" s="31" t="str">
        <f t="shared" si="1"/>
        <v/>
      </c>
      <c r="D103" s="3" t="str">
        <f>IFERROR(_xlfn.XLOOKUP(_xlfn.CONCAT($A103, "_", $B103), 'SolaCorp Backlog'!$M:$M, 'SolaCorp Backlog'!$L:$L), IF(AND(ISBLANK($A103), ISBLANK($B103)), "", IF(ISERROR(_xlfn.XLOOKUP($A103, 'SolaCorp Backlog'!$A:$A, 'SolaCorp Backlog'!$A:$A)), "Order NOT found", IF(ISERROR(_xlfn.XLOOKUP(_xlfn.CONCAT($A103, "_", $B103), 'SolaCorp Backlog'!$M:$M, 'SolaCorp Backlog'!$M:$M)), "Item NOT found", ""))))</f>
        <v/>
      </c>
      <c r="E103" s="20" t="str">
        <f>IFERROR(_xlfn.XLOOKUP(_xlfn.CONCAT(A103, "_", B103), 'SolaCorp Backlog'!$M:$M, 'SolaCorp Backlog'!$H:$H), "")</f>
        <v/>
      </c>
      <c r="F103" s="32" t="str">
        <f>IFERROR(VLOOKUP(_xlfn.CONCAT($A103, "_", $B103), 'SolaCorp Backlog'!$M:$Q, 4, FALSE), "")</f>
        <v/>
      </c>
      <c r="G103" s="38"/>
      <c r="H103" s="41" t="str" cm="1">
        <f t="array" ref="H103">IF(AND(NOT(ISBLANK($A103)), NOT(ISBLANK($B103)), ISBLANK($G103), NOT($D103 = $D102)), IFERROR(MIN(_xlfn._xlws.FILTER('SolaCorp Backlog'!$H:$H, 'SolaCorp Backlog'!$L:$L = $D103)) - 1, ""), IF(AND(NOT(ISBLANK($A103)), NOT(ISBLANK($B103)), ISBLANK($G103), $D103 = $D102), $H102 + 1, IFERROR(_xlfn.XLOOKUP(_xlfn.CONCAT($D103, "_", $G103), 'SolaCorp Backlog'!$O:$O, 'SolaCorp Backlog'!$M:$M) - 1, "")))</f>
        <v/>
      </c>
      <c r="I103" s="42" t="str">
        <f>IF(IFERROR(VLOOKUP($C103, 'SolaCorp Backlog'!$M:$R, 6, FALSE), "") = 0, 1, IFERROR(VLOOKUP($C103, 'SolaCorp Backlog'!$M:$R, 6, FALSE), ""))</f>
        <v/>
      </c>
    </row>
    <row r="104" spans="1:9" x14ac:dyDescent="0.25">
      <c r="A104" s="25"/>
      <c r="B104" s="25"/>
      <c r="C104" s="31" t="str">
        <f t="shared" si="1"/>
        <v/>
      </c>
      <c r="D104" s="3" t="str">
        <f>IFERROR(_xlfn.XLOOKUP(_xlfn.CONCAT($A104, "_", $B104), 'SolaCorp Backlog'!$M:$M, 'SolaCorp Backlog'!$L:$L), IF(AND(ISBLANK($A104), ISBLANK($B104)), "", IF(ISERROR(_xlfn.XLOOKUP($A104, 'SolaCorp Backlog'!$A:$A, 'SolaCorp Backlog'!$A:$A)), "Order NOT found", IF(ISERROR(_xlfn.XLOOKUP(_xlfn.CONCAT($A104, "_", $B104), 'SolaCorp Backlog'!$M:$M, 'SolaCorp Backlog'!$M:$M)), "Item NOT found", ""))))</f>
        <v/>
      </c>
      <c r="E104" s="20" t="str">
        <f>IFERROR(_xlfn.XLOOKUP(_xlfn.CONCAT(A104, "_", B104), 'SolaCorp Backlog'!$M:$M, 'SolaCorp Backlog'!$H:$H), "")</f>
        <v/>
      </c>
      <c r="F104" s="32" t="str">
        <f>IFERROR(VLOOKUP(_xlfn.CONCAT($A104, "_", $B104), 'SolaCorp Backlog'!$M:$Q, 4, FALSE), "")</f>
        <v/>
      </c>
      <c r="G104" s="38"/>
      <c r="H104" s="41" t="str" cm="1">
        <f t="array" ref="H104">IF(AND(NOT(ISBLANK($A104)), NOT(ISBLANK($B104)), ISBLANK($G104), NOT($D104 = $D103)), IFERROR(MIN(_xlfn._xlws.FILTER('SolaCorp Backlog'!$H:$H, 'SolaCorp Backlog'!$L:$L = $D104)) - 1, ""), IF(AND(NOT(ISBLANK($A104)), NOT(ISBLANK($B104)), ISBLANK($G104), $D104 = $D103), $H103 + 1, IFERROR(_xlfn.XLOOKUP(_xlfn.CONCAT($D104, "_", $G104), 'SolaCorp Backlog'!$O:$O, 'SolaCorp Backlog'!$M:$M) - 1, "")))</f>
        <v/>
      </c>
      <c r="I104" s="42" t="str">
        <f>IF(IFERROR(VLOOKUP($C104, 'SolaCorp Backlog'!$M:$R, 6, FALSE), "") = 0, 1, IFERROR(VLOOKUP($C104, 'SolaCorp Backlog'!$M:$R, 6, FALSE), ""))</f>
        <v/>
      </c>
    </row>
    <row r="105" spans="1:9" x14ac:dyDescent="0.25">
      <c r="A105" s="25"/>
      <c r="B105" s="25"/>
      <c r="C105" s="31" t="str">
        <f t="shared" si="1"/>
        <v/>
      </c>
      <c r="D105" s="3" t="str">
        <f>IFERROR(_xlfn.XLOOKUP(_xlfn.CONCAT($A105, "_", $B105), 'SolaCorp Backlog'!$M:$M, 'SolaCorp Backlog'!$L:$L), IF(AND(ISBLANK($A105), ISBLANK($B105)), "", IF(ISERROR(_xlfn.XLOOKUP($A105, 'SolaCorp Backlog'!$A:$A, 'SolaCorp Backlog'!$A:$A)), "Order NOT found", IF(ISERROR(_xlfn.XLOOKUP(_xlfn.CONCAT($A105, "_", $B105), 'SolaCorp Backlog'!$M:$M, 'SolaCorp Backlog'!$M:$M)), "Item NOT found", ""))))</f>
        <v/>
      </c>
      <c r="E105" s="20" t="str">
        <f>IFERROR(_xlfn.XLOOKUP(_xlfn.CONCAT(A105, "_", B105), 'SolaCorp Backlog'!$M:$M, 'SolaCorp Backlog'!$H:$H), "")</f>
        <v/>
      </c>
      <c r="F105" s="32" t="str">
        <f>IFERROR(VLOOKUP(_xlfn.CONCAT($A105, "_", $B105), 'SolaCorp Backlog'!$M:$Q, 4, FALSE), "")</f>
        <v/>
      </c>
      <c r="G105" s="38"/>
      <c r="H105" s="41" t="str" cm="1">
        <f t="array" ref="H105">IF(AND(NOT(ISBLANK($A105)), NOT(ISBLANK($B105)), ISBLANK($G105), NOT($D105 = $D104)), IFERROR(MIN(_xlfn._xlws.FILTER('SolaCorp Backlog'!$H:$H, 'SolaCorp Backlog'!$L:$L = $D105)) - 1, ""), IF(AND(NOT(ISBLANK($A105)), NOT(ISBLANK($B105)), ISBLANK($G105), $D105 = $D104), $H104 + 1, IFERROR(_xlfn.XLOOKUP(_xlfn.CONCAT($D105, "_", $G105), 'SolaCorp Backlog'!$O:$O, 'SolaCorp Backlog'!$M:$M) - 1, "")))</f>
        <v/>
      </c>
      <c r="I105" s="42" t="str">
        <f>IF(IFERROR(VLOOKUP($C105, 'SolaCorp Backlog'!$M:$R, 6, FALSE), "") = 0, 1, IFERROR(VLOOKUP($C105, 'SolaCorp Backlog'!$M:$R, 6, FALSE), ""))</f>
        <v/>
      </c>
    </row>
    <row r="106" spans="1:9" x14ac:dyDescent="0.25">
      <c r="A106" s="25"/>
      <c r="B106" s="25"/>
      <c r="C106" s="31" t="str">
        <f t="shared" si="1"/>
        <v/>
      </c>
      <c r="D106" s="3" t="str">
        <f>IFERROR(_xlfn.XLOOKUP(_xlfn.CONCAT($A106, "_", $B106), 'SolaCorp Backlog'!$M:$M, 'SolaCorp Backlog'!$L:$L), IF(AND(ISBLANK($A106), ISBLANK($B106)), "", IF(ISERROR(_xlfn.XLOOKUP($A106, 'SolaCorp Backlog'!$A:$A, 'SolaCorp Backlog'!$A:$A)), "Order NOT found", IF(ISERROR(_xlfn.XLOOKUP(_xlfn.CONCAT($A106, "_", $B106), 'SolaCorp Backlog'!$M:$M, 'SolaCorp Backlog'!$M:$M)), "Item NOT found", ""))))</f>
        <v/>
      </c>
      <c r="E106" s="20" t="str">
        <f>IFERROR(_xlfn.XLOOKUP(_xlfn.CONCAT(A106, "_", B106), 'SolaCorp Backlog'!$M:$M, 'SolaCorp Backlog'!$H:$H), "")</f>
        <v/>
      </c>
      <c r="F106" s="32" t="str">
        <f>IFERROR(VLOOKUP(_xlfn.CONCAT($A106, "_", $B106), 'SolaCorp Backlog'!$M:$Q, 4, FALSE), "")</f>
        <v/>
      </c>
      <c r="G106" s="38"/>
      <c r="H106" s="41" t="str" cm="1">
        <f t="array" ref="H106">IF(AND(NOT(ISBLANK($A106)), NOT(ISBLANK($B106)), ISBLANK($G106), NOT($D106 = $D105)), IFERROR(MIN(_xlfn._xlws.FILTER('SolaCorp Backlog'!$H:$H, 'SolaCorp Backlog'!$L:$L = $D106)) - 1, ""), IF(AND(NOT(ISBLANK($A106)), NOT(ISBLANK($B106)), ISBLANK($G106), $D106 = $D105), $H105 + 1, IFERROR(_xlfn.XLOOKUP(_xlfn.CONCAT($D106, "_", $G106), 'SolaCorp Backlog'!$O:$O, 'SolaCorp Backlog'!$M:$M) - 1, "")))</f>
        <v/>
      </c>
      <c r="I106" s="42" t="str">
        <f>IF(IFERROR(VLOOKUP($C106, 'SolaCorp Backlog'!$M:$R, 6, FALSE), "") = 0, 1, IFERROR(VLOOKUP($C106, 'SolaCorp Backlog'!$M:$R, 6, FALSE), ""))</f>
        <v/>
      </c>
    </row>
    <row r="107" spans="1:9" x14ac:dyDescent="0.25">
      <c r="A107" s="25"/>
      <c r="B107" s="25"/>
      <c r="C107" s="31" t="str">
        <f t="shared" si="1"/>
        <v/>
      </c>
      <c r="D107" s="3" t="str">
        <f>IFERROR(_xlfn.XLOOKUP(_xlfn.CONCAT($A107, "_", $B107), 'SolaCorp Backlog'!$M:$M, 'SolaCorp Backlog'!$L:$L), IF(AND(ISBLANK($A107), ISBLANK($B107)), "", IF(ISERROR(_xlfn.XLOOKUP($A107, 'SolaCorp Backlog'!$A:$A, 'SolaCorp Backlog'!$A:$A)), "Order NOT found", IF(ISERROR(_xlfn.XLOOKUP(_xlfn.CONCAT($A107, "_", $B107), 'SolaCorp Backlog'!$M:$M, 'SolaCorp Backlog'!$M:$M)), "Item NOT found", ""))))</f>
        <v/>
      </c>
      <c r="E107" s="20" t="str">
        <f>IFERROR(_xlfn.XLOOKUP(_xlfn.CONCAT(A107, "_", B107), 'SolaCorp Backlog'!$M:$M, 'SolaCorp Backlog'!$H:$H), "")</f>
        <v/>
      </c>
      <c r="F107" s="32" t="str">
        <f>IFERROR(VLOOKUP(_xlfn.CONCAT($A107, "_", $B107), 'SolaCorp Backlog'!$M:$Q, 4, FALSE), "")</f>
        <v/>
      </c>
      <c r="G107" s="38"/>
      <c r="H107" s="41" t="str" cm="1">
        <f t="array" ref="H107">IF(AND(NOT(ISBLANK($A107)), NOT(ISBLANK($B107)), ISBLANK($G107), NOT($D107 = $D106)), IFERROR(MIN(_xlfn._xlws.FILTER('SolaCorp Backlog'!$H:$H, 'SolaCorp Backlog'!$L:$L = $D107)) - 1, ""), IF(AND(NOT(ISBLANK($A107)), NOT(ISBLANK($B107)), ISBLANK($G107), $D107 = $D106), $H106 + 1, IFERROR(_xlfn.XLOOKUP(_xlfn.CONCAT($D107, "_", $G107), 'SolaCorp Backlog'!$O:$O, 'SolaCorp Backlog'!$M:$M) - 1, "")))</f>
        <v/>
      </c>
      <c r="I107" s="42" t="str">
        <f>IF(IFERROR(VLOOKUP($C107, 'SolaCorp Backlog'!$M:$R, 6, FALSE), "") = 0, 1, IFERROR(VLOOKUP($C107, 'SolaCorp Backlog'!$M:$R, 6, FALSE), ""))</f>
        <v/>
      </c>
    </row>
    <row r="108" spans="1:9" x14ac:dyDescent="0.25">
      <c r="A108" s="25"/>
      <c r="B108" s="25"/>
      <c r="C108" s="31" t="str">
        <f t="shared" si="1"/>
        <v/>
      </c>
      <c r="D108" s="3" t="str">
        <f>IFERROR(_xlfn.XLOOKUP(_xlfn.CONCAT($A108, "_", $B108), 'SolaCorp Backlog'!$M:$M, 'SolaCorp Backlog'!$L:$L), IF(AND(ISBLANK($A108), ISBLANK($B108)), "", IF(ISERROR(_xlfn.XLOOKUP($A108, 'SolaCorp Backlog'!$A:$A, 'SolaCorp Backlog'!$A:$A)), "Order NOT found", IF(ISERROR(_xlfn.XLOOKUP(_xlfn.CONCAT($A108, "_", $B108), 'SolaCorp Backlog'!$M:$M, 'SolaCorp Backlog'!$M:$M)), "Item NOT found", ""))))</f>
        <v/>
      </c>
      <c r="E108" s="20" t="str">
        <f>IFERROR(_xlfn.XLOOKUP(_xlfn.CONCAT(A108, "_", B108), 'SolaCorp Backlog'!$M:$M, 'SolaCorp Backlog'!$H:$H), "")</f>
        <v/>
      </c>
      <c r="F108" s="32" t="str">
        <f>IFERROR(VLOOKUP(_xlfn.CONCAT($A108, "_", $B108), 'SolaCorp Backlog'!$M:$Q, 4, FALSE), "")</f>
        <v/>
      </c>
      <c r="G108" s="38"/>
      <c r="H108" s="41" t="str" cm="1">
        <f t="array" ref="H108">IF(AND(NOT(ISBLANK($A108)), NOT(ISBLANK($B108)), ISBLANK($G108), NOT($D108 = $D107)), IFERROR(MIN(_xlfn._xlws.FILTER('SolaCorp Backlog'!$H:$H, 'SolaCorp Backlog'!$L:$L = $D108)) - 1, ""), IF(AND(NOT(ISBLANK($A108)), NOT(ISBLANK($B108)), ISBLANK($G108), $D108 = $D107), $H107 + 1, IFERROR(_xlfn.XLOOKUP(_xlfn.CONCAT($D108, "_", $G108), 'SolaCorp Backlog'!$O:$O, 'SolaCorp Backlog'!$M:$M) - 1, "")))</f>
        <v/>
      </c>
      <c r="I108" s="42" t="str">
        <f>IF(IFERROR(VLOOKUP($C108, 'SolaCorp Backlog'!$M:$R, 6, FALSE), "") = 0, 1, IFERROR(VLOOKUP($C108, 'SolaCorp Backlog'!$M:$R, 6, FALSE), ""))</f>
        <v/>
      </c>
    </row>
    <row r="109" spans="1:9" x14ac:dyDescent="0.25">
      <c r="A109" s="25"/>
      <c r="B109" s="25"/>
      <c r="C109" s="31" t="str">
        <f t="shared" si="1"/>
        <v/>
      </c>
      <c r="D109" s="3" t="str">
        <f>IFERROR(_xlfn.XLOOKUP(_xlfn.CONCAT($A109, "_", $B109), 'SolaCorp Backlog'!$M:$M, 'SolaCorp Backlog'!$L:$L), IF(AND(ISBLANK($A109), ISBLANK($B109)), "", IF(ISERROR(_xlfn.XLOOKUP($A109, 'SolaCorp Backlog'!$A:$A, 'SolaCorp Backlog'!$A:$A)), "Order NOT found", IF(ISERROR(_xlfn.XLOOKUP(_xlfn.CONCAT($A109, "_", $B109), 'SolaCorp Backlog'!$M:$M, 'SolaCorp Backlog'!$M:$M)), "Item NOT found", ""))))</f>
        <v/>
      </c>
      <c r="E109" s="20" t="str">
        <f>IFERROR(_xlfn.XLOOKUP(_xlfn.CONCAT(A109, "_", B109), 'SolaCorp Backlog'!$M:$M, 'SolaCorp Backlog'!$H:$H), "")</f>
        <v/>
      </c>
      <c r="F109" s="32" t="str">
        <f>IFERROR(VLOOKUP(_xlfn.CONCAT($A109, "_", $B109), 'SolaCorp Backlog'!$M:$Q, 4, FALSE), "")</f>
        <v/>
      </c>
      <c r="G109" s="38"/>
      <c r="H109" s="41" t="str" cm="1">
        <f t="array" ref="H109">IF(AND(NOT(ISBLANK($A109)), NOT(ISBLANK($B109)), ISBLANK($G109), NOT($D109 = $D108)), IFERROR(MIN(_xlfn._xlws.FILTER('SolaCorp Backlog'!$H:$H, 'SolaCorp Backlog'!$L:$L = $D109)) - 1, ""), IF(AND(NOT(ISBLANK($A109)), NOT(ISBLANK($B109)), ISBLANK($G109), $D109 = $D108), $H108 + 1, IFERROR(_xlfn.XLOOKUP(_xlfn.CONCAT($D109, "_", $G109), 'SolaCorp Backlog'!$O:$O, 'SolaCorp Backlog'!$M:$M) - 1, "")))</f>
        <v/>
      </c>
      <c r="I109" s="42" t="str">
        <f>IF(IFERROR(VLOOKUP($C109, 'SolaCorp Backlog'!$M:$R, 6, FALSE), "") = 0, 1, IFERROR(VLOOKUP($C109, 'SolaCorp Backlog'!$M:$R, 6, FALSE), ""))</f>
        <v/>
      </c>
    </row>
    <row r="110" spans="1:9" x14ac:dyDescent="0.25">
      <c r="A110" s="25"/>
      <c r="B110" s="25"/>
      <c r="C110" s="31" t="str">
        <f t="shared" si="1"/>
        <v/>
      </c>
      <c r="D110" s="3" t="str">
        <f>IFERROR(_xlfn.XLOOKUP(_xlfn.CONCAT($A110, "_", $B110), 'SolaCorp Backlog'!$M:$M, 'SolaCorp Backlog'!$L:$L), IF(AND(ISBLANK($A110), ISBLANK($B110)), "", IF(ISERROR(_xlfn.XLOOKUP($A110, 'SolaCorp Backlog'!$A:$A, 'SolaCorp Backlog'!$A:$A)), "Order NOT found", IF(ISERROR(_xlfn.XLOOKUP(_xlfn.CONCAT($A110, "_", $B110), 'SolaCorp Backlog'!$M:$M, 'SolaCorp Backlog'!$M:$M)), "Item NOT found", ""))))</f>
        <v/>
      </c>
      <c r="E110" s="20" t="str">
        <f>IFERROR(_xlfn.XLOOKUP(_xlfn.CONCAT(A110, "_", B110), 'SolaCorp Backlog'!$M:$M, 'SolaCorp Backlog'!$H:$H), "")</f>
        <v/>
      </c>
      <c r="F110" s="32" t="str">
        <f>IFERROR(VLOOKUP(_xlfn.CONCAT($A110, "_", $B110), 'SolaCorp Backlog'!$M:$Q, 4, FALSE), "")</f>
        <v/>
      </c>
      <c r="G110" s="38"/>
      <c r="H110" s="41" t="str" cm="1">
        <f t="array" ref="H110">IF(AND(NOT(ISBLANK($A110)), NOT(ISBLANK($B110)), ISBLANK($G110), NOT($D110 = $D109)), IFERROR(MIN(_xlfn._xlws.FILTER('SolaCorp Backlog'!$H:$H, 'SolaCorp Backlog'!$L:$L = $D110)) - 1, ""), IF(AND(NOT(ISBLANK($A110)), NOT(ISBLANK($B110)), ISBLANK($G110), $D110 = $D109), $H109 + 1, IFERROR(_xlfn.XLOOKUP(_xlfn.CONCAT($D110, "_", $G110), 'SolaCorp Backlog'!$O:$O, 'SolaCorp Backlog'!$M:$M) - 1, "")))</f>
        <v/>
      </c>
      <c r="I110" s="42" t="str">
        <f>IF(IFERROR(VLOOKUP($C110, 'SolaCorp Backlog'!$M:$R, 6, FALSE), "") = 0, 1, IFERROR(VLOOKUP($C110, 'SolaCorp Backlog'!$M:$R, 6, FALSE), ""))</f>
        <v/>
      </c>
    </row>
    <row r="111" spans="1:9" x14ac:dyDescent="0.25">
      <c r="A111" s="25"/>
      <c r="B111" s="25"/>
      <c r="C111" s="31" t="str">
        <f t="shared" si="1"/>
        <v/>
      </c>
      <c r="D111" s="3" t="str">
        <f>IFERROR(_xlfn.XLOOKUP(_xlfn.CONCAT($A111, "_", $B111), 'SolaCorp Backlog'!$M:$M, 'SolaCorp Backlog'!$L:$L), IF(AND(ISBLANK($A111), ISBLANK($B111)), "", IF(ISERROR(_xlfn.XLOOKUP($A111, 'SolaCorp Backlog'!$A:$A, 'SolaCorp Backlog'!$A:$A)), "Order NOT found", IF(ISERROR(_xlfn.XLOOKUP(_xlfn.CONCAT($A111, "_", $B111), 'SolaCorp Backlog'!$M:$M, 'SolaCorp Backlog'!$M:$M)), "Item NOT found", ""))))</f>
        <v/>
      </c>
      <c r="E111" s="20" t="str">
        <f>IFERROR(_xlfn.XLOOKUP(_xlfn.CONCAT(A111, "_", B111), 'SolaCorp Backlog'!$M:$M, 'SolaCorp Backlog'!$H:$H), "")</f>
        <v/>
      </c>
      <c r="F111" s="32" t="str">
        <f>IFERROR(VLOOKUP(_xlfn.CONCAT($A111, "_", $B111), 'SolaCorp Backlog'!$M:$Q, 4, FALSE), "")</f>
        <v/>
      </c>
      <c r="G111" s="38"/>
      <c r="H111" s="41" t="str" cm="1">
        <f t="array" ref="H111">IF(AND(NOT(ISBLANK($A111)), NOT(ISBLANK($B111)), ISBLANK($G111), NOT($D111 = $D110)), IFERROR(MIN(_xlfn._xlws.FILTER('SolaCorp Backlog'!$H:$H, 'SolaCorp Backlog'!$L:$L = $D111)) - 1, ""), IF(AND(NOT(ISBLANK($A111)), NOT(ISBLANK($B111)), ISBLANK($G111), $D111 = $D110), $H110 + 1, IFERROR(_xlfn.XLOOKUP(_xlfn.CONCAT($D111, "_", $G111), 'SolaCorp Backlog'!$O:$O, 'SolaCorp Backlog'!$M:$M) - 1, "")))</f>
        <v/>
      </c>
      <c r="I111" s="42" t="str">
        <f>IF(IFERROR(VLOOKUP($C111, 'SolaCorp Backlog'!$M:$R, 6, FALSE), "") = 0, 1, IFERROR(VLOOKUP($C111, 'SolaCorp Backlog'!$M:$R, 6, FALSE), ""))</f>
        <v/>
      </c>
    </row>
    <row r="112" spans="1:9" x14ac:dyDescent="0.25">
      <c r="A112" s="25"/>
      <c r="B112" s="25"/>
      <c r="C112" s="31" t="str">
        <f t="shared" si="1"/>
        <v/>
      </c>
      <c r="D112" s="3" t="str">
        <f>IFERROR(_xlfn.XLOOKUP(_xlfn.CONCAT($A112, "_", $B112), 'SolaCorp Backlog'!$M:$M, 'SolaCorp Backlog'!$L:$L), IF(AND(ISBLANK($A112), ISBLANK($B112)), "", IF(ISERROR(_xlfn.XLOOKUP($A112, 'SolaCorp Backlog'!$A:$A, 'SolaCorp Backlog'!$A:$A)), "Order NOT found", IF(ISERROR(_xlfn.XLOOKUP(_xlfn.CONCAT($A112, "_", $B112), 'SolaCorp Backlog'!$M:$M, 'SolaCorp Backlog'!$M:$M)), "Item NOT found", ""))))</f>
        <v/>
      </c>
      <c r="E112" s="20" t="str">
        <f>IFERROR(_xlfn.XLOOKUP(_xlfn.CONCAT(A112, "_", B112), 'SolaCorp Backlog'!$M:$M, 'SolaCorp Backlog'!$H:$H), "")</f>
        <v/>
      </c>
      <c r="F112" s="32" t="str">
        <f>IFERROR(VLOOKUP(_xlfn.CONCAT($A112, "_", $B112), 'SolaCorp Backlog'!$M:$Q, 4, FALSE), "")</f>
        <v/>
      </c>
      <c r="G112" s="38"/>
      <c r="H112" s="41" t="str" cm="1">
        <f t="array" ref="H112">IF(AND(NOT(ISBLANK($A112)), NOT(ISBLANK($B112)), ISBLANK($G112), NOT($D112 = $D111)), IFERROR(MIN(_xlfn._xlws.FILTER('SolaCorp Backlog'!$H:$H, 'SolaCorp Backlog'!$L:$L = $D112)) - 1, ""), IF(AND(NOT(ISBLANK($A112)), NOT(ISBLANK($B112)), ISBLANK($G112), $D112 = $D111), $H111 + 1, IFERROR(_xlfn.XLOOKUP(_xlfn.CONCAT($D112, "_", $G112), 'SolaCorp Backlog'!$O:$O, 'SolaCorp Backlog'!$M:$M) - 1, "")))</f>
        <v/>
      </c>
      <c r="I112" s="42" t="str">
        <f>IF(IFERROR(VLOOKUP($C112, 'SolaCorp Backlog'!$M:$R, 6, FALSE), "") = 0, 1, IFERROR(VLOOKUP($C112, 'SolaCorp Backlog'!$M:$R, 6, FALSE), ""))</f>
        <v/>
      </c>
    </row>
    <row r="113" spans="1:9" x14ac:dyDescent="0.25">
      <c r="A113" s="25"/>
      <c r="B113" s="25"/>
      <c r="C113" s="31" t="str">
        <f t="shared" si="1"/>
        <v/>
      </c>
      <c r="D113" s="3" t="str">
        <f>IFERROR(_xlfn.XLOOKUP(_xlfn.CONCAT($A113, "_", $B113), 'SolaCorp Backlog'!$M:$M, 'SolaCorp Backlog'!$L:$L), IF(AND(ISBLANK($A113), ISBLANK($B113)), "", IF(ISERROR(_xlfn.XLOOKUP($A113, 'SolaCorp Backlog'!$A:$A, 'SolaCorp Backlog'!$A:$A)), "Order NOT found", IF(ISERROR(_xlfn.XLOOKUP(_xlfn.CONCAT($A113, "_", $B113), 'SolaCorp Backlog'!$M:$M, 'SolaCorp Backlog'!$M:$M)), "Item NOT found", ""))))</f>
        <v/>
      </c>
      <c r="E113" s="20" t="str">
        <f>IFERROR(_xlfn.XLOOKUP(_xlfn.CONCAT(A113, "_", B113), 'SolaCorp Backlog'!$M:$M, 'SolaCorp Backlog'!$H:$H), "")</f>
        <v/>
      </c>
      <c r="F113" s="32" t="str">
        <f>IFERROR(VLOOKUP(_xlfn.CONCAT($A113, "_", $B113), 'SolaCorp Backlog'!$M:$Q, 4, FALSE), "")</f>
        <v/>
      </c>
      <c r="G113" s="38"/>
      <c r="H113" s="41" t="str" cm="1">
        <f t="array" ref="H113">IF(AND(NOT(ISBLANK($A113)), NOT(ISBLANK($B113)), ISBLANK($G113), NOT($D113 = $D112)), IFERROR(MIN(_xlfn._xlws.FILTER('SolaCorp Backlog'!$H:$H, 'SolaCorp Backlog'!$L:$L = $D113)) - 1, ""), IF(AND(NOT(ISBLANK($A113)), NOT(ISBLANK($B113)), ISBLANK($G113), $D113 = $D112), $H112 + 1, IFERROR(_xlfn.XLOOKUP(_xlfn.CONCAT($D113, "_", $G113), 'SolaCorp Backlog'!$O:$O, 'SolaCorp Backlog'!$M:$M) - 1, "")))</f>
        <v/>
      </c>
      <c r="I113" s="42" t="str">
        <f>IF(IFERROR(VLOOKUP($C113, 'SolaCorp Backlog'!$M:$R, 6, FALSE), "") = 0, 1, IFERROR(VLOOKUP($C113, 'SolaCorp Backlog'!$M:$R, 6, FALSE), ""))</f>
        <v/>
      </c>
    </row>
    <row r="114" spans="1:9" x14ac:dyDescent="0.25">
      <c r="A114" s="25"/>
      <c r="B114" s="25"/>
      <c r="C114" s="31" t="str">
        <f t="shared" si="1"/>
        <v/>
      </c>
      <c r="D114" s="3" t="str">
        <f>IFERROR(_xlfn.XLOOKUP(_xlfn.CONCAT($A114, "_", $B114), 'SolaCorp Backlog'!$M:$M, 'SolaCorp Backlog'!$L:$L), IF(AND(ISBLANK($A114), ISBLANK($B114)), "", IF(ISERROR(_xlfn.XLOOKUP($A114, 'SolaCorp Backlog'!$A:$A, 'SolaCorp Backlog'!$A:$A)), "Order NOT found", IF(ISERROR(_xlfn.XLOOKUP(_xlfn.CONCAT($A114, "_", $B114), 'SolaCorp Backlog'!$M:$M, 'SolaCorp Backlog'!$M:$M)), "Item NOT found", ""))))</f>
        <v/>
      </c>
      <c r="E114" s="20" t="str">
        <f>IFERROR(_xlfn.XLOOKUP(_xlfn.CONCAT(A114, "_", B114), 'SolaCorp Backlog'!$M:$M, 'SolaCorp Backlog'!$H:$H), "")</f>
        <v/>
      </c>
      <c r="F114" s="32" t="str">
        <f>IFERROR(VLOOKUP(_xlfn.CONCAT($A114, "_", $B114), 'SolaCorp Backlog'!$M:$Q, 4, FALSE), "")</f>
        <v/>
      </c>
      <c r="G114" s="38"/>
      <c r="H114" s="41" t="str" cm="1">
        <f t="array" ref="H114">IF(AND(NOT(ISBLANK($A114)), NOT(ISBLANK($B114)), ISBLANK($G114), NOT($D114 = $D113)), IFERROR(MIN(_xlfn._xlws.FILTER('SolaCorp Backlog'!$H:$H, 'SolaCorp Backlog'!$L:$L = $D114)) - 1, ""), IF(AND(NOT(ISBLANK($A114)), NOT(ISBLANK($B114)), ISBLANK($G114), $D114 = $D113), $H113 + 1, IFERROR(_xlfn.XLOOKUP(_xlfn.CONCAT($D114, "_", $G114), 'SolaCorp Backlog'!$O:$O, 'SolaCorp Backlog'!$M:$M) - 1, "")))</f>
        <v/>
      </c>
      <c r="I114" s="42" t="str">
        <f>IF(IFERROR(VLOOKUP($C114, 'SolaCorp Backlog'!$M:$R, 6, FALSE), "") = 0, 1, IFERROR(VLOOKUP($C114, 'SolaCorp Backlog'!$M:$R, 6, FALSE), ""))</f>
        <v/>
      </c>
    </row>
    <row r="115" spans="1:9" x14ac:dyDescent="0.25">
      <c r="A115" s="25"/>
      <c r="B115" s="25"/>
      <c r="C115" s="31" t="str">
        <f t="shared" si="1"/>
        <v/>
      </c>
      <c r="D115" s="3" t="str">
        <f>IFERROR(_xlfn.XLOOKUP(_xlfn.CONCAT($A115, "_", $B115), 'SolaCorp Backlog'!$M:$M, 'SolaCorp Backlog'!$L:$L), IF(AND(ISBLANK($A115), ISBLANK($B115)), "", IF(ISERROR(_xlfn.XLOOKUP($A115, 'SolaCorp Backlog'!$A:$A, 'SolaCorp Backlog'!$A:$A)), "Order NOT found", IF(ISERROR(_xlfn.XLOOKUP(_xlfn.CONCAT($A115, "_", $B115), 'SolaCorp Backlog'!$M:$M, 'SolaCorp Backlog'!$M:$M)), "Item NOT found", ""))))</f>
        <v/>
      </c>
      <c r="E115" s="20" t="str">
        <f>IFERROR(_xlfn.XLOOKUP(_xlfn.CONCAT(A115, "_", B115), 'SolaCorp Backlog'!$M:$M, 'SolaCorp Backlog'!$H:$H), "")</f>
        <v/>
      </c>
      <c r="F115" s="32" t="str">
        <f>IFERROR(VLOOKUP(_xlfn.CONCAT($A115, "_", $B115), 'SolaCorp Backlog'!$M:$Q, 4, FALSE), "")</f>
        <v/>
      </c>
      <c r="G115" s="38"/>
      <c r="H115" s="41" t="str" cm="1">
        <f t="array" ref="H115">IF(AND(NOT(ISBLANK($A115)), NOT(ISBLANK($B115)), ISBLANK($G115), NOT($D115 = $D114)), IFERROR(MIN(_xlfn._xlws.FILTER('SolaCorp Backlog'!$H:$H, 'SolaCorp Backlog'!$L:$L = $D115)) - 1, ""), IF(AND(NOT(ISBLANK($A115)), NOT(ISBLANK($B115)), ISBLANK($G115), $D115 = $D114), $H114 + 1, IFERROR(_xlfn.XLOOKUP(_xlfn.CONCAT($D115, "_", $G115), 'SolaCorp Backlog'!$O:$O, 'SolaCorp Backlog'!$M:$M) - 1, "")))</f>
        <v/>
      </c>
      <c r="I115" s="42" t="str">
        <f>IF(IFERROR(VLOOKUP($C115, 'SolaCorp Backlog'!$M:$R, 6, FALSE), "") = 0, 1, IFERROR(VLOOKUP($C115, 'SolaCorp Backlog'!$M:$R, 6, FALSE), ""))</f>
        <v/>
      </c>
    </row>
    <row r="116" spans="1:9" x14ac:dyDescent="0.25">
      <c r="A116" s="25"/>
      <c r="B116" s="25"/>
      <c r="C116" s="31" t="str">
        <f t="shared" si="1"/>
        <v/>
      </c>
      <c r="D116" s="3" t="str">
        <f>IFERROR(_xlfn.XLOOKUP(_xlfn.CONCAT($A116, "_", $B116), 'SolaCorp Backlog'!$M:$M, 'SolaCorp Backlog'!$L:$L), IF(AND(ISBLANK($A116), ISBLANK($B116)), "", IF(ISERROR(_xlfn.XLOOKUP($A116, 'SolaCorp Backlog'!$A:$A, 'SolaCorp Backlog'!$A:$A)), "Order NOT found", IF(ISERROR(_xlfn.XLOOKUP(_xlfn.CONCAT($A116, "_", $B116), 'SolaCorp Backlog'!$M:$M, 'SolaCorp Backlog'!$M:$M)), "Item NOT found", ""))))</f>
        <v/>
      </c>
      <c r="E116" s="20" t="str">
        <f>IFERROR(_xlfn.XLOOKUP(_xlfn.CONCAT(A116, "_", B116), 'SolaCorp Backlog'!$M:$M, 'SolaCorp Backlog'!$H:$H), "")</f>
        <v/>
      </c>
      <c r="F116" s="32" t="str">
        <f>IFERROR(VLOOKUP(_xlfn.CONCAT($A116, "_", $B116), 'SolaCorp Backlog'!$M:$Q, 4, FALSE), "")</f>
        <v/>
      </c>
      <c r="G116" s="38"/>
      <c r="H116" s="41" t="str" cm="1">
        <f t="array" ref="H116">IF(AND(NOT(ISBLANK($A116)), NOT(ISBLANK($B116)), ISBLANK($G116), NOT($D116 = $D115)), IFERROR(MIN(_xlfn._xlws.FILTER('SolaCorp Backlog'!$H:$H, 'SolaCorp Backlog'!$L:$L = $D116)) - 1, ""), IF(AND(NOT(ISBLANK($A116)), NOT(ISBLANK($B116)), ISBLANK($G116), $D116 = $D115), $H115 + 1, IFERROR(_xlfn.XLOOKUP(_xlfn.CONCAT($D116, "_", $G116), 'SolaCorp Backlog'!$O:$O, 'SolaCorp Backlog'!$M:$M) - 1, "")))</f>
        <v/>
      </c>
      <c r="I116" s="42" t="str">
        <f>IF(IFERROR(VLOOKUP($C116, 'SolaCorp Backlog'!$M:$R, 6, FALSE), "") = 0, 1, IFERROR(VLOOKUP($C116, 'SolaCorp Backlog'!$M:$R, 6, FALSE), ""))</f>
        <v/>
      </c>
    </row>
    <row r="117" spans="1:9" x14ac:dyDescent="0.25">
      <c r="A117" s="25"/>
      <c r="B117" s="25"/>
      <c r="C117" s="31" t="str">
        <f t="shared" si="1"/>
        <v/>
      </c>
      <c r="D117" s="3" t="str">
        <f>IFERROR(_xlfn.XLOOKUP(_xlfn.CONCAT($A117, "_", $B117), 'SolaCorp Backlog'!$M:$M, 'SolaCorp Backlog'!$L:$L), IF(AND(ISBLANK($A117), ISBLANK($B117)), "", IF(ISERROR(_xlfn.XLOOKUP($A117, 'SolaCorp Backlog'!$A:$A, 'SolaCorp Backlog'!$A:$A)), "Order NOT found", IF(ISERROR(_xlfn.XLOOKUP(_xlfn.CONCAT($A117, "_", $B117), 'SolaCorp Backlog'!$M:$M, 'SolaCorp Backlog'!$M:$M)), "Item NOT found", ""))))</f>
        <v/>
      </c>
      <c r="E117" s="20" t="str">
        <f>IFERROR(_xlfn.XLOOKUP(_xlfn.CONCAT(A117, "_", B117), 'SolaCorp Backlog'!$M:$M, 'SolaCorp Backlog'!$H:$H), "")</f>
        <v/>
      </c>
      <c r="F117" s="32" t="str">
        <f>IFERROR(VLOOKUP(_xlfn.CONCAT($A117, "_", $B117), 'SolaCorp Backlog'!$M:$Q, 4, FALSE), "")</f>
        <v/>
      </c>
      <c r="G117" s="38"/>
      <c r="H117" s="41" t="str" cm="1">
        <f t="array" ref="H117">IF(AND(NOT(ISBLANK($A117)), NOT(ISBLANK($B117)), ISBLANK($G117), NOT($D117 = $D116)), IFERROR(MIN(_xlfn._xlws.FILTER('SolaCorp Backlog'!$H:$H, 'SolaCorp Backlog'!$L:$L = $D117)) - 1, ""), IF(AND(NOT(ISBLANK($A117)), NOT(ISBLANK($B117)), ISBLANK($G117), $D117 = $D116), $H116 + 1, IFERROR(_xlfn.XLOOKUP(_xlfn.CONCAT($D117, "_", $G117), 'SolaCorp Backlog'!$O:$O, 'SolaCorp Backlog'!$M:$M) - 1, "")))</f>
        <v/>
      </c>
      <c r="I117" s="42" t="str">
        <f>IF(IFERROR(VLOOKUP($C117, 'SolaCorp Backlog'!$M:$R, 6, FALSE), "") = 0, 1, IFERROR(VLOOKUP($C117, 'SolaCorp Backlog'!$M:$R, 6, FALSE), ""))</f>
        <v/>
      </c>
    </row>
    <row r="118" spans="1:9" x14ac:dyDescent="0.25">
      <c r="A118" s="25"/>
      <c r="B118" s="25"/>
      <c r="C118" s="31" t="str">
        <f t="shared" si="1"/>
        <v/>
      </c>
      <c r="D118" s="3" t="str">
        <f>IFERROR(_xlfn.XLOOKUP(_xlfn.CONCAT($A118, "_", $B118), 'SolaCorp Backlog'!$M:$M, 'SolaCorp Backlog'!$L:$L), IF(AND(ISBLANK($A118), ISBLANK($B118)), "", IF(ISERROR(_xlfn.XLOOKUP($A118, 'SolaCorp Backlog'!$A:$A, 'SolaCorp Backlog'!$A:$A)), "Order NOT found", IF(ISERROR(_xlfn.XLOOKUP(_xlfn.CONCAT($A118, "_", $B118), 'SolaCorp Backlog'!$M:$M, 'SolaCorp Backlog'!$M:$M)), "Item NOT found", ""))))</f>
        <v/>
      </c>
      <c r="E118" s="20" t="str">
        <f>IFERROR(_xlfn.XLOOKUP(_xlfn.CONCAT(A118, "_", B118), 'SolaCorp Backlog'!$M:$M, 'SolaCorp Backlog'!$H:$H), "")</f>
        <v/>
      </c>
      <c r="F118" s="32" t="str">
        <f>IFERROR(VLOOKUP(_xlfn.CONCAT($A118, "_", $B118), 'SolaCorp Backlog'!$M:$Q, 4, FALSE), "")</f>
        <v/>
      </c>
      <c r="G118" s="38"/>
      <c r="H118" s="41" t="str" cm="1">
        <f t="array" ref="H118">IF(AND(NOT(ISBLANK($A118)), NOT(ISBLANK($B118)), ISBLANK($G118), NOT($D118 = $D117)), IFERROR(MIN(_xlfn._xlws.FILTER('SolaCorp Backlog'!$H:$H, 'SolaCorp Backlog'!$L:$L = $D118)) - 1, ""), IF(AND(NOT(ISBLANK($A118)), NOT(ISBLANK($B118)), ISBLANK($G118), $D118 = $D117), $H117 + 1, IFERROR(_xlfn.XLOOKUP(_xlfn.CONCAT($D118, "_", $G118), 'SolaCorp Backlog'!$O:$O, 'SolaCorp Backlog'!$M:$M) - 1, "")))</f>
        <v/>
      </c>
      <c r="I118" s="42" t="str">
        <f>IF(IFERROR(VLOOKUP($C118, 'SolaCorp Backlog'!$M:$R, 6, FALSE), "") = 0, 1, IFERROR(VLOOKUP($C118, 'SolaCorp Backlog'!$M:$R, 6, FALSE), ""))</f>
        <v/>
      </c>
    </row>
    <row r="119" spans="1:9" x14ac:dyDescent="0.25">
      <c r="A119" s="25"/>
      <c r="B119" s="25"/>
      <c r="C119" s="31" t="str">
        <f t="shared" si="1"/>
        <v/>
      </c>
      <c r="D119" s="3" t="str">
        <f>IFERROR(_xlfn.XLOOKUP(_xlfn.CONCAT($A119, "_", $B119), 'SolaCorp Backlog'!$M:$M, 'SolaCorp Backlog'!$L:$L), IF(AND(ISBLANK($A119), ISBLANK($B119)), "", IF(ISERROR(_xlfn.XLOOKUP($A119, 'SolaCorp Backlog'!$A:$A, 'SolaCorp Backlog'!$A:$A)), "Order NOT found", IF(ISERROR(_xlfn.XLOOKUP(_xlfn.CONCAT($A119, "_", $B119), 'SolaCorp Backlog'!$M:$M, 'SolaCorp Backlog'!$M:$M)), "Item NOT found", ""))))</f>
        <v/>
      </c>
      <c r="E119" s="20" t="str">
        <f>IFERROR(_xlfn.XLOOKUP(_xlfn.CONCAT(A119, "_", B119), 'SolaCorp Backlog'!$M:$M, 'SolaCorp Backlog'!$H:$H), "")</f>
        <v/>
      </c>
      <c r="F119" s="32" t="str">
        <f>IFERROR(VLOOKUP(_xlfn.CONCAT($A119, "_", $B119), 'SolaCorp Backlog'!$M:$Q, 4, FALSE), "")</f>
        <v/>
      </c>
      <c r="G119" s="38"/>
      <c r="H119" s="41" t="str" cm="1">
        <f t="array" ref="H119">IF(AND(NOT(ISBLANK($A119)), NOT(ISBLANK($B119)), ISBLANK($G119), NOT($D119 = $D118)), IFERROR(MIN(_xlfn._xlws.FILTER('SolaCorp Backlog'!$H:$H, 'SolaCorp Backlog'!$L:$L = $D119)) - 1, ""), IF(AND(NOT(ISBLANK($A119)), NOT(ISBLANK($B119)), ISBLANK($G119), $D119 = $D118), $H118 + 1, IFERROR(_xlfn.XLOOKUP(_xlfn.CONCAT($D119, "_", $G119), 'SolaCorp Backlog'!$O:$O, 'SolaCorp Backlog'!$M:$M) - 1, "")))</f>
        <v/>
      </c>
      <c r="I119" s="42" t="str">
        <f>IF(IFERROR(VLOOKUP($C119, 'SolaCorp Backlog'!$M:$R, 6, FALSE), "") = 0, 1, IFERROR(VLOOKUP($C119, 'SolaCorp Backlog'!$M:$R, 6, FALSE), ""))</f>
        <v/>
      </c>
    </row>
    <row r="120" spans="1:9" x14ac:dyDescent="0.25">
      <c r="A120" s="25"/>
      <c r="B120" s="25"/>
      <c r="C120" s="31" t="str">
        <f t="shared" si="1"/>
        <v/>
      </c>
      <c r="D120" s="3" t="str">
        <f>IFERROR(_xlfn.XLOOKUP(_xlfn.CONCAT($A120, "_", $B120), 'SolaCorp Backlog'!$M:$M, 'SolaCorp Backlog'!$L:$L), IF(AND(ISBLANK($A120), ISBLANK($B120)), "", IF(ISERROR(_xlfn.XLOOKUP($A120, 'SolaCorp Backlog'!$A:$A, 'SolaCorp Backlog'!$A:$A)), "Order NOT found", IF(ISERROR(_xlfn.XLOOKUP(_xlfn.CONCAT($A120, "_", $B120), 'SolaCorp Backlog'!$M:$M, 'SolaCorp Backlog'!$M:$M)), "Item NOT found", ""))))</f>
        <v/>
      </c>
      <c r="E120" s="20" t="str">
        <f>IFERROR(_xlfn.XLOOKUP(_xlfn.CONCAT(A120, "_", B120), 'SolaCorp Backlog'!$M:$M, 'SolaCorp Backlog'!$H:$H), "")</f>
        <v/>
      </c>
      <c r="F120" s="32" t="str">
        <f>IFERROR(VLOOKUP(_xlfn.CONCAT($A120, "_", $B120), 'SolaCorp Backlog'!$M:$Q, 4, FALSE), "")</f>
        <v/>
      </c>
      <c r="G120" s="38"/>
      <c r="H120" s="41" t="str" cm="1">
        <f t="array" ref="H120">IF(AND(NOT(ISBLANK($A120)), NOT(ISBLANK($B120)), ISBLANK($G120), NOT($D120 = $D119)), IFERROR(MIN(_xlfn._xlws.FILTER('SolaCorp Backlog'!$H:$H, 'SolaCorp Backlog'!$L:$L = $D120)) - 1, ""), IF(AND(NOT(ISBLANK($A120)), NOT(ISBLANK($B120)), ISBLANK($G120), $D120 = $D119), $H119 + 1, IFERROR(_xlfn.XLOOKUP(_xlfn.CONCAT($D120, "_", $G120), 'SolaCorp Backlog'!$O:$O, 'SolaCorp Backlog'!$M:$M) - 1, "")))</f>
        <v/>
      </c>
      <c r="I120" s="42" t="str">
        <f>IF(IFERROR(VLOOKUP($C120, 'SolaCorp Backlog'!$M:$R, 6, FALSE), "") = 0, 1, IFERROR(VLOOKUP($C120, 'SolaCorp Backlog'!$M:$R, 6, FALSE), ""))</f>
        <v/>
      </c>
    </row>
    <row r="121" spans="1:9" x14ac:dyDescent="0.25">
      <c r="A121" s="25"/>
      <c r="B121" s="25"/>
      <c r="C121" s="31" t="str">
        <f t="shared" si="1"/>
        <v/>
      </c>
      <c r="D121" s="3" t="str">
        <f>IFERROR(_xlfn.XLOOKUP(_xlfn.CONCAT($A121, "_", $B121), 'SolaCorp Backlog'!$M:$M, 'SolaCorp Backlog'!$L:$L), IF(AND(ISBLANK($A121), ISBLANK($B121)), "", IF(ISERROR(_xlfn.XLOOKUP($A121, 'SolaCorp Backlog'!$A:$A, 'SolaCorp Backlog'!$A:$A)), "Order NOT found", IF(ISERROR(_xlfn.XLOOKUP(_xlfn.CONCAT($A121, "_", $B121), 'SolaCorp Backlog'!$M:$M, 'SolaCorp Backlog'!$M:$M)), "Item NOT found", ""))))</f>
        <v/>
      </c>
      <c r="E121" s="20" t="str">
        <f>IFERROR(_xlfn.XLOOKUP(_xlfn.CONCAT(A121, "_", B121), 'SolaCorp Backlog'!$M:$M, 'SolaCorp Backlog'!$H:$H), "")</f>
        <v/>
      </c>
      <c r="F121" s="32" t="str">
        <f>IFERROR(VLOOKUP(_xlfn.CONCAT($A121, "_", $B121), 'SolaCorp Backlog'!$M:$Q, 4, FALSE), "")</f>
        <v/>
      </c>
      <c r="G121" s="38"/>
      <c r="H121" s="41" t="str" cm="1">
        <f t="array" ref="H121">IF(AND(NOT(ISBLANK($A121)), NOT(ISBLANK($B121)), ISBLANK($G121), NOT($D121 = $D120)), IFERROR(MIN(_xlfn._xlws.FILTER('SolaCorp Backlog'!$H:$H, 'SolaCorp Backlog'!$L:$L = $D121)) - 1, ""), IF(AND(NOT(ISBLANK($A121)), NOT(ISBLANK($B121)), ISBLANK($G121), $D121 = $D120), $H120 + 1, IFERROR(_xlfn.XLOOKUP(_xlfn.CONCAT($D121, "_", $G121), 'SolaCorp Backlog'!$O:$O, 'SolaCorp Backlog'!$M:$M) - 1, "")))</f>
        <v/>
      </c>
      <c r="I121" s="42" t="str">
        <f>IF(IFERROR(VLOOKUP($C121, 'SolaCorp Backlog'!$M:$R, 6, FALSE), "") = 0, 1, IFERROR(VLOOKUP($C121, 'SolaCorp Backlog'!$M:$R, 6, FALSE), ""))</f>
        <v/>
      </c>
    </row>
    <row r="122" spans="1:9" x14ac:dyDescent="0.25">
      <c r="A122" s="25"/>
      <c r="B122" s="25"/>
      <c r="C122" s="31" t="str">
        <f t="shared" si="1"/>
        <v/>
      </c>
      <c r="D122" s="3" t="str">
        <f>IFERROR(_xlfn.XLOOKUP(_xlfn.CONCAT($A122, "_", $B122), 'SolaCorp Backlog'!$M:$M, 'SolaCorp Backlog'!$L:$L), IF(AND(ISBLANK($A122), ISBLANK($B122)), "", IF(ISERROR(_xlfn.XLOOKUP($A122, 'SolaCorp Backlog'!$A:$A, 'SolaCorp Backlog'!$A:$A)), "Order NOT found", IF(ISERROR(_xlfn.XLOOKUP(_xlfn.CONCAT($A122, "_", $B122), 'SolaCorp Backlog'!$M:$M, 'SolaCorp Backlog'!$M:$M)), "Item NOT found", ""))))</f>
        <v/>
      </c>
      <c r="E122" s="20" t="str">
        <f>IFERROR(_xlfn.XLOOKUP(_xlfn.CONCAT(A122, "_", B122), 'SolaCorp Backlog'!$M:$M, 'SolaCorp Backlog'!$H:$H), "")</f>
        <v/>
      </c>
      <c r="F122" s="32" t="str">
        <f>IFERROR(VLOOKUP(_xlfn.CONCAT($A122, "_", $B122), 'SolaCorp Backlog'!$M:$Q, 4, FALSE), "")</f>
        <v/>
      </c>
      <c r="G122" s="38"/>
      <c r="H122" s="41" t="str" cm="1">
        <f t="array" ref="H122">IF(AND(NOT(ISBLANK($A122)), NOT(ISBLANK($B122)), ISBLANK($G122), NOT($D122 = $D121)), IFERROR(MIN(_xlfn._xlws.FILTER('SolaCorp Backlog'!$H:$H, 'SolaCorp Backlog'!$L:$L = $D122)) - 1, ""), IF(AND(NOT(ISBLANK($A122)), NOT(ISBLANK($B122)), ISBLANK($G122), $D122 = $D121), $H121 + 1, IFERROR(_xlfn.XLOOKUP(_xlfn.CONCAT($D122, "_", $G122), 'SolaCorp Backlog'!$O:$O, 'SolaCorp Backlog'!$M:$M) - 1, "")))</f>
        <v/>
      </c>
      <c r="I122" s="42" t="str">
        <f>IF(IFERROR(VLOOKUP($C122, 'SolaCorp Backlog'!$M:$R, 6, FALSE), "") = 0, 1, IFERROR(VLOOKUP($C122, 'SolaCorp Backlog'!$M:$R, 6, FALSE), ""))</f>
        <v/>
      </c>
    </row>
    <row r="123" spans="1:9" x14ac:dyDescent="0.25">
      <c r="A123" s="25"/>
      <c r="B123" s="25"/>
      <c r="C123" s="31" t="str">
        <f t="shared" si="1"/>
        <v/>
      </c>
      <c r="D123" s="3" t="str">
        <f>IFERROR(_xlfn.XLOOKUP(_xlfn.CONCAT($A123, "_", $B123), 'SolaCorp Backlog'!$M:$M, 'SolaCorp Backlog'!$L:$L), IF(AND(ISBLANK($A123), ISBLANK($B123)), "", IF(ISERROR(_xlfn.XLOOKUP($A123, 'SolaCorp Backlog'!$A:$A, 'SolaCorp Backlog'!$A:$A)), "Order NOT found", IF(ISERROR(_xlfn.XLOOKUP(_xlfn.CONCAT($A123, "_", $B123), 'SolaCorp Backlog'!$M:$M, 'SolaCorp Backlog'!$M:$M)), "Item NOT found", ""))))</f>
        <v/>
      </c>
      <c r="E123" s="20" t="str">
        <f>IFERROR(_xlfn.XLOOKUP(_xlfn.CONCAT(A123, "_", B123), 'SolaCorp Backlog'!$M:$M, 'SolaCorp Backlog'!$H:$H), "")</f>
        <v/>
      </c>
      <c r="F123" s="32" t="str">
        <f>IFERROR(VLOOKUP(_xlfn.CONCAT($A123, "_", $B123), 'SolaCorp Backlog'!$M:$Q, 4, FALSE), "")</f>
        <v/>
      </c>
      <c r="G123" s="38"/>
      <c r="H123" s="41" t="str" cm="1">
        <f t="array" ref="H123">IF(AND(NOT(ISBLANK($A123)), NOT(ISBLANK($B123)), ISBLANK($G123), NOT($D123 = $D122)), IFERROR(MIN(_xlfn._xlws.FILTER('SolaCorp Backlog'!$H:$H, 'SolaCorp Backlog'!$L:$L = $D123)) - 1, ""), IF(AND(NOT(ISBLANK($A123)), NOT(ISBLANK($B123)), ISBLANK($G123), $D123 = $D122), $H122 + 1, IFERROR(_xlfn.XLOOKUP(_xlfn.CONCAT($D123, "_", $G123), 'SolaCorp Backlog'!$O:$O, 'SolaCorp Backlog'!$M:$M) - 1, "")))</f>
        <v/>
      </c>
      <c r="I123" s="42" t="str">
        <f>IF(IFERROR(VLOOKUP($C123, 'SolaCorp Backlog'!$M:$R, 6, FALSE), "") = 0, 1, IFERROR(VLOOKUP($C123, 'SolaCorp Backlog'!$M:$R, 6, FALSE), ""))</f>
        <v/>
      </c>
    </row>
    <row r="124" spans="1:9" x14ac:dyDescent="0.25">
      <c r="A124" s="25"/>
      <c r="B124" s="25"/>
      <c r="C124" s="31" t="str">
        <f t="shared" si="1"/>
        <v/>
      </c>
      <c r="D124" s="3" t="str">
        <f>IFERROR(_xlfn.XLOOKUP(_xlfn.CONCAT($A124, "_", $B124), 'SolaCorp Backlog'!$M:$M, 'SolaCorp Backlog'!$L:$L), IF(AND(ISBLANK($A124), ISBLANK($B124)), "", IF(ISERROR(_xlfn.XLOOKUP($A124, 'SolaCorp Backlog'!$A:$A, 'SolaCorp Backlog'!$A:$A)), "Order NOT found", IF(ISERROR(_xlfn.XLOOKUP(_xlfn.CONCAT($A124, "_", $B124), 'SolaCorp Backlog'!$M:$M, 'SolaCorp Backlog'!$M:$M)), "Item NOT found", ""))))</f>
        <v/>
      </c>
      <c r="E124" s="20" t="str">
        <f>IFERROR(_xlfn.XLOOKUP(_xlfn.CONCAT(A124, "_", B124), 'SolaCorp Backlog'!$M:$M, 'SolaCorp Backlog'!$H:$H), "")</f>
        <v/>
      </c>
      <c r="F124" s="32" t="str">
        <f>IFERROR(VLOOKUP(_xlfn.CONCAT($A124, "_", $B124), 'SolaCorp Backlog'!$M:$Q, 4, FALSE), "")</f>
        <v/>
      </c>
      <c r="G124" s="38"/>
      <c r="H124" s="41" t="str" cm="1">
        <f t="array" ref="H124">IF(AND(NOT(ISBLANK($A124)), NOT(ISBLANK($B124)), ISBLANK($G124), NOT($D124 = $D123)), IFERROR(MIN(_xlfn._xlws.FILTER('SolaCorp Backlog'!$H:$H, 'SolaCorp Backlog'!$L:$L = $D124)) - 1, ""), IF(AND(NOT(ISBLANK($A124)), NOT(ISBLANK($B124)), ISBLANK($G124), $D124 = $D123), $H123 + 1, IFERROR(_xlfn.XLOOKUP(_xlfn.CONCAT($D124, "_", $G124), 'SolaCorp Backlog'!$O:$O, 'SolaCorp Backlog'!$M:$M) - 1, "")))</f>
        <v/>
      </c>
      <c r="I124" s="42" t="str">
        <f>IF(IFERROR(VLOOKUP($C124, 'SolaCorp Backlog'!$M:$R, 6, FALSE), "") = 0, 1, IFERROR(VLOOKUP($C124, 'SolaCorp Backlog'!$M:$R, 6, FALSE), ""))</f>
        <v/>
      </c>
    </row>
    <row r="125" spans="1:9" x14ac:dyDescent="0.25">
      <c r="A125" s="25"/>
      <c r="B125" s="25"/>
      <c r="C125" s="31" t="str">
        <f t="shared" si="1"/>
        <v/>
      </c>
      <c r="D125" s="3" t="str">
        <f>IFERROR(_xlfn.XLOOKUP(_xlfn.CONCAT($A125, "_", $B125), 'SolaCorp Backlog'!$M:$M, 'SolaCorp Backlog'!$L:$L), IF(AND(ISBLANK($A125), ISBLANK($B125)), "", IF(ISERROR(_xlfn.XLOOKUP($A125, 'SolaCorp Backlog'!$A:$A, 'SolaCorp Backlog'!$A:$A)), "Order NOT found", IF(ISERROR(_xlfn.XLOOKUP(_xlfn.CONCAT($A125, "_", $B125), 'SolaCorp Backlog'!$M:$M, 'SolaCorp Backlog'!$M:$M)), "Item NOT found", ""))))</f>
        <v/>
      </c>
      <c r="E125" s="20" t="str">
        <f>IFERROR(_xlfn.XLOOKUP(_xlfn.CONCAT(A125, "_", B125), 'SolaCorp Backlog'!$M:$M, 'SolaCorp Backlog'!$H:$H), "")</f>
        <v/>
      </c>
      <c r="F125" s="32" t="str">
        <f>IFERROR(VLOOKUP(_xlfn.CONCAT($A125, "_", $B125), 'SolaCorp Backlog'!$M:$Q, 4, FALSE), "")</f>
        <v/>
      </c>
      <c r="G125" s="38"/>
      <c r="H125" s="41" t="str" cm="1">
        <f t="array" ref="H125">IF(AND(NOT(ISBLANK($A125)), NOT(ISBLANK($B125)), ISBLANK($G125), NOT($D125 = $D124)), IFERROR(MIN(_xlfn._xlws.FILTER('SolaCorp Backlog'!$H:$H, 'SolaCorp Backlog'!$L:$L = $D125)) - 1, ""), IF(AND(NOT(ISBLANK($A125)), NOT(ISBLANK($B125)), ISBLANK($G125), $D125 = $D124), $H124 + 1, IFERROR(_xlfn.XLOOKUP(_xlfn.CONCAT($D125, "_", $G125), 'SolaCorp Backlog'!$O:$O, 'SolaCorp Backlog'!$M:$M) - 1, "")))</f>
        <v/>
      </c>
      <c r="I125" s="42" t="str">
        <f>IF(IFERROR(VLOOKUP($C125, 'SolaCorp Backlog'!$M:$R, 6, FALSE), "") = 0, 1, IFERROR(VLOOKUP($C125, 'SolaCorp Backlog'!$M:$R, 6, FALSE), ""))</f>
        <v/>
      </c>
    </row>
    <row r="126" spans="1:9" x14ac:dyDescent="0.25">
      <c r="A126" s="25"/>
      <c r="B126" s="25"/>
      <c r="C126" s="31" t="str">
        <f t="shared" si="1"/>
        <v/>
      </c>
      <c r="D126" s="3" t="str">
        <f>IFERROR(_xlfn.XLOOKUP(_xlfn.CONCAT($A126, "_", $B126), 'SolaCorp Backlog'!$M:$M, 'SolaCorp Backlog'!$L:$L), IF(AND(ISBLANK($A126), ISBLANK($B126)), "", IF(ISERROR(_xlfn.XLOOKUP($A126, 'SolaCorp Backlog'!$A:$A, 'SolaCorp Backlog'!$A:$A)), "Order NOT found", IF(ISERROR(_xlfn.XLOOKUP(_xlfn.CONCAT($A126, "_", $B126), 'SolaCorp Backlog'!$M:$M, 'SolaCorp Backlog'!$M:$M)), "Item NOT found", ""))))</f>
        <v/>
      </c>
      <c r="E126" s="20" t="str">
        <f>IFERROR(_xlfn.XLOOKUP(_xlfn.CONCAT(A126, "_", B126), 'SolaCorp Backlog'!$M:$M, 'SolaCorp Backlog'!$H:$H), "")</f>
        <v/>
      </c>
      <c r="F126" s="32" t="str">
        <f>IFERROR(VLOOKUP(_xlfn.CONCAT($A126, "_", $B126), 'SolaCorp Backlog'!$M:$Q, 4, FALSE), "")</f>
        <v/>
      </c>
      <c r="G126" s="38"/>
      <c r="H126" s="41" t="str" cm="1">
        <f t="array" ref="H126">IF(AND(NOT(ISBLANK($A126)), NOT(ISBLANK($B126)), ISBLANK($G126), NOT($D126 = $D125)), IFERROR(MIN(_xlfn._xlws.FILTER('SolaCorp Backlog'!$H:$H, 'SolaCorp Backlog'!$L:$L = $D126)) - 1, ""), IF(AND(NOT(ISBLANK($A126)), NOT(ISBLANK($B126)), ISBLANK($G126), $D126 = $D125), $H125 + 1, IFERROR(_xlfn.XLOOKUP(_xlfn.CONCAT($D126, "_", $G126), 'SolaCorp Backlog'!$O:$O, 'SolaCorp Backlog'!$M:$M) - 1, "")))</f>
        <v/>
      </c>
      <c r="I126" s="42" t="str">
        <f>IF(IFERROR(VLOOKUP($C126, 'SolaCorp Backlog'!$M:$R, 6, FALSE), "") = 0, 1, IFERROR(VLOOKUP($C126, 'SolaCorp Backlog'!$M:$R, 6, FALSE), ""))</f>
        <v/>
      </c>
    </row>
    <row r="127" spans="1:9" x14ac:dyDescent="0.25">
      <c r="A127" s="25"/>
      <c r="B127" s="25"/>
      <c r="C127" s="31" t="str">
        <f t="shared" si="1"/>
        <v/>
      </c>
      <c r="D127" s="3" t="str">
        <f>IFERROR(_xlfn.XLOOKUP(_xlfn.CONCAT($A127, "_", $B127), 'SolaCorp Backlog'!$M:$M, 'SolaCorp Backlog'!$L:$L), IF(AND(ISBLANK($A127), ISBLANK($B127)), "", IF(ISERROR(_xlfn.XLOOKUP($A127, 'SolaCorp Backlog'!$A:$A, 'SolaCorp Backlog'!$A:$A)), "Order NOT found", IF(ISERROR(_xlfn.XLOOKUP(_xlfn.CONCAT($A127, "_", $B127), 'SolaCorp Backlog'!$M:$M, 'SolaCorp Backlog'!$M:$M)), "Item NOT found", ""))))</f>
        <v/>
      </c>
      <c r="E127" s="20" t="str">
        <f>IFERROR(_xlfn.XLOOKUP(_xlfn.CONCAT(A127, "_", B127), 'SolaCorp Backlog'!$M:$M, 'SolaCorp Backlog'!$H:$H), "")</f>
        <v/>
      </c>
      <c r="F127" s="32" t="str">
        <f>IFERROR(VLOOKUP(_xlfn.CONCAT($A127, "_", $B127), 'SolaCorp Backlog'!$M:$Q, 4, FALSE), "")</f>
        <v/>
      </c>
      <c r="G127" s="38"/>
      <c r="H127" s="41" t="str" cm="1">
        <f t="array" ref="H127">IF(AND(NOT(ISBLANK($A127)), NOT(ISBLANK($B127)), ISBLANK($G127), NOT($D127 = $D126)), IFERROR(MIN(_xlfn._xlws.FILTER('SolaCorp Backlog'!$H:$H, 'SolaCorp Backlog'!$L:$L = $D127)) - 1, ""), IF(AND(NOT(ISBLANK($A127)), NOT(ISBLANK($B127)), ISBLANK($G127), $D127 = $D126), $H126 + 1, IFERROR(_xlfn.XLOOKUP(_xlfn.CONCAT($D127, "_", $G127), 'SolaCorp Backlog'!$O:$O, 'SolaCorp Backlog'!$M:$M) - 1, "")))</f>
        <v/>
      </c>
      <c r="I127" s="42" t="str">
        <f>IF(IFERROR(VLOOKUP($C127, 'SolaCorp Backlog'!$M:$R, 6, FALSE), "") = 0, 1, IFERROR(VLOOKUP($C127, 'SolaCorp Backlog'!$M:$R, 6, FALSE), ""))</f>
        <v/>
      </c>
    </row>
    <row r="128" spans="1:9" x14ac:dyDescent="0.25">
      <c r="A128" s="25"/>
      <c r="B128" s="25"/>
      <c r="C128" s="31" t="str">
        <f t="shared" si="1"/>
        <v/>
      </c>
      <c r="D128" s="3" t="str">
        <f>IFERROR(_xlfn.XLOOKUP(_xlfn.CONCAT($A128, "_", $B128), 'SolaCorp Backlog'!$M:$M, 'SolaCorp Backlog'!$L:$L), IF(AND(ISBLANK($A128), ISBLANK($B128)), "", IF(ISERROR(_xlfn.XLOOKUP($A128, 'SolaCorp Backlog'!$A:$A, 'SolaCorp Backlog'!$A:$A)), "Order NOT found", IF(ISERROR(_xlfn.XLOOKUP(_xlfn.CONCAT($A128, "_", $B128), 'SolaCorp Backlog'!$M:$M, 'SolaCorp Backlog'!$M:$M)), "Item NOT found", ""))))</f>
        <v/>
      </c>
      <c r="E128" s="20" t="str">
        <f>IFERROR(_xlfn.XLOOKUP(_xlfn.CONCAT(A128, "_", B128), 'SolaCorp Backlog'!$M:$M, 'SolaCorp Backlog'!$H:$H), "")</f>
        <v/>
      </c>
      <c r="F128" s="32" t="str">
        <f>IFERROR(VLOOKUP(_xlfn.CONCAT($A128, "_", $B128), 'SolaCorp Backlog'!$M:$Q, 4, FALSE), "")</f>
        <v/>
      </c>
      <c r="G128" s="38"/>
      <c r="H128" s="41" t="str" cm="1">
        <f t="array" ref="H128">IF(AND(NOT(ISBLANK($A128)), NOT(ISBLANK($B128)), ISBLANK($G128), NOT($D128 = $D127)), IFERROR(MIN(_xlfn._xlws.FILTER('SolaCorp Backlog'!$H:$H, 'SolaCorp Backlog'!$L:$L = $D128)) - 1, ""), IF(AND(NOT(ISBLANK($A128)), NOT(ISBLANK($B128)), ISBLANK($G128), $D128 = $D127), $H127 + 1, IFERROR(_xlfn.XLOOKUP(_xlfn.CONCAT($D128, "_", $G128), 'SolaCorp Backlog'!$O:$O, 'SolaCorp Backlog'!$M:$M) - 1, "")))</f>
        <v/>
      </c>
      <c r="I128" s="42" t="str">
        <f>IF(IFERROR(VLOOKUP($C128, 'SolaCorp Backlog'!$M:$R, 6, FALSE), "") = 0, 1, IFERROR(VLOOKUP($C128, 'SolaCorp Backlog'!$M:$R, 6, FALSE), ""))</f>
        <v/>
      </c>
    </row>
    <row r="129" spans="1:9" x14ac:dyDescent="0.25">
      <c r="A129" s="25"/>
      <c r="B129" s="25"/>
      <c r="C129" s="31" t="str">
        <f t="shared" si="1"/>
        <v/>
      </c>
      <c r="D129" s="3" t="str">
        <f>IFERROR(_xlfn.XLOOKUP(_xlfn.CONCAT($A129, "_", $B129), 'SolaCorp Backlog'!$M:$M, 'SolaCorp Backlog'!$L:$L), IF(AND(ISBLANK($A129), ISBLANK($B129)), "", IF(ISERROR(_xlfn.XLOOKUP($A129, 'SolaCorp Backlog'!$A:$A, 'SolaCorp Backlog'!$A:$A)), "Order NOT found", IF(ISERROR(_xlfn.XLOOKUP(_xlfn.CONCAT($A129, "_", $B129), 'SolaCorp Backlog'!$M:$M, 'SolaCorp Backlog'!$M:$M)), "Item NOT found", ""))))</f>
        <v/>
      </c>
      <c r="E129" s="20" t="str">
        <f>IFERROR(_xlfn.XLOOKUP(_xlfn.CONCAT(A129, "_", B129), 'SolaCorp Backlog'!$M:$M, 'SolaCorp Backlog'!$H:$H), "")</f>
        <v/>
      </c>
      <c r="F129" s="32" t="str">
        <f>IFERROR(VLOOKUP(_xlfn.CONCAT($A129, "_", $B129), 'SolaCorp Backlog'!$M:$Q, 4, FALSE), "")</f>
        <v/>
      </c>
      <c r="G129" s="38"/>
      <c r="H129" s="41" t="str" cm="1">
        <f t="array" ref="H129">IF(AND(NOT(ISBLANK($A129)), NOT(ISBLANK($B129)), ISBLANK($G129), NOT($D129 = $D128)), IFERROR(MIN(_xlfn._xlws.FILTER('SolaCorp Backlog'!$H:$H, 'SolaCorp Backlog'!$L:$L = $D129)) - 1, ""), IF(AND(NOT(ISBLANK($A129)), NOT(ISBLANK($B129)), ISBLANK($G129), $D129 = $D128), $H128 + 1, IFERROR(_xlfn.XLOOKUP(_xlfn.CONCAT($D129, "_", $G129), 'SolaCorp Backlog'!$O:$O, 'SolaCorp Backlog'!$M:$M) - 1, "")))</f>
        <v/>
      </c>
      <c r="I129" s="42" t="str">
        <f>IF(IFERROR(VLOOKUP($C129, 'SolaCorp Backlog'!$M:$R, 6, FALSE), "") = 0, 1, IFERROR(VLOOKUP($C129, 'SolaCorp Backlog'!$M:$R, 6, FALSE), ""))</f>
        <v/>
      </c>
    </row>
    <row r="130" spans="1:9" x14ac:dyDescent="0.25">
      <c r="A130" s="25"/>
      <c r="B130" s="25"/>
      <c r="C130" s="31" t="str">
        <f t="shared" si="1"/>
        <v/>
      </c>
      <c r="D130" s="3" t="str">
        <f>IFERROR(_xlfn.XLOOKUP(_xlfn.CONCAT($A130, "_", $B130), 'SolaCorp Backlog'!$M:$M, 'SolaCorp Backlog'!$L:$L), IF(AND(ISBLANK($A130), ISBLANK($B130)), "", IF(ISERROR(_xlfn.XLOOKUP($A130, 'SolaCorp Backlog'!$A:$A, 'SolaCorp Backlog'!$A:$A)), "Order NOT found", IF(ISERROR(_xlfn.XLOOKUP(_xlfn.CONCAT($A130, "_", $B130), 'SolaCorp Backlog'!$M:$M, 'SolaCorp Backlog'!$M:$M)), "Item NOT found", ""))))</f>
        <v/>
      </c>
      <c r="E130" s="20" t="str">
        <f>IFERROR(_xlfn.XLOOKUP(_xlfn.CONCAT(A130, "_", B130), 'SolaCorp Backlog'!$M:$M, 'SolaCorp Backlog'!$H:$H), "")</f>
        <v/>
      </c>
      <c r="F130" s="32" t="str">
        <f>IFERROR(VLOOKUP(_xlfn.CONCAT($A130, "_", $B130), 'SolaCorp Backlog'!$M:$Q, 4, FALSE), "")</f>
        <v/>
      </c>
      <c r="G130" s="38"/>
      <c r="H130" s="41" t="str" cm="1">
        <f t="array" ref="H130">IF(AND(NOT(ISBLANK($A130)), NOT(ISBLANK($B130)), ISBLANK($G130), NOT($D130 = $D129)), IFERROR(MIN(_xlfn._xlws.FILTER('SolaCorp Backlog'!$H:$H, 'SolaCorp Backlog'!$L:$L = $D130)) - 1, ""), IF(AND(NOT(ISBLANK($A130)), NOT(ISBLANK($B130)), ISBLANK($G130), $D130 = $D129), $H129 + 1, IFERROR(_xlfn.XLOOKUP(_xlfn.CONCAT($D130, "_", $G130), 'SolaCorp Backlog'!$O:$O, 'SolaCorp Backlog'!$M:$M) - 1, "")))</f>
        <v/>
      </c>
      <c r="I130" s="42" t="str">
        <f>IF(IFERROR(VLOOKUP($C130, 'SolaCorp Backlog'!$M:$R, 6, FALSE), "") = 0, 1, IFERROR(VLOOKUP($C130, 'SolaCorp Backlog'!$M:$R, 6, FALSE), ""))</f>
        <v/>
      </c>
    </row>
    <row r="131" spans="1:9" x14ac:dyDescent="0.25">
      <c r="A131" s="25"/>
      <c r="B131" s="25"/>
      <c r="C131" s="31" t="str">
        <f t="shared" si="1"/>
        <v/>
      </c>
      <c r="D131" s="3" t="str">
        <f>IFERROR(_xlfn.XLOOKUP(_xlfn.CONCAT($A131, "_", $B131), 'SolaCorp Backlog'!$M:$M, 'SolaCorp Backlog'!$L:$L), IF(AND(ISBLANK($A131), ISBLANK($B131)), "", IF(ISERROR(_xlfn.XLOOKUP($A131, 'SolaCorp Backlog'!$A:$A, 'SolaCorp Backlog'!$A:$A)), "Order NOT found", IF(ISERROR(_xlfn.XLOOKUP(_xlfn.CONCAT($A131, "_", $B131), 'SolaCorp Backlog'!$M:$M, 'SolaCorp Backlog'!$M:$M)), "Item NOT found", ""))))</f>
        <v/>
      </c>
      <c r="E131" s="20" t="str">
        <f>IFERROR(_xlfn.XLOOKUP(_xlfn.CONCAT(A131, "_", B131), 'SolaCorp Backlog'!$M:$M, 'SolaCorp Backlog'!$H:$H), "")</f>
        <v/>
      </c>
      <c r="F131" s="32" t="str">
        <f>IFERROR(VLOOKUP(_xlfn.CONCAT($A131, "_", $B131), 'SolaCorp Backlog'!$M:$Q, 4, FALSE), "")</f>
        <v/>
      </c>
      <c r="G131" s="38"/>
      <c r="H131" s="41" t="str" cm="1">
        <f t="array" ref="H131">IF(AND(NOT(ISBLANK($A131)), NOT(ISBLANK($B131)), ISBLANK($G131), NOT($D131 = $D130)), IFERROR(MIN(_xlfn._xlws.FILTER('SolaCorp Backlog'!$H:$H, 'SolaCorp Backlog'!$L:$L = $D131)) - 1, ""), IF(AND(NOT(ISBLANK($A131)), NOT(ISBLANK($B131)), ISBLANK($G131), $D131 = $D130), $H130 + 1, IFERROR(_xlfn.XLOOKUP(_xlfn.CONCAT($D131, "_", $G131), 'SolaCorp Backlog'!$O:$O, 'SolaCorp Backlog'!$M:$M) - 1, "")))</f>
        <v/>
      </c>
      <c r="I131" s="42" t="str">
        <f>IF(IFERROR(VLOOKUP($C131, 'SolaCorp Backlog'!$M:$R, 6, FALSE), "") = 0, 1, IFERROR(VLOOKUP($C131, 'SolaCorp Backlog'!$M:$R, 6, FALSE), ""))</f>
        <v/>
      </c>
    </row>
    <row r="132" spans="1:9" x14ac:dyDescent="0.25">
      <c r="A132" s="25"/>
      <c r="B132" s="25"/>
      <c r="C132" s="31" t="str">
        <f t="shared" si="1"/>
        <v/>
      </c>
      <c r="D132" s="3" t="str">
        <f>IFERROR(_xlfn.XLOOKUP(_xlfn.CONCAT($A132, "_", $B132), 'SolaCorp Backlog'!$M:$M, 'SolaCorp Backlog'!$L:$L), IF(AND(ISBLANK($A132), ISBLANK($B132)), "", IF(ISERROR(_xlfn.XLOOKUP($A132, 'SolaCorp Backlog'!$A:$A, 'SolaCorp Backlog'!$A:$A)), "Order NOT found", IF(ISERROR(_xlfn.XLOOKUP(_xlfn.CONCAT($A132, "_", $B132), 'SolaCorp Backlog'!$M:$M, 'SolaCorp Backlog'!$M:$M)), "Item NOT found", ""))))</f>
        <v/>
      </c>
      <c r="E132" s="20" t="str">
        <f>IFERROR(_xlfn.XLOOKUP(_xlfn.CONCAT(A132, "_", B132), 'SolaCorp Backlog'!$M:$M, 'SolaCorp Backlog'!$H:$H), "")</f>
        <v/>
      </c>
      <c r="F132" s="32" t="str">
        <f>IFERROR(VLOOKUP(_xlfn.CONCAT($A132, "_", $B132), 'SolaCorp Backlog'!$M:$Q, 4, FALSE), "")</f>
        <v/>
      </c>
      <c r="G132" s="38"/>
      <c r="H132" s="41" t="str" cm="1">
        <f t="array" ref="H132">IF(AND(NOT(ISBLANK($A132)), NOT(ISBLANK($B132)), ISBLANK($G132), NOT($D132 = $D131)), IFERROR(MIN(_xlfn._xlws.FILTER('SolaCorp Backlog'!$H:$H, 'SolaCorp Backlog'!$L:$L = $D132)) - 1, ""), IF(AND(NOT(ISBLANK($A132)), NOT(ISBLANK($B132)), ISBLANK($G132), $D132 = $D131), $H131 + 1, IFERROR(_xlfn.XLOOKUP(_xlfn.CONCAT($D132, "_", $G132), 'SolaCorp Backlog'!$O:$O, 'SolaCorp Backlog'!$M:$M) - 1, "")))</f>
        <v/>
      </c>
      <c r="I132" s="42" t="str">
        <f>IF(IFERROR(VLOOKUP($C132, 'SolaCorp Backlog'!$M:$R, 6, FALSE), "") = 0, 1, IFERROR(VLOOKUP($C132, 'SolaCorp Backlog'!$M:$R, 6, FALSE), ""))</f>
        <v/>
      </c>
    </row>
    <row r="133" spans="1:9" x14ac:dyDescent="0.25">
      <c r="A133" s="25"/>
      <c r="B133" s="25"/>
      <c r="C133" s="31" t="str">
        <f t="shared" ref="C133:C196" si="2">IF(OR(ISERROR($D133), AND(ISBLANK($A133), ISBLANK($B133))), "", _xlfn.CONCAT($A133, "_", $B133))</f>
        <v/>
      </c>
      <c r="D133" s="3" t="str">
        <f>IFERROR(_xlfn.XLOOKUP(_xlfn.CONCAT($A133, "_", $B133), 'SolaCorp Backlog'!$M:$M, 'SolaCorp Backlog'!$L:$L), IF(AND(ISBLANK($A133), ISBLANK($B133)), "", IF(ISERROR(_xlfn.XLOOKUP($A133, 'SolaCorp Backlog'!$A:$A, 'SolaCorp Backlog'!$A:$A)), "Order NOT found", IF(ISERROR(_xlfn.XLOOKUP(_xlfn.CONCAT($A133, "_", $B133), 'SolaCorp Backlog'!$M:$M, 'SolaCorp Backlog'!$M:$M)), "Item NOT found", ""))))</f>
        <v/>
      </c>
      <c r="E133" s="20" t="str">
        <f>IFERROR(_xlfn.XLOOKUP(_xlfn.CONCAT(A133, "_", B133), 'SolaCorp Backlog'!$M:$M, 'SolaCorp Backlog'!$H:$H), "")</f>
        <v/>
      </c>
      <c r="F133" s="32" t="str">
        <f>IFERROR(VLOOKUP(_xlfn.CONCAT($A133, "_", $B133), 'SolaCorp Backlog'!$M:$Q, 4, FALSE), "")</f>
        <v/>
      </c>
      <c r="G133" s="38"/>
      <c r="H133" s="41" t="str" cm="1">
        <f t="array" ref="H133">IF(AND(NOT(ISBLANK($A133)), NOT(ISBLANK($B133)), ISBLANK($G133), NOT($D133 = $D132)), IFERROR(MIN(_xlfn._xlws.FILTER('SolaCorp Backlog'!$H:$H, 'SolaCorp Backlog'!$L:$L = $D133)) - 1, ""), IF(AND(NOT(ISBLANK($A133)), NOT(ISBLANK($B133)), ISBLANK($G133), $D133 = $D132), $H132 + 1, IFERROR(_xlfn.XLOOKUP(_xlfn.CONCAT($D133, "_", $G133), 'SolaCorp Backlog'!$O:$O, 'SolaCorp Backlog'!$M:$M) - 1, "")))</f>
        <v/>
      </c>
      <c r="I133" s="42" t="str">
        <f>IF(IFERROR(VLOOKUP($C133, 'SolaCorp Backlog'!$M:$R, 6, FALSE), "") = 0, 1, IFERROR(VLOOKUP($C133, 'SolaCorp Backlog'!$M:$R, 6, FALSE), ""))</f>
        <v/>
      </c>
    </row>
    <row r="134" spans="1:9" x14ac:dyDescent="0.25">
      <c r="A134" s="25"/>
      <c r="B134" s="25"/>
      <c r="C134" s="31" t="str">
        <f t="shared" si="2"/>
        <v/>
      </c>
      <c r="D134" s="3" t="str">
        <f>IFERROR(_xlfn.XLOOKUP(_xlfn.CONCAT($A134, "_", $B134), 'SolaCorp Backlog'!$M:$M, 'SolaCorp Backlog'!$L:$L), IF(AND(ISBLANK($A134), ISBLANK($B134)), "", IF(ISERROR(_xlfn.XLOOKUP($A134, 'SolaCorp Backlog'!$A:$A, 'SolaCorp Backlog'!$A:$A)), "Order NOT found", IF(ISERROR(_xlfn.XLOOKUP(_xlfn.CONCAT($A134, "_", $B134), 'SolaCorp Backlog'!$M:$M, 'SolaCorp Backlog'!$M:$M)), "Item NOT found", ""))))</f>
        <v/>
      </c>
      <c r="E134" s="20" t="str">
        <f>IFERROR(_xlfn.XLOOKUP(_xlfn.CONCAT(A134, "_", B134), 'SolaCorp Backlog'!$M:$M, 'SolaCorp Backlog'!$H:$H), "")</f>
        <v/>
      </c>
      <c r="F134" s="32" t="str">
        <f>IFERROR(VLOOKUP(_xlfn.CONCAT($A134, "_", $B134), 'SolaCorp Backlog'!$M:$Q, 4, FALSE), "")</f>
        <v/>
      </c>
      <c r="G134" s="38"/>
      <c r="H134" s="41" t="str" cm="1">
        <f t="array" ref="H134">IF(AND(NOT(ISBLANK($A134)), NOT(ISBLANK($B134)), ISBLANK($G134), NOT($D134 = $D133)), IFERROR(MIN(_xlfn._xlws.FILTER('SolaCorp Backlog'!$H:$H, 'SolaCorp Backlog'!$L:$L = $D134)) - 1, ""), IF(AND(NOT(ISBLANK($A134)), NOT(ISBLANK($B134)), ISBLANK($G134), $D134 = $D133), $H133 + 1, IFERROR(_xlfn.XLOOKUP(_xlfn.CONCAT($D134, "_", $G134), 'SolaCorp Backlog'!$O:$O, 'SolaCorp Backlog'!$M:$M) - 1, "")))</f>
        <v/>
      </c>
      <c r="I134" s="42" t="str">
        <f>IF(IFERROR(VLOOKUP($C134, 'SolaCorp Backlog'!$M:$R, 6, FALSE), "") = 0, 1, IFERROR(VLOOKUP($C134, 'SolaCorp Backlog'!$M:$R, 6, FALSE), ""))</f>
        <v/>
      </c>
    </row>
    <row r="135" spans="1:9" x14ac:dyDescent="0.25">
      <c r="A135" s="25"/>
      <c r="B135" s="25"/>
      <c r="C135" s="31" t="str">
        <f t="shared" si="2"/>
        <v/>
      </c>
      <c r="D135" s="3" t="str">
        <f>IFERROR(_xlfn.XLOOKUP(_xlfn.CONCAT($A135, "_", $B135), 'SolaCorp Backlog'!$M:$M, 'SolaCorp Backlog'!$L:$L), IF(AND(ISBLANK($A135), ISBLANK($B135)), "", IF(ISERROR(_xlfn.XLOOKUP($A135, 'SolaCorp Backlog'!$A:$A, 'SolaCorp Backlog'!$A:$A)), "Order NOT found", IF(ISERROR(_xlfn.XLOOKUP(_xlfn.CONCAT($A135, "_", $B135), 'SolaCorp Backlog'!$M:$M, 'SolaCorp Backlog'!$M:$M)), "Item NOT found", ""))))</f>
        <v/>
      </c>
      <c r="E135" s="20" t="str">
        <f>IFERROR(_xlfn.XLOOKUP(_xlfn.CONCAT(A135, "_", B135), 'SolaCorp Backlog'!$M:$M, 'SolaCorp Backlog'!$H:$H), "")</f>
        <v/>
      </c>
      <c r="F135" s="32" t="str">
        <f>IFERROR(VLOOKUP(_xlfn.CONCAT($A135, "_", $B135), 'SolaCorp Backlog'!$M:$Q, 4, FALSE), "")</f>
        <v/>
      </c>
      <c r="G135" s="38"/>
      <c r="H135" s="41" t="str" cm="1">
        <f t="array" ref="H135">IF(AND(NOT(ISBLANK($A135)), NOT(ISBLANK($B135)), ISBLANK($G135), NOT($D135 = $D134)), IFERROR(MIN(_xlfn._xlws.FILTER('SolaCorp Backlog'!$H:$H, 'SolaCorp Backlog'!$L:$L = $D135)) - 1, ""), IF(AND(NOT(ISBLANK($A135)), NOT(ISBLANK($B135)), ISBLANK($G135), $D135 = $D134), $H134 + 1, IFERROR(_xlfn.XLOOKUP(_xlfn.CONCAT($D135, "_", $G135), 'SolaCorp Backlog'!$O:$O, 'SolaCorp Backlog'!$M:$M) - 1, "")))</f>
        <v/>
      </c>
      <c r="I135" s="42" t="str">
        <f>IF(IFERROR(VLOOKUP($C135, 'SolaCorp Backlog'!$M:$R, 6, FALSE), "") = 0, 1, IFERROR(VLOOKUP($C135, 'SolaCorp Backlog'!$M:$R, 6, FALSE), ""))</f>
        <v/>
      </c>
    </row>
    <row r="136" spans="1:9" x14ac:dyDescent="0.25">
      <c r="A136" s="25"/>
      <c r="B136" s="25"/>
      <c r="C136" s="31" t="str">
        <f t="shared" si="2"/>
        <v/>
      </c>
      <c r="D136" s="3" t="str">
        <f>IFERROR(_xlfn.XLOOKUP(_xlfn.CONCAT($A136, "_", $B136), 'SolaCorp Backlog'!$M:$M, 'SolaCorp Backlog'!$L:$L), IF(AND(ISBLANK($A136), ISBLANK($B136)), "", IF(ISERROR(_xlfn.XLOOKUP($A136, 'SolaCorp Backlog'!$A:$A, 'SolaCorp Backlog'!$A:$A)), "Order NOT found", IF(ISERROR(_xlfn.XLOOKUP(_xlfn.CONCAT($A136, "_", $B136), 'SolaCorp Backlog'!$M:$M, 'SolaCorp Backlog'!$M:$M)), "Item NOT found", ""))))</f>
        <v/>
      </c>
      <c r="E136" s="20" t="str">
        <f>IFERROR(_xlfn.XLOOKUP(_xlfn.CONCAT(A136, "_", B136), 'SolaCorp Backlog'!$M:$M, 'SolaCorp Backlog'!$H:$H), "")</f>
        <v/>
      </c>
      <c r="F136" s="32" t="str">
        <f>IFERROR(VLOOKUP(_xlfn.CONCAT($A136, "_", $B136), 'SolaCorp Backlog'!$M:$Q, 4, FALSE), "")</f>
        <v/>
      </c>
      <c r="G136" s="38"/>
      <c r="H136" s="41" t="str" cm="1">
        <f t="array" ref="H136">IF(AND(NOT(ISBLANK($A136)), NOT(ISBLANK($B136)), ISBLANK($G136), NOT($D136 = $D135)), IFERROR(MIN(_xlfn._xlws.FILTER('SolaCorp Backlog'!$H:$H, 'SolaCorp Backlog'!$L:$L = $D136)) - 1, ""), IF(AND(NOT(ISBLANK($A136)), NOT(ISBLANK($B136)), ISBLANK($G136), $D136 = $D135), $H135 + 1, IFERROR(_xlfn.XLOOKUP(_xlfn.CONCAT($D136, "_", $G136), 'SolaCorp Backlog'!$O:$O, 'SolaCorp Backlog'!$M:$M) - 1, "")))</f>
        <v/>
      </c>
      <c r="I136" s="42" t="str">
        <f>IF(IFERROR(VLOOKUP($C136, 'SolaCorp Backlog'!$M:$R, 6, FALSE), "") = 0, 1, IFERROR(VLOOKUP($C136, 'SolaCorp Backlog'!$M:$R, 6, FALSE), ""))</f>
        <v/>
      </c>
    </row>
    <row r="137" spans="1:9" x14ac:dyDescent="0.25">
      <c r="A137" s="25"/>
      <c r="B137" s="25"/>
      <c r="C137" s="31" t="str">
        <f t="shared" si="2"/>
        <v/>
      </c>
      <c r="D137" s="3" t="str">
        <f>IFERROR(_xlfn.XLOOKUP(_xlfn.CONCAT($A137, "_", $B137), 'SolaCorp Backlog'!$M:$M, 'SolaCorp Backlog'!$L:$L), IF(AND(ISBLANK($A137), ISBLANK($B137)), "", IF(ISERROR(_xlfn.XLOOKUP($A137, 'SolaCorp Backlog'!$A:$A, 'SolaCorp Backlog'!$A:$A)), "Order NOT found", IF(ISERROR(_xlfn.XLOOKUP(_xlfn.CONCAT($A137, "_", $B137), 'SolaCorp Backlog'!$M:$M, 'SolaCorp Backlog'!$M:$M)), "Item NOT found", ""))))</f>
        <v/>
      </c>
      <c r="E137" s="20" t="str">
        <f>IFERROR(_xlfn.XLOOKUP(_xlfn.CONCAT(A137, "_", B137), 'SolaCorp Backlog'!$M:$M, 'SolaCorp Backlog'!$H:$H), "")</f>
        <v/>
      </c>
      <c r="F137" s="32" t="str">
        <f>IFERROR(VLOOKUP(_xlfn.CONCAT($A137, "_", $B137), 'SolaCorp Backlog'!$M:$Q, 4, FALSE), "")</f>
        <v/>
      </c>
      <c r="G137" s="38"/>
      <c r="H137" s="41" t="str" cm="1">
        <f t="array" ref="H137">IF(AND(NOT(ISBLANK($A137)), NOT(ISBLANK($B137)), ISBLANK($G137), NOT($D137 = $D136)), IFERROR(MIN(_xlfn._xlws.FILTER('SolaCorp Backlog'!$H:$H, 'SolaCorp Backlog'!$L:$L = $D137)) - 1, ""), IF(AND(NOT(ISBLANK($A137)), NOT(ISBLANK($B137)), ISBLANK($G137), $D137 = $D136), $H136 + 1, IFERROR(_xlfn.XLOOKUP(_xlfn.CONCAT($D137, "_", $G137), 'SolaCorp Backlog'!$O:$O, 'SolaCorp Backlog'!$M:$M) - 1, "")))</f>
        <v/>
      </c>
      <c r="I137" s="42" t="str">
        <f>IF(IFERROR(VLOOKUP($C137, 'SolaCorp Backlog'!$M:$R, 6, FALSE), "") = 0, 1, IFERROR(VLOOKUP($C137, 'SolaCorp Backlog'!$M:$R, 6, FALSE), ""))</f>
        <v/>
      </c>
    </row>
    <row r="138" spans="1:9" x14ac:dyDescent="0.25">
      <c r="A138" s="25"/>
      <c r="B138" s="25"/>
      <c r="C138" s="31" t="str">
        <f t="shared" si="2"/>
        <v/>
      </c>
      <c r="D138" s="3" t="str">
        <f>IFERROR(_xlfn.XLOOKUP(_xlfn.CONCAT($A138, "_", $B138), 'SolaCorp Backlog'!$M:$M, 'SolaCorp Backlog'!$L:$L), IF(AND(ISBLANK($A138), ISBLANK($B138)), "", IF(ISERROR(_xlfn.XLOOKUP($A138, 'SolaCorp Backlog'!$A:$A, 'SolaCorp Backlog'!$A:$A)), "Order NOT found", IF(ISERROR(_xlfn.XLOOKUP(_xlfn.CONCAT($A138, "_", $B138), 'SolaCorp Backlog'!$M:$M, 'SolaCorp Backlog'!$M:$M)), "Item NOT found", ""))))</f>
        <v/>
      </c>
      <c r="E138" s="20" t="str">
        <f>IFERROR(_xlfn.XLOOKUP(_xlfn.CONCAT(A138, "_", B138), 'SolaCorp Backlog'!$M:$M, 'SolaCorp Backlog'!$H:$H), "")</f>
        <v/>
      </c>
      <c r="F138" s="32" t="str">
        <f>IFERROR(VLOOKUP(_xlfn.CONCAT($A138, "_", $B138), 'SolaCorp Backlog'!$M:$Q, 4, FALSE), "")</f>
        <v/>
      </c>
      <c r="G138" s="38"/>
      <c r="H138" s="41" t="str" cm="1">
        <f t="array" ref="H138">IF(AND(NOT(ISBLANK($A138)), NOT(ISBLANK($B138)), ISBLANK($G138), NOT($D138 = $D137)), IFERROR(MIN(_xlfn._xlws.FILTER('SolaCorp Backlog'!$H:$H, 'SolaCorp Backlog'!$L:$L = $D138)) - 1, ""), IF(AND(NOT(ISBLANK($A138)), NOT(ISBLANK($B138)), ISBLANK($G138), $D138 = $D137), $H137 + 1, IFERROR(_xlfn.XLOOKUP(_xlfn.CONCAT($D138, "_", $G138), 'SolaCorp Backlog'!$O:$O, 'SolaCorp Backlog'!$M:$M) - 1, "")))</f>
        <v/>
      </c>
      <c r="I138" s="42" t="str">
        <f>IF(IFERROR(VLOOKUP($C138, 'SolaCorp Backlog'!$M:$R, 6, FALSE), "") = 0, 1, IFERROR(VLOOKUP($C138, 'SolaCorp Backlog'!$M:$R, 6, FALSE), ""))</f>
        <v/>
      </c>
    </row>
    <row r="139" spans="1:9" x14ac:dyDescent="0.25">
      <c r="A139" s="25"/>
      <c r="B139" s="25"/>
      <c r="C139" s="31" t="str">
        <f t="shared" si="2"/>
        <v/>
      </c>
      <c r="D139" s="3" t="str">
        <f>IFERROR(_xlfn.XLOOKUP(_xlfn.CONCAT($A139, "_", $B139), 'SolaCorp Backlog'!$M:$M, 'SolaCorp Backlog'!$L:$L), IF(AND(ISBLANK($A139), ISBLANK($B139)), "", IF(ISERROR(_xlfn.XLOOKUP($A139, 'SolaCorp Backlog'!$A:$A, 'SolaCorp Backlog'!$A:$A)), "Order NOT found", IF(ISERROR(_xlfn.XLOOKUP(_xlfn.CONCAT($A139, "_", $B139), 'SolaCorp Backlog'!$M:$M, 'SolaCorp Backlog'!$M:$M)), "Item NOT found", ""))))</f>
        <v/>
      </c>
      <c r="E139" s="20" t="str">
        <f>IFERROR(_xlfn.XLOOKUP(_xlfn.CONCAT(A139, "_", B139), 'SolaCorp Backlog'!$M:$M, 'SolaCorp Backlog'!$H:$H), "")</f>
        <v/>
      </c>
      <c r="F139" s="32" t="str">
        <f>IFERROR(VLOOKUP(_xlfn.CONCAT($A139, "_", $B139), 'SolaCorp Backlog'!$M:$Q, 4, FALSE), "")</f>
        <v/>
      </c>
      <c r="G139" s="38"/>
      <c r="H139" s="41" t="str" cm="1">
        <f t="array" ref="H139">IF(AND(NOT(ISBLANK($A139)), NOT(ISBLANK($B139)), ISBLANK($G139), NOT($D139 = $D138)), IFERROR(MIN(_xlfn._xlws.FILTER('SolaCorp Backlog'!$H:$H, 'SolaCorp Backlog'!$L:$L = $D139)) - 1, ""), IF(AND(NOT(ISBLANK($A139)), NOT(ISBLANK($B139)), ISBLANK($G139), $D139 = $D138), $H138 + 1, IFERROR(_xlfn.XLOOKUP(_xlfn.CONCAT($D139, "_", $G139), 'SolaCorp Backlog'!$O:$O, 'SolaCorp Backlog'!$M:$M) - 1, "")))</f>
        <v/>
      </c>
      <c r="I139" s="42" t="str">
        <f>IF(IFERROR(VLOOKUP($C139, 'SolaCorp Backlog'!$M:$R, 6, FALSE), "") = 0, 1, IFERROR(VLOOKUP($C139, 'SolaCorp Backlog'!$M:$R, 6, FALSE), ""))</f>
        <v/>
      </c>
    </row>
    <row r="140" spans="1:9" x14ac:dyDescent="0.25">
      <c r="A140" s="25"/>
      <c r="B140" s="25"/>
      <c r="C140" s="31" t="str">
        <f t="shared" si="2"/>
        <v/>
      </c>
      <c r="D140" s="3" t="str">
        <f>IFERROR(_xlfn.XLOOKUP(_xlfn.CONCAT($A140, "_", $B140), 'SolaCorp Backlog'!$M:$M, 'SolaCorp Backlog'!$L:$L), IF(AND(ISBLANK($A140), ISBLANK($B140)), "", IF(ISERROR(_xlfn.XLOOKUP($A140, 'SolaCorp Backlog'!$A:$A, 'SolaCorp Backlog'!$A:$A)), "Order NOT found", IF(ISERROR(_xlfn.XLOOKUP(_xlfn.CONCAT($A140, "_", $B140), 'SolaCorp Backlog'!$M:$M, 'SolaCorp Backlog'!$M:$M)), "Item NOT found", ""))))</f>
        <v/>
      </c>
      <c r="E140" s="20" t="str">
        <f>IFERROR(_xlfn.XLOOKUP(_xlfn.CONCAT(A140, "_", B140), 'SolaCorp Backlog'!$M:$M, 'SolaCorp Backlog'!$H:$H), "")</f>
        <v/>
      </c>
      <c r="F140" s="32" t="str">
        <f>IFERROR(VLOOKUP(_xlfn.CONCAT($A140, "_", $B140), 'SolaCorp Backlog'!$M:$Q, 4, FALSE), "")</f>
        <v/>
      </c>
      <c r="G140" s="38"/>
      <c r="H140" s="41" t="str" cm="1">
        <f t="array" ref="H140">IF(AND(NOT(ISBLANK($A140)), NOT(ISBLANK($B140)), ISBLANK($G140), NOT($D140 = $D139)), IFERROR(MIN(_xlfn._xlws.FILTER('SolaCorp Backlog'!$H:$H, 'SolaCorp Backlog'!$L:$L = $D140)) - 1, ""), IF(AND(NOT(ISBLANK($A140)), NOT(ISBLANK($B140)), ISBLANK($G140), $D140 = $D139), $H139 + 1, IFERROR(_xlfn.XLOOKUP(_xlfn.CONCAT($D140, "_", $G140), 'SolaCorp Backlog'!$O:$O, 'SolaCorp Backlog'!$M:$M) - 1, "")))</f>
        <v/>
      </c>
      <c r="I140" s="42" t="str">
        <f>IF(IFERROR(VLOOKUP($C140, 'SolaCorp Backlog'!$M:$R, 6, FALSE), "") = 0, 1, IFERROR(VLOOKUP($C140, 'SolaCorp Backlog'!$M:$R, 6, FALSE), ""))</f>
        <v/>
      </c>
    </row>
    <row r="141" spans="1:9" x14ac:dyDescent="0.25">
      <c r="A141" s="25"/>
      <c r="B141" s="25"/>
      <c r="C141" s="31" t="str">
        <f t="shared" si="2"/>
        <v/>
      </c>
      <c r="D141" s="3" t="str">
        <f>IFERROR(_xlfn.XLOOKUP(_xlfn.CONCAT($A141, "_", $B141), 'SolaCorp Backlog'!$M:$M, 'SolaCorp Backlog'!$L:$L), IF(AND(ISBLANK($A141), ISBLANK($B141)), "", IF(ISERROR(_xlfn.XLOOKUP($A141, 'SolaCorp Backlog'!$A:$A, 'SolaCorp Backlog'!$A:$A)), "Order NOT found", IF(ISERROR(_xlfn.XLOOKUP(_xlfn.CONCAT($A141, "_", $B141), 'SolaCorp Backlog'!$M:$M, 'SolaCorp Backlog'!$M:$M)), "Item NOT found", ""))))</f>
        <v/>
      </c>
      <c r="E141" s="20" t="str">
        <f>IFERROR(_xlfn.XLOOKUP(_xlfn.CONCAT(A141, "_", B141), 'SolaCorp Backlog'!$M:$M, 'SolaCorp Backlog'!$H:$H), "")</f>
        <v/>
      </c>
      <c r="F141" s="32" t="str">
        <f>IFERROR(VLOOKUP(_xlfn.CONCAT($A141, "_", $B141), 'SolaCorp Backlog'!$M:$Q, 4, FALSE), "")</f>
        <v/>
      </c>
      <c r="G141" s="38"/>
      <c r="H141" s="41" t="str" cm="1">
        <f t="array" ref="H141">IF(AND(NOT(ISBLANK($A141)), NOT(ISBLANK($B141)), ISBLANK($G141), NOT($D141 = $D140)), IFERROR(MIN(_xlfn._xlws.FILTER('SolaCorp Backlog'!$H:$H, 'SolaCorp Backlog'!$L:$L = $D141)) - 1, ""), IF(AND(NOT(ISBLANK($A141)), NOT(ISBLANK($B141)), ISBLANK($G141), $D141 = $D140), $H140 + 1, IFERROR(_xlfn.XLOOKUP(_xlfn.CONCAT($D141, "_", $G141), 'SolaCorp Backlog'!$O:$O, 'SolaCorp Backlog'!$M:$M) - 1, "")))</f>
        <v/>
      </c>
      <c r="I141" s="42" t="str">
        <f>IF(IFERROR(VLOOKUP($C141, 'SolaCorp Backlog'!$M:$R, 6, FALSE), "") = 0, 1, IFERROR(VLOOKUP($C141, 'SolaCorp Backlog'!$M:$R, 6, FALSE), ""))</f>
        <v/>
      </c>
    </row>
    <row r="142" spans="1:9" x14ac:dyDescent="0.25">
      <c r="A142" s="25"/>
      <c r="B142" s="25"/>
      <c r="C142" s="31" t="str">
        <f t="shared" si="2"/>
        <v/>
      </c>
      <c r="D142" s="3" t="str">
        <f>IFERROR(_xlfn.XLOOKUP(_xlfn.CONCAT($A142, "_", $B142), 'SolaCorp Backlog'!$M:$M, 'SolaCorp Backlog'!$L:$L), IF(AND(ISBLANK($A142), ISBLANK($B142)), "", IF(ISERROR(_xlfn.XLOOKUP($A142, 'SolaCorp Backlog'!$A:$A, 'SolaCorp Backlog'!$A:$A)), "Order NOT found", IF(ISERROR(_xlfn.XLOOKUP(_xlfn.CONCAT($A142, "_", $B142), 'SolaCorp Backlog'!$M:$M, 'SolaCorp Backlog'!$M:$M)), "Item NOT found", ""))))</f>
        <v/>
      </c>
      <c r="E142" s="20" t="str">
        <f>IFERROR(_xlfn.XLOOKUP(_xlfn.CONCAT(A142, "_", B142), 'SolaCorp Backlog'!$M:$M, 'SolaCorp Backlog'!$H:$H), "")</f>
        <v/>
      </c>
      <c r="F142" s="32" t="str">
        <f>IFERROR(VLOOKUP(_xlfn.CONCAT($A142, "_", $B142), 'SolaCorp Backlog'!$M:$Q, 4, FALSE), "")</f>
        <v/>
      </c>
      <c r="G142" s="38"/>
      <c r="H142" s="41" t="str" cm="1">
        <f t="array" ref="H142">IF(AND(NOT(ISBLANK($A142)), NOT(ISBLANK($B142)), ISBLANK($G142), NOT($D142 = $D141)), IFERROR(MIN(_xlfn._xlws.FILTER('SolaCorp Backlog'!$H:$H, 'SolaCorp Backlog'!$L:$L = $D142)) - 1, ""), IF(AND(NOT(ISBLANK($A142)), NOT(ISBLANK($B142)), ISBLANK($G142), $D142 = $D141), $H141 + 1, IFERROR(_xlfn.XLOOKUP(_xlfn.CONCAT($D142, "_", $G142), 'SolaCorp Backlog'!$O:$O, 'SolaCorp Backlog'!$M:$M) - 1, "")))</f>
        <v/>
      </c>
      <c r="I142" s="42" t="str">
        <f>IF(IFERROR(VLOOKUP($C142, 'SolaCorp Backlog'!$M:$R, 6, FALSE), "") = 0, 1, IFERROR(VLOOKUP($C142, 'SolaCorp Backlog'!$M:$R, 6, FALSE), ""))</f>
        <v/>
      </c>
    </row>
    <row r="143" spans="1:9" x14ac:dyDescent="0.25">
      <c r="A143" s="25"/>
      <c r="B143" s="25"/>
      <c r="C143" s="31" t="str">
        <f t="shared" si="2"/>
        <v/>
      </c>
      <c r="D143" s="3" t="str">
        <f>IFERROR(_xlfn.XLOOKUP(_xlfn.CONCAT($A143, "_", $B143), 'SolaCorp Backlog'!$M:$M, 'SolaCorp Backlog'!$L:$L), IF(AND(ISBLANK($A143), ISBLANK($B143)), "", IF(ISERROR(_xlfn.XLOOKUP($A143, 'SolaCorp Backlog'!$A:$A, 'SolaCorp Backlog'!$A:$A)), "Order NOT found", IF(ISERROR(_xlfn.XLOOKUP(_xlfn.CONCAT($A143, "_", $B143), 'SolaCorp Backlog'!$M:$M, 'SolaCorp Backlog'!$M:$M)), "Item NOT found", ""))))</f>
        <v/>
      </c>
      <c r="E143" s="20" t="str">
        <f>IFERROR(_xlfn.XLOOKUP(_xlfn.CONCAT(A143, "_", B143), 'SolaCorp Backlog'!$M:$M, 'SolaCorp Backlog'!$H:$H), "")</f>
        <v/>
      </c>
      <c r="F143" s="32" t="str">
        <f>IFERROR(VLOOKUP(_xlfn.CONCAT($A143, "_", $B143), 'SolaCorp Backlog'!$M:$Q, 4, FALSE), "")</f>
        <v/>
      </c>
      <c r="G143" s="38"/>
      <c r="H143" s="41" t="str" cm="1">
        <f t="array" ref="H143">IF(AND(NOT(ISBLANK($A143)), NOT(ISBLANK($B143)), ISBLANK($G143), NOT($D143 = $D142)), IFERROR(MIN(_xlfn._xlws.FILTER('SolaCorp Backlog'!$H:$H, 'SolaCorp Backlog'!$L:$L = $D143)) - 1, ""), IF(AND(NOT(ISBLANK($A143)), NOT(ISBLANK($B143)), ISBLANK($G143), $D143 = $D142), $H142 + 1, IFERROR(_xlfn.XLOOKUP(_xlfn.CONCAT($D143, "_", $G143), 'SolaCorp Backlog'!$O:$O, 'SolaCorp Backlog'!$M:$M) - 1, "")))</f>
        <v/>
      </c>
      <c r="I143" s="42" t="str">
        <f>IF(IFERROR(VLOOKUP($C143, 'SolaCorp Backlog'!$M:$R, 6, FALSE), "") = 0, 1, IFERROR(VLOOKUP($C143, 'SolaCorp Backlog'!$M:$R, 6, FALSE), ""))</f>
        <v/>
      </c>
    </row>
    <row r="144" spans="1:9" x14ac:dyDescent="0.25">
      <c r="A144" s="25"/>
      <c r="B144" s="25"/>
      <c r="C144" s="31" t="str">
        <f t="shared" si="2"/>
        <v/>
      </c>
      <c r="D144" s="3" t="str">
        <f>IFERROR(_xlfn.XLOOKUP(_xlfn.CONCAT($A144, "_", $B144), 'SolaCorp Backlog'!$M:$M, 'SolaCorp Backlog'!$L:$L), IF(AND(ISBLANK($A144), ISBLANK($B144)), "", IF(ISERROR(_xlfn.XLOOKUP($A144, 'SolaCorp Backlog'!$A:$A, 'SolaCorp Backlog'!$A:$A)), "Order NOT found", IF(ISERROR(_xlfn.XLOOKUP(_xlfn.CONCAT($A144, "_", $B144), 'SolaCorp Backlog'!$M:$M, 'SolaCorp Backlog'!$M:$M)), "Item NOT found", ""))))</f>
        <v/>
      </c>
      <c r="E144" s="20" t="str">
        <f>IFERROR(_xlfn.XLOOKUP(_xlfn.CONCAT(A144, "_", B144), 'SolaCorp Backlog'!$M:$M, 'SolaCorp Backlog'!$H:$H), "")</f>
        <v/>
      </c>
      <c r="F144" s="32" t="str">
        <f>IFERROR(VLOOKUP(_xlfn.CONCAT($A144, "_", $B144), 'SolaCorp Backlog'!$M:$Q, 4, FALSE), "")</f>
        <v/>
      </c>
      <c r="G144" s="38"/>
      <c r="H144" s="41" t="str" cm="1">
        <f t="array" ref="H144">IF(AND(NOT(ISBLANK($A144)), NOT(ISBLANK($B144)), ISBLANK($G144), NOT($D144 = $D143)), IFERROR(MIN(_xlfn._xlws.FILTER('SolaCorp Backlog'!$H:$H, 'SolaCorp Backlog'!$L:$L = $D144)) - 1, ""), IF(AND(NOT(ISBLANK($A144)), NOT(ISBLANK($B144)), ISBLANK($G144), $D144 = $D143), $H143 + 1, IFERROR(_xlfn.XLOOKUP(_xlfn.CONCAT($D144, "_", $G144), 'SolaCorp Backlog'!$O:$O, 'SolaCorp Backlog'!$M:$M) - 1, "")))</f>
        <v/>
      </c>
      <c r="I144" s="42" t="str">
        <f>IF(IFERROR(VLOOKUP($C144, 'SolaCorp Backlog'!$M:$R, 6, FALSE), "") = 0, 1, IFERROR(VLOOKUP($C144, 'SolaCorp Backlog'!$M:$R, 6, FALSE), ""))</f>
        <v/>
      </c>
    </row>
    <row r="145" spans="1:9" x14ac:dyDescent="0.25">
      <c r="A145" s="25"/>
      <c r="B145" s="25"/>
      <c r="C145" s="31" t="str">
        <f t="shared" si="2"/>
        <v/>
      </c>
      <c r="D145" s="3" t="str">
        <f>IFERROR(_xlfn.XLOOKUP(_xlfn.CONCAT($A145, "_", $B145), 'SolaCorp Backlog'!$M:$M, 'SolaCorp Backlog'!$L:$L), IF(AND(ISBLANK($A145), ISBLANK($B145)), "", IF(ISERROR(_xlfn.XLOOKUP($A145, 'SolaCorp Backlog'!$A:$A, 'SolaCorp Backlog'!$A:$A)), "Order NOT found", IF(ISERROR(_xlfn.XLOOKUP(_xlfn.CONCAT($A145, "_", $B145), 'SolaCorp Backlog'!$M:$M, 'SolaCorp Backlog'!$M:$M)), "Item NOT found", ""))))</f>
        <v/>
      </c>
      <c r="E145" s="20" t="str">
        <f>IFERROR(_xlfn.XLOOKUP(_xlfn.CONCAT(A145, "_", B145), 'SolaCorp Backlog'!$M:$M, 'SolaCorp Backlog'!$H:$H), "")</f>
        <v/>
      </c>
      <c r="F145" s="32" t="str">
        <f>IFERROR(VLOOKUP(_xlfn.CONCAT($A145, "_", $B145), 'SolaCorp Backlog'!$M:$Q, 4, FALSE), "")</f>
        <v/>
      </c>
      <c r="G145" s="38"/>
      <c r="H145" s="41" t="str" cm="1">
        <f t="array" ref="H145">IF(AND(NOT(ISBLANK($A145)), NOT(ISBLANK($B145)), ISBLANK($G145), NOT($D145 = $D144)), IFERROR(MIN(_xlfn._xlws.FILTER('SolaCorp Backlog'!$H:$H, 'SolaCorp Backlog'!$L:$L = $D145)) - 1, ""), IF(AND(NOT(ISBLANK($A145)), NOT(ISBLANK($B145)), ISBLANK($G145), $D145 = $D144), $H144 + 1, IFERROR(_xlfn.XLOOKUP(_xlfn.CONCAT($D145, "_", $G145), 'SolaCorp Backlog'!$O:$O, 'SolaCorp Backlog'!$M:$M) - 1, "")))</f>
        <v/>
      </c>
      <c r="I145" s="42" t="str">
        <f>IF(IFERROR(VLOOKUP($C145, 'SolaCorp Backlog'!$M:$R, 6, FALSE), "") = 0, 1, IFERROR(VLOOKUP($C145, 'SolaCorp Backlog'!$M:$R, 6, FALSE), ""))</f>
        <v/>
      </c>
    </row>
    <row r="146" spans="1:9" x14ac:dyDescent="0.25">
      <c r="A146" s="25"/>
      <c r="B146" s="25"/>
      <c r="C146" s="31" t="str">
        <f t="shared" si="2"/>
        <v/>
      </c>
      <c r="D146" s="3" t="str">
        <f>IFERROR(_xlfn.XLOOKUP(_xlfn.CONCAT($A146, "_", $B146), 'SolaCorp Backlog'!$M:$M, 'SolaCorp Backlog'!$L:$L), IF(AND(ISBLANK($A146), ISBLANK($B146)), "", IF(ISERROR(_xlfn.XLOOKUP($A146, 'SolaCorp Backlog'!$A:$A, 'SolaCorp Backlog'!$A:$A)), "Order NOT found", IF(ISERROR(_xlfn.XLOOKUP(_xlfn.CONCAT($A146, "_", $B146), 'SolaCorp Backlog'!$M:$M, 'SolaCorp Backlog'!$M:$M)), "Item NOT found", ""))))</f>
        <v/>
      </c>
      <c r="E146" s="20" t="str">
        <f>IFERROR(_xlfn.XLOOKUP(_xlfn.CONCAT(A146, "_", B146), 'SolaCorp Backlog'!$M:$M, 'SolaCorp Backlog'!$H:$H), "")</f>
        <v/>
      </c>
      <c r="F146" s="32" t="str">
        <f>IFERROR(VLOOKUP(_xlfn.CONCAT($A146, "_", $B146), 'SolaCorp Backlog'!$M:$Q, 4, FALSE), "")</f>
        <v/>
      </c>
      <c r="G146" s="38"/>
      <c r="H146" s="41" t="str" cm="1">
        <f t="array" ref="H146">IF(AND(NOT(ISBLANK($A146)), NOT(ISBLANK($B146)), ISBLANK($G146), NOT($D146 = $D145)), IFERROR(MIN(_xlfn._xlws.FILTER('SolaCorp Backlog'!$H:$H, 'SolaCorp Backlog'!$L:$L = $D146)) - 1, ""), IF(AND(NOT(ISBLANK($A146)), NOT(ISBLANK($B146)), ISBLANK($G146), $D146 = $D145), $H145 + 1, IFERROR(_xlfn.XLOOKUP(_xlfn.CONCAT($D146, "_", $G146), 'SolaCorp Backlog'!$O:$O, 'SolaCorp Backlog'!$M:$M) - 1, "")))</f>
        <v/>
      </c>
      <c r="I146" s="42" t="str">
        <f>IF(IFERROR(VLOOKUP($C146, 'SolaCorp Backlog'!$M:$R, 6, FALSE), "") = 0, 1, IFERROR(VLOOKUP($C146, 'SolaCorp Backlog'!$M:$R, 6, FALSE), ""))</f>
        <v/>
      </c>
    </row>
    <row r="147" spans="1:9" x14ac:dyDescent="0.25">
      <c r="A147" s="25"/>
      <c r="B147" s="25"/>
      <c r="C147" s="31" t="str">
        <f t="shared" si="2"/>
        <v/>
      </c>
      <c r="D147" s="3" t="str">
        <f>IFERROR(_xlfn.XLOOKUP(_xlfn.CONCAT($A147, "_", $B147), 'SolaCorp Backlog'!$M:$M, 'SolaCorp Backlog'!$L:$L), IF(AND(ISBLANK($A147), ISBLANK($B147)), "", IF(ISERROR(_xlfn.XLOOKUP($A147, 'SolaCorp Backlog'!$A:$A, 'SolaCorp Backlog'!$A:$A)), "Order NOT found", IF(ISERROR(_xlfn.XLOOKUP(_xlfn.CONCAT($A147, "_", $B147), 'SolaCorp Backlog'!$M:$M, 'SolaCorp Backlog'!$M:$M)), "Item NOT found", ""))))</f>
        <v/>
      </c>
      <c r="E147" s="20" t="str">
        <f>IFERROR(_xlfn.XLOOKUP(_xlfn.CONCAT(A147, "_", B147), 'SolaCorp Backlog'!$M:$M, 'SolaCorp Backlog'!$H:$H), "")</f>
        <v/>
      </c>
      <c r="F147" s="32" t="str">
        <f>IFERROR(VLOOKUP(_xlfn.CONCAT($A147, "_", $B147), 'SolaCorp Backlog'!$M:$Q, 4, FALSE), "")</f>
        <v/>
      </c>
      <c r="G147" s="38"/>
      <c r="H147" s="41" t="str" cm="1">
        <f t="array" ref="H147">IF(AND(NOT(ISBLANK($A147)), NOT(ISBLANK($B147)), ISBLANK($G147), NOT($D147 = $D146)), IFERROR(MIN(_xlfn._xlws.FILTER('SolaCorp Backlog'!$H:$H, 'SolaCorp Backlog'!$L:$L = $D147)) - 1, ""), IF(AND(NOT(ISBLANK($A147)), NOT(ISBLANK($B147)), ISBLANK($G147), $D147 = $D146), $H146 + 1, IFERROR(_xlfn.XLOOKUP(_xlfn.CONCAT($D147, "_", $G147), 'SolaCorp Backlog'!$O:$O, 'SolaCorp Backlog'!$M:$M) - 1, "")))</f>
        <v/>
      </c>
      <c r="I147" s="42" t="str">
        <f>IF(IFERROR(VLOOKUP($C147, 'SolaCorp Backlog'!$M:$R, 6, FALSE), "") = 0, 1, IFERROR(VLOOKUP($C147, 'SolaCorp Backlog'!$M:$R, 6, FALSE), ""))</f>
        <v/>
      </c>
    </row>
    <row r="148" spans="1:9" x14ac:dyDescent="0.25">
      <c r="A148" s="25"/>
      <c r="B148" s="25"/>
      <c r="C148" s="31" t="str">
        <f t="shared" si="2"/>
        <v/>
      </c>
      <c r="D148" s="3" t="str">
        <f>IFERROR(_xlfn.XLOOKUP(_xlfn.CONCAT($A148, "_", $B148), 'SolaCorp Backlog'!$M:$M, 'SolaCorp Backlog'!$L:$L), IF(AND(ISBLANK($A148), ISBLANK($B148)), "", IF(ISERROR(_xlfn.XLOOKUP($A148, 'SolaCorp Backlog'!$A:$A, 'SolaCorp Backlog'!$A:$A)), "Order NOT found", IF(ISERROR(_xlfn.XLOOKUP(_xlfn.CONCAT($A148, "_", $B148), 'SolaCorp Backlog'!$M:$M, 'SolaCorp Backlog'!$M:$M)), "Item NOT found", ""))))</f>
        <v/>
      </c>
      <c r="E148" s="20" t="str">
        <f>IFERROR(_xlfn.XLOOKUP(_xlfn.CONCAT(A148, "_", B148), 'SolaCorp Backlog'!$M:$M, 'SolaCorp Backlog'!$H:$H), "")</f>
        <v/>
      </c>
      <c r="F148" s="32" t="str">
        <f>IFERROR(VLOOKUP(_xlfn.CONCAT($A148, "_", $B148), 'SolaCorp Backlog'!$M:$Q, 4, FALSE), "")</f>
        <v/>
      </c>
      <c r="G148" s="38"/>
      <c r="H148" s="41" t="str" cm="1">
        <f t="array" ref="H148">IF(AND(NOT(ISBLANK($A148)), NOT(ISBLANK($B148)), ISBLANK($G148), NOT($D148 = $D147)), IFERROR(MIN(_xlfn._xlws.FILTER('SolaCorp Backlog'!$H:$H, 'SolaCorp Backlog'!$L:$L = $D148)) - 1, ""), IF(AND(NOT(ISBLANK($A148)), NOT(ISBLANK($B148)), ISBLANK($G148), $D148 = $D147), $H147 + 1, IFERROR(_xlfn.XLOOKUP(_xlfn.CONCAT($D148, "_", $G148), 'SolaCorp Backlog'!$O:$O, 'SolaCorp Backlog'!$M:$M) - 1, "")))</f>
        <v/>
      </c>
      <c r="I148" s="42" t="str">
        <f>IF(IFERROR(VLOOKUP($C148, 'SolaCorp Backlog'!$M:$R, 6, FALSE), "") = 0, 1, IFERROR(VLOOKUP($C148, 'SolaCorp Backlog'!$M:$R, 6, FALSE), ""))</f>
        <v/>
      </c>
    </row>
    <row r="149" spans="1:9" x14ac:dyDescent="0.25">
      <c r="A149" s="25"/>
      <c r="B149" s="25"/>
      <c r="C149" s="31" t="str">
        <f t="shared" si="2"/>
        <v/>
      </c>
      <c r="D149" s="3" t="str">
        <f>IFERROR(_xlfn.XLOOKUP(_xlfn.CONCAT($A149, "_", $B149), 'SolaCorp Backlog'!$M:$M, 'SolaCorp Backlog'!$L:$L), IF(AND(ISBLANK($A149), ISBLANK($B149)), "", IF(ISERROR(_xlfn.XLOOKUP($A149, 'SolaCorp Backlog'!$A:$A, 'SolaCorp Backlog'!$A:$A)), "Order NOT found", IF(ISERROR(_xlfn.XLOOKUP(_xlfn.CONCAT($A149, "_", $B149), 'SolaCorp Backlog'!$M:$M, 'SolaCorp Backlog'!$M:$M)), "Item NOT found", ""))))</f>
        <v/>
      </c>
      <c r="E149" s="20" t="str">
        <f>IFERROR(_xlfn.XLOOKUP(_xlfn.CONCAT(A149, "_", B149), 'SolaCorp Backlog'!$M:$M, 'SolaCorp Backlog'!$H:$H), "")</f>
        <v/>
      </c>
      <c r="F149" s="32" t="str">
        <f>IFERROR(VLOOKUP(_xlfn.CONCAT($A149, "_", $B149), 'SolaCorp Backlog'!$M:$Q, 4, FALSE), "")</f>
        <v/>
      </c>
      <c r="G149" s="38"/>
      <c r="H149" s="41" t="str" cm="1">
        <f t="array" ref="H149">IF(AND(NOT(ISBLANK($A149)), NOT(ISBLANK($B149)), ISBLANK($G149), NOT($D149 = $D148)), IFERROR(MIN(_xlfn._xlws.FILTER('SolaCorp Backlog'!$H:$H, 'SolaCorp Backlog'!$L:$L = $D149)) - 1, ""), IF(AND(NOT(ISBLANK($A149)), NOT(ISBLANK($B149)), ISBLANK($G149), $D149 = $D148), $H148 + 1, IFERROR(_xlfn.XLOOKUP(_xlfn.CONCAT($D149, "_", $G149), 'SolaCorp Backlog'!$O:$O, 'SolaCorp Backlog'!$M:$M) - 1, "")))</f>
        <v/>
      </c>
      <c r="I149" s="42" t="str">
        <f>IF(IFERROR(VLOOKUP($C149, 'SolaCorp Backlog'!$M:$R, 6, FALSE), "") = 0, 1, IFERROR(VLOOKUP($C149, 'SolaCorp Backlog'!$M:$R, 6, FALSE), ""))</f>
        <v/>
      </c>
    </row>
    <row r="150" spans="1:9" x14ac:dyDescent="0.25">
      <c r="A150" s="25"/>
      <c r="B150" s="25"/>
      <c r="C150" s="31" t="str">
        <f t="shared" si="2"/>
        <v/>
      </c>
      <c r="D150" s="3" t="str">
        <f>IFERROR(_xlfn.XLOOKUP(_xlfn.CONCAT($A150, "_", $B150), 'SolaCorp Backlog'!$M:$M, 'SolaCorp Backlog'!$L:$L), IF(AND(ISBLANK($A150), ISBLANK($B150)), "", IF(ISERROR(_xlfn.XLOOKUP($A150, 'SolaCorp Backlog'!$A:$A, 'SolaCorp Backlog'!$A:$A)), "Order NOT found", IF(ISERROR(_xlfn.XLOOKUP(_xlfn.CONCAT($A150, "_", $B150), 'SolaCorp Backlog'!$M:$M, 'SolaCorp Backlog'!$M:$M)), "Item NOT found", ""))))</f>
        <v/>
      </c>
      <c r="E150" s="20" t="str">
        <f>IFERROR(_xlfn.XLOOKUP(_xlfn.CONCAT(A150, "_", B150), 'SolaCorp Backlog'!$M:$M, 'SolaCorp Backlog'!$H:$H), "")</f>
        <v/>
      </c>
      <c r="F150" s="32" t="str">
        <f>IFERROR(VLOOKUP(_xlfn.CONCAT($A150, "_", $B150), 'SolaCorp Backlog'!$M:$Q, 4, FALSE), "")</f>
        <v/>
      </c>
      <c r="G150" s="38"/>
      <c r="H150" s="41" t="str" cm="1">
        <f t="array" ref="H150">IF(AND(NOT(ISBLANK($A150)), NOT(ISBLANK($B150)), ISBLANK($G150), NOT($D150 = $D149)), IFERROR(MIN(_xlfn._xlws.FILTER('SolaCorp Backlog'!$H:$H, 'SolaCorp Backlog'!$L:$L = $D150)) - 1, ""), IF(AND(NOT(ISBLANK($A150)), NOT(ISBLANK($B150)), ISBLANK($G150), $D150 = $D149), $H149 + 1, IFERROR(_xlfn.XLOOKUP(_xlfn.CONCAT($D150, "_", $G150), 'SolaCorp Backlog'!$O:$O, 'SolaCorp Backlog'!$M:$M) - 1, "")))</f>
        <v/>
      </c>
      <c r="I150" s="42" t="str">
        <f>IF(IFERROR(VLOOKUP($C150, 'SolaCorp Backlog'!$M:$R, 6, FALSE), "") = 0, 1, IFERROR(VLOOKUP($C150, 'SolaCorp Backlog'!$M:$R, 6, FALSE), ""))</f>
        <v/>
      </c>
    </row>
    <row r="151" spans="1:9" x14ac:dyDescent="0.25">
      <c r="A151" s="25"/>
      <c r="B151" s="25"/>
      <c r="C151" s="31" t="str">
        <f t="shared" si="2"/>
        <v/>
      </c>
      <c r="D151" s="3" t="str">
        <f>IFERROR(_xlfn.XLOOKUP(_xlfn.CONCAT($A151, "_", $B151), 'SolaCorp Backlog'!$M:$M, 'SolaCorp Backlog'!$L:$L), IF(AND(ISBLANK($A151), ISBLANK($B151)), "", IF(ISERROR(_xlfn.XLOOKUP($A151, 'SolaCorp Backlog'!$A:$A, 'SolaCorp Backlog'!$A:$A)), "Order NOT found", IF(ISERROR(_xlfn.XLOOKUP(_xlfn.CONCAT($A151, "_", $B151), 'SolaCorp Backlog'!$M:$M, 'SolaCorp Backlog'!$M:$M)), "Item NOT found", ""))))</f>
        <v/>
      </c>
      <c r="E151" s="20" t="str">
        <f>IFERROR(_xlfn.XLOOKUP(_xlfn.CONCAT(A151, "_", B151), 'SolaCorp Backlog'!$M:$M, 'SolaCorp Backlog'!$H:$H), "")</f>
        <v/>
      </c>
      <c r="F151" s="32" t="str">
        <f>IFERROR(VLOOKUP(_xlfn.CONCAT($A151, "_", $B151), 'SolaCorp Backlog'!$M:$Q, 4, FALSE), "")</f>
        <v/>
      </c>
      <c r="G151" s="38"/>
      <c r="H151" s="41" t="str" cm="1">
        <f t="array" ref="H151">IF(AND(NOT(ISBLANK($A151)), NOT(ISBLANK($B151)), ISBLANK($G151), NOT($D151 = $D150)), IFERROR(MIN(_xlfn._xlws.FILTER('SolaCorp Backlog'!$H:$H, 'SolaCorp Backlog'!$L:$L = $D151)) - 1, ""), IF(AND(NOT(ISBLANK($A151)), NOT(ISBLANK($B151)), ISBLANK($G151), $D151 = $D150), $H150 + 1, IFERROR(_xlfn.XLOOKUP(_xlfn.CONCAT($D151, "_", $G151), 'SolaCorp Backlog'!$O:$O, 'SolaCorp Backlog'!$M:$M) - 1, "")))</f>
        <v/>
      </c>
      <c r="I151" s="42" t="str">
        <f>IF(IFERROR(VLOOKUP($C151, 'SolaCorp Backlog'!$M:$R, 6, FALSE), "") = 0, 1, IFERROR(VLOOKUP($C151, 'SolaCorp Backlog'!$M:$R, 6, FALSE), ""))</f>
        <v/>
      </c>
    </row>
    <row r="152" spans="1:9" x14ac:dyDescent="0.25">
      <c r="A152" s="25"/>
      <c r="B152" s="25"/>
      <c r="C152" s="31" t="str">
        <f t="shared" si="2"/>
        <v/>
      </c>
      <c r="D152" s="3" t="str">
        <f>IFERROR(_xlfn.XLOOKUP(_xlfn.CONCAT($A152, "_", $B152), 'SolaCorp Backlog'!$M:$M, 'SolaCorp Backlog'!$L:$L), IF(AND(ISBLANK($A152), ISBLANK($B152)), "", IF(ISERROR(_xlfn.XLOOKUP($A152, 'SolaCorp Backlog'!$A:$A, 'SolaCorp Backlog'!$A:$A)), "Order NOT found", IF(ISERROR(_xlfn.XLOOKUP(_xlfn.CONCAT($A152, "_", $B152), 'SolaCorp Backlog'!$M:$M, 'SolaCorp Backlog'!$M:$M)), "Item NOT found", ""))))</f>
        <v/>
      </c>
      <c r="E152" s="20" t="str">
        <f>IFERROR(_xlfn.XLOOKUP(_xlfn.CONCAT(A152, "_", B152), 'SolaCorp Backlog'!$M:$M, 'SolaCorp Backlog'!$H:$H), "")</f>
        <v/>
      </c>
      <c r="F152" s="32" t="str">
        <f>IFERROR(VLOOKUP(_xlfn.CONCAT($A152, "_", $B152), 'SolaCorp Backlog'!$M:$Q, 4, FALSE), "")</f>
        <v/>
      </c>
      <c r="G152" s="38"/>
      <c r="H152" s="41" t="str" cm="1">
        <f t="array" ref="H152">IF(AND(NOT(ISBLANK($A152)), NOT(ISBLANK($B152)), ISBLANK($G152), NOT($D152 = $D151)), IFERROR(MIN(_xlfn._xlws.FILTER('SolaCorp Backlog'!$H:$H, 'SolaCorp Backlog'!$L:$L = $D152)) - 1, ""), IF(AND(NOT(ISBLANK($A152)), NOT(ISBLANK($B152)), ISBLANK($G152), $D152 = $D151), $H151 + 1, IFERROR(_xlfn.XLOOKUP(_xlfn.CONCAT($D152, "_", $G152), 'SolaCorp Backlog'!$O:$O, 'SolaCorp Backlog'!$M:$M) - 1, "")))</f>
        <v/>
      </c>
      <c r="I152" s="42" t="str">
        <f>IF(IFERROR(VLOOKUP($C152, 'SolaCorp Backlog'!$M:$R, 6, FALSE), "") = 0, 1, IFERROR(VLOOKUP($C152, 'SolaCorp Backlog'!$M:$R, 6, FALSE), ""))</f>
        <v/>
      </c>
    </row>
    <row r="153" spans="1:9" x14ac:dyDescent="0.25">
      <c r="A153" s="25"/>
      <c r="B153" s="25"/>
      <c r="C153" s="31" t="str">
        <f t="shared" si="2"/>
        <v/>
      </c>
      <c r="D153" s="3" t="str">
        <f>IFERROR(_xlfn.XLOOKUP(_xlfn.CONCAT($A153, "_", $B153), 'SolaCorp Backlog'!$M:$M, 'SolaCorp Backlog'!$L:$L), IF(AND(ISBLANK($A153), ISBLANK($B153)), "", IF(ISERROR(_xlfn.XLOOKUP($A153, 'SolaCorp Backlog'!$A:$A, 'SolaCorp Backlog'!$A:$A)), "Order NOT found", IF(ISERROR(_xlfn.XLOOKUP(_xlfn.CONCAT($A153, "_", $B153), 'SolaCorp Backlog'!$M:$M, 'SolaCorp Backlog'!$M:$M)), "Item NOT found", ""))))</f>
        <v/>
      </c>
      <c r="E153" s="20" t="str">
        <f>IFERROR(_xlfn.XLOOKUP(_xlfn.CONCAT(A153, "_", B153), 'SolaCorp Backlog'!$M:$M, 'SolaCorp Backlog'!$H:$H), "")</f>
        <v/>
      </c>
      <c r="F153" s="32" t="str">
        <f>IFERROR(VLOOKUP(_xlfn.CONCAT($A153, "_", $B153), 'SolaCorp Backlog'!$M:$Q, 4, FALSE), "")</f>
        <v/>
      </c>
      <c r="G153" s="38"/>
      <c r="H153" s="41" t="str" cm="1">
        <f t="array" ref="H153">IF(AND(NOT(ISBLANK($A153)), NOT(ISBLANK($B153)), ISBLANK($G153), NOT($D153 = $D152)), IFERROR(MIN(_xlfn._xlws.FILTER('SolaCorp Backlog'!$H:$H, 'SolaCorp Backlog'!$L:$L = $D153)) - 1, ""), IF(AND(NOT(ISBLANK($A153)), NOT(ISBLANK($B153)), ISBLANK($G153), $D153 = $D152), $H152 + 1, IFERROR(_xlfn.XLOOKUP(_xlfn.CONCAT($D153, "_", $G153), 'SolaCorp Backlog'!$O:$O, 'SolaCorp Backlog'!$M:$M) - 1, "")))</f>
        <v/>
      </c>
      <c r="I153" s="42" t="str">
        <f>IF(IFERROR(VLOOKUP($C153, 'SolaCorp Backlog'!$M:$R, 6, FALSE), "") = 0, 1, IFERROR(VLOOKUP($C153, 'SolaCorp Backlog'!$M:$R, 6, FALSE), ""))</f>
        <v/>
      </c>
    </row>
    <row r="154" spans="1:9" x14ac:dyDescent="0.25">
      <c r="A154" s="25"/>
      <c r="B154" s="25"/>
      <c r="C154" s="31" t="str">
        <f t="shared" si="2"/>
        <v/>
      </c>
      <c r="D154" s="3" t="str">
        <f>IFERROR(_xlfn.XLOOKUP(_xlfn.CONCAT($A154, "_", $B154), 'SolaCorp Backlog'!$M:$M, 'SolaCorp Backlog'!$L:$L), IF(AND(ISBLANK($A154), ISBLANK($B154)), "", IF(ISERROR(_xlfn.XLOOKUP($A154, 'SolaCorp Backlog'!$A:$A, 'SolaCorp Backlog'!$A:$A)), "Order NOT found", IF(ISERROR(_xlfn.XLOOKUP(_xlfn.CONCAT($A154, "_", $B154), 'SolaCorp Backlog'!$M:$M, 'SolaCorp Backlog'!$M:$M)), "Item NOT found", ""))))</f>
        <v/>
      </c>
      <c r="E154" s="20" t="str">
        <f>IFERROR(_xlfn.XLOOKUP(_xlfn.CONCAT(A154, "_", B154), 'SolaCorp Backlog'!$M:$M, 'SolaCorp Backlog'!$H:$H), "")</f>
        <v/>
      </c>
      <c r="F154" s="32" t="str">
        <f>IFERROR(VLOOKUP(_xlfn.CONCAT($A154, "_", $B154), 'SolaCorp Backlog'!$M:$Q, 4, FALSE), "")</f>
        <v/>
      </c>
      <c r="G154" s="38"/>
      <c r="H154" s="41" t="str" cm="1">
        <f t="array" ref="H154">IF(AND(NOT(ISBLANK($A154)), NOT(ISBLANK($B154)), ISBLANK($G154), NOT($D154 = $D153)), IFERROR(MIN(_xlfn._xlws.FILTER('SolaCorp Backlog'!$H:$H, 'SolaCorp Backlog'!$L:$L = $D154)) - 1, ""), IF(AND(NOT(ISBLANK($A154)), NOT(ISBLANK($B154)), ISBLANK($G154), $D154 = $D153), $H153 + 1, IFERROR(_xlfn.XLOOKUP(_xlfn.CONCAT($D154, "_", $G154), 'SolaCorp Backlog'!$O:$O, 'SolaCorp Backlog'!$M:$M) - 1, "")))</f>
        <v/>
      </c>
      <c r="I154" s="42" t="str">
        <f>IF(IFERROR(VLOOKUP($C154, 'SolaCorp Backlog'!$M:$R, 6, FALSE), "") = 0, 1, IFERROR(VLOOKUP($C154, 'SolaCorp Backlog'!$M:$R, 6, FALSE), ""))</f>
        <v/>
      </c>
    </row>
    <row r="155" spans="1:9" x14ac:dyDescent="0.25">
      <c r="A155" s="25"/>
      <c r="B155" s="25"/>
      <c r="C155" s="31" t="str">
        <f t="shared" si="2"/>
        <v/>
      </c>
      <c r="D155" s="3" t="str">
        <f>IFERROR(_xlfn.XLOOKUP(_xlfn.CONCAT($A155, "_", $B155), 'SolaCorp Backlog'!$M:$M, 'SolaCorp Backlog'!$L:$L), IF(AND(ISBLANK($A155), ISBLANK($B155)), "", IF(ISERROR(_xlfn.XLOOKUP($A155, 'SolaCorp Backlog'!$A:$A, 'SolaCorp Backlog'!$A:$A)), "Order NOT found", IF(ISERROR(_xlfn.XLOOKUP(_xlfn.CONCAT($A155, "_", $B155), 'SolaCorp Backlog'!$M:$M, 'SolaCorp Backlog'!$M:$M)), "Item NOT found", ""))))</f>
        <v/>
      </c>
      <c r="E155" s="20" t="str">
        <f>IFERROR(_xlfn.XLOOKUP(_xlfn.CONCAT(A155, "_", B155), 'SolaCorp Backlog'!$M:$M, 'SolaCorp Backlog'!$H:$H), "")</f>
        <v/>
      </c>
      <c r="F155" s="32" t="str">
        <f>IFERROR(VLOOKUP(_xlfn.CONCAT($A155, "_", $B155), 'SolaCorp Backlog'!$M:$Q, 4, FALSE), "")</f>
        <v/>
      </c>
      <c r="G155" s="38"/>
      <c r="H155" s="41" t="str" cm="1">
        <f t="array" ref="H155">IF(AND(NOT(ISBLANK($A155)), NOT(ISBLANK($B155)), ISBLANK($G155), NOT($D155 = $D154)), IFERROR(MIN(_xlfn._xlws.FILTER('SolaCorp Backlog'!$H:$H, 'SolaCorp Backlog'!$L:$L = $D155)) - 1, ""), IF(AND(NOT(ISBLANK($A155)), NOT(ISBLANK($B155)), ISBLANK($G155), $D155 = $D154), $H154 + 1, IFERROR(_xlfn.XLOOKUP(_xlfn.CONCAT($D155, "_", $G155), 'SolaCorp Backlog'!$O:$O, 'SolaCorp Backlog'!$M:$M) - 1, "")))</f>
        <v/>
      </c>
      <c r="I155" s="42" t="str">
        <f>IF(IFERROR(VLOOKUP($C155, 'SolaCorp Backlog'!$M:$R, 6, FALSE), "") = 0, 1, IFERROR(VLOOKUP($C155, 'SolaCorp Backlog'!$M:$R, 6, FALSE), ""))</f>
        <v/>
      </c>
    </row>
    <row r="156" spans="1:9" x14ac:dyDescent="0.25">
      <c r="A156" s="25"/>
      <c r="B156" s="25"/>
      <c r="C156" s="31" t="str">
        <f t="shared" si="2"/>
        <v/>
      </c>
      <c r="D156" s="3" t="str">
        <f>IFERROR(_xlfn.XLOOKUP(_xlfn.CONCAT($A156, "_", $B156), 'SolaCorp Backlog'!$M:$M, 'SolaCorp Backlog'!$L:$L), IF(AND(ISBLANK($A156), ISBLANK($B156)), "", IF(ISERROR(_xlfn.XLOOKUP($A156, 'SolaCorp Backlog'!$A:$A, 'SolaCorp Backlog'!$A:$A)), "Order NOT found", IF(ISERROR(_xlfn.XLOOKUP(_xlfn.CONCAT($A156, "_", $B156), 'SolaCorp Backlog'!$M:$M, 'SolaCorp Backlog'!$M:$M)), "Item NOT found", ""))))</f>
        <v/>
      </c>
      <c r="E156" s="20" t="str">
        <f>IFERROR(_xlfn.XLOOKUP(_xlfn.CONCAT(A156, "_", B156), 'SolaCorp Backlog'!$M:$M, 'SolaCorp Backlog'!$H:$H), "")</f>
        <v/>
      </c>
      <c r="F156" s="32" t="str">
        <f>IFERROR(VLOOKUP(_xlfn.CONCAT($A156, "_", $B156), 'SolaCorp Backlog'!$M:$Q, 4, FALSE), "")</f>
        <v/>
      </c>
      <c r="G156" s="38"/>
      <c r="H156" s="41" t="str" cm="1">
        <f t="array" ref="H156">IF(AND(NOT(ISBLANK($A156)), NOT(ISBLANK($B156)), ISBLANK($G156), NOT($D156 = $D155)), IFERROR(MIN(_xlfn._xlws.FILTER('SolaCorp Backlog'!$H:$H, 'SolaCorp Backlog'!$L:$L = $D156)) - 1, ""), IF(AND(NOT(ISBLANK($A156)), NOT(ISBLANK($B156)), ISBLANK($G156), $D156 = $D155), $H155 + 1, IFERROR(_xlfn.XLOOKUP(_xlfn.CONCAT($D156, "_", $G156), 'SolaCorp Backlog'!$O:$O, 'SolaCorp Backlog'!$M:$M) - 1, "")))</f>
        <v/>
      </c>
      <c r="I156" s="42" t="str">
        <f>IF(IFERROR(VLOOKUP($C156, 'SolaCorp Backlog'!$M:$R, 6, FALSE), "") = 0, 1, IFERROR(VLOOKUP($C156, 'SolaCorp Backlog'!$M:$R, 6, FALSE), ""))</f>
        <v/>
      </c>
    </row>
    <row r="157" spans="1:9" x14ac:dyDescent="0.25">
      <c r="A157" s="25"/>
      <c r="B157" s="25"/>
      <c r="C157" s="31" t="str">
        <f t="shared" si="2"/>
        <v/>
      </c>
      <c r="D157" s="3" t="str">
        <f>IFERROR(_xlfn.XLOOKUP(_xlfn.CONCAT($A157, "_", $B157), 'SolaCorp Backlog'!$M:$M, 'SolaCorp Backlog'!$L:$L), IF(AND(ISBLANK($A157), ISBLANK($B157)), "", IF(ISERROR(_xlfn.XLOOKUP($A157, 'SolaCorp Backlog'!$A:$A, 'SolaCorp Backlog'!$A:$A)), "Order NOT found", IF(ISERROR(_xlfn.XLOOKUP(_xlfn.CONCAT($A157, "_", $B157), 'SolaCorp Backlog'!$M:$M, 'SolaCorp Backlog'!$M:$M)), "Item NOT found", ""))))</f>
        <v/>
      </c>
      <c r="E157" s="20" t="str">
        <f>IFERROR(_xlfn.XLOOKUP(_xlfn.CONCAT(A157, "_", B157), 'SolaCorp Backlog'!$M:$M, 'SolaCorp Backlog'!$H:$H), "")</f>
        <v/>
      </c>
      <c r="F157" s="32" t="str">
        <f>IFERROR(VLOOKUP(_xlfn.CONCAT($A157, "_", $B157), 'SolaCorp Backlog'!$M:$Q, 4, FALSE), "")</f>
        <v/>
      </c>
      <c r="G157" s="38"/>
      <c r="H157" s="41" t="str" cm="1">
        <f t="array" ref="H157">IF(AND(NOT(ISBLANK($A157)), NOT(ISBLANK($B157)), ISBLANK($G157), NOT($D157 = $D156)), IFERROR(MIN(_xlfn._xlws.FILTER('SolaCorp Backlog'!$H:$H, 'SolaCorp Backlog'!$L:$L = $D157)) - 1, ""), IF(AND(NOT(ISBLANK($A157)), NOT(ISBLANK($B157)), ISBLANK($G157), $D157 = $D156), $H156 + 1, IFERROR(_xlfn.XLOOKUP(_xlfn.CONCAT($D157, "_", $G157), 'SolaCorp Backlog'!$O:$O, 'SolaCorp Backlog'!$M:$M) - 1, "")))</f>
        <v/>
      </c>
      <c r="I157" s="42" t="str">
        <f>IF(IFERROR(VLOOKUP($C157, 'SolaCorp Backlog'!$M:$R, 6, FALSE), "") = 0, 1, IFERROR(VLOOKUP($C157, 'SolaCorp Backlog'!$M:$R, 6, FALSE), ""))</f>
        <v/>
      </c>
    </row>
    <row r="158" spans="1:9" x14ac:dyDescent="0.25">
      <c r="A158" s="25"/>
      <c r="B158" s="25"/>
      <c r="C158" s="31" t="str">
        <f t="shared" si="2"/>
        <v/>
      </c>
      <c r="D158" s="3" t="str">
        <f>IFERROR(_xlfn.XLOOKUP(_xlfn.CONCAT($A158, "_", $B158), 'SolaCorp Backlog'!$M:$M, 'SolaCorp Backlog'!$L:$L), IF(AND(ISBLANK($A158), ISBLANK($B158)), "", IF(ISERROR(_xlfn.XLOOKUP($A158, 'SolaCorp Backlog'!$A:$A, 'SolaCorp Backlog'!$A:$A)), "Order NOT found", IF(ISERROR(_xlfn.XLOOKUP(_xlfn.CONCAT($A158, "_", $B158), 'SolaCorp Backlog'!$M:$M, 'SolaCorp Backlog'!$M:$M)), "Item NOT found", ""))))</f>
        <v/>
      </c>
      <c r="E158" s="20" t="str">
        <f>IFERROR(_xlfn.XLOOKUP(_xlfn.CONCAT(A158, "_", B158), 'SolaCorp Backlog'!$M:$M, 'SolaCorp Backlog'!$H:$H), "")</f>
        <v/>
      </c>
      <c r="F158" s="32" t="str">
        <f>IFERROR(VLOOKUP(_xlfn.CONCAT($A158, "_", $B158), 'SolaCorp Backlog'!$M:$Q, 4, FALSE), "")</f>
        <v/>
      </c>
      <c r="G158" s="38"/>
      <c r="H158" s="41" t="str" cm="1">
        <f t="array" ref="H158">IF(AND(NOT(ISBLANK($A158)), NOT(ISBLANK($B158)), ISBLANK($G158), NOT($D158 = $D157)), IFERROR(MIN(_xlfn._xlws.FILTER('SolaCorp Backlog'!$H:$H, 'SolaCorp Backlog'!$L:$L = $D158)) - 1, ""), IF(AND(NOT(ISBLANK($A158)), NOT(ISBLANK($B158)), ISBLANK($G158), $D158 = $D157), $H157 + 1, IFERROR(_xlfn.XLOOKUP(_xlfn.CONCAT($D158, "_", $G158), 'SolaCorp Backlog'!$O:$O, 'SolaCorp Backlog'!$M:$M) - 1, "")))</f>
        <v/>
      </c>
      <c r="I158" s="42" t="str">
        <f>IF(IFERROR(VLOOKUP($C158, 'SolaCorp Backlog'!$M:$R, 6, FALSE), "") = 0, 1, IFERROR(VLOOKUP($C158, 'SolaCorp Backlog'!$M:$R, 6, FALSE), ""))</f>
        <v/>
      </c>
    </row>
    <row r="159" spans="1:9" x14ac:dyDescent="0.25">
      <c r="A159" s="25"/>
      <c r="B159" s="25"/>
      <c r="C159" s="31" t="str">
        <f t="shared" si="2"/>
        <v/>
      </c>
      <c r="D159" s="3" t="str">
        <f>IFERROR(_xlfn.XLOOKUP(_xlfn.CONCAT($A159, "_", $B159), 'SolaCorp Backlog'!$M:$M, 'SolaCorp Backlog'!$L:$L), IF(AND(ISBLANK($A159), ISBLANK($B159)), "", IF(ISERROR(_xlfn.XLOOKUP($A159, 'SolaCorp Backlog'!$A:$A, 'SolaCorp Backlog'!$A:$A)), "Order NOT found", IF(ISERROR(_xlfn.XLOOKUP(_xlfn.CONCAT($A159, "_", $B159), 'SolaCorp Backlog'!$M:$M, 'SolaCorp Backlog'!$M:$M)), "Item NOT found", ""))))</f>
        <v/>
      </c>
      <c r="E159" s="20" t="str">
        <f>IFERROR(_xlfn.XLOOKUP(_xlfn.CONCAT(A159, "_", B159), 'SolaCorp Backlog'!$M:$M, 'SolaCorp Backlog'!$H:$H), "")</f>
        <v/>
      </c>
      <c r="F159" s="32" t="str">
        <f>IFERROR(VLOOKUP(_xlfn.CONCAT($A159, "_", $B159), 'SolaCorp Backlog'!$M:$Q, 4, FALSE), "")</f>
        <v/>
      </c>
      <c r="G159" s="38"/>
      <c r="H159" s="41" t="str" cm="1">
        <f t="array" ref="H159">IF(AND(NOT(ISBLANK($A159)), NOT(ISBLANK($B159)), ISBLANK($G159), NOT($D159 = $D158)), IFERROR(MIN(_xlfn._xlws.FILTER('SolaCorp Backlog'!$H:$H, 'SolaCorp Backlog'!$L:$L = $D159)) - 1, ""), IF(AND(NOT(ISBLANK($A159)), NOT(ISBLANK($B159)), ISBLANK($G159), $D159 = $D158), $H158 + 1, IFERROR(_xlfn.XLOOKUP(_xlfn.CONCAT($D159, "_", $G159), 'SolaCorp Backlog'!$O:$O, 'SolaCorp Backlog'!$M:$M) - 1, "")))</f>
        <v/>
      </c>
      <c r="I159" s="42" t="str">
        <f>IF(IFERROR(VLOOKUP($C159, 'SolaCorp Backlog'!$M:$R, 6, FALSE), "") = 0, 1, IFERROR(VLOOKUP($C159, 'SolaCorp Backlog'!$M:$R, 6, FALSE), ""))</f>
        <v/>
      </c>
    </row>
    <row r="160" spans="1:9" x14ac:dyDescent="0.25">
      <c r="A160" s="25"/>
      <c r="B160" s="25"/>
      <c r="C160" s="31" t="str">
        <f t="shared" si="2"/>
        <v/>
      </c>
      <c r="D160" s="3" t="str">
        <f>IFERROR(_xlfn.XLOOKUP(_xlfn.CONCAT($A160, "_", $B160), 'SolaCorp Backlog'!$M:$M, 'SolaCorp Backlog'!$L:$L), IF(AND(ISBLANK($A160), ISBLANK($B160)), "", IF(ISERROR(_xlfn.XLOOKUP($A160, 'SolaCorp Backlog'!$A:$A, 'SolaCorp Backlog'!$A:$A)), "Order NOT found", IF(ISERROR(_xlfn.XLOOKUP(_xlfn.CONCAT($A160, "_", $B160), 'SolaCorp Backlog'!$M:$M, 'SolaCorp Backlog'!$M:$M)), "Item NOT found", ""))))</f>
        <v/>
      </c>
      <c r="E160" s="20" t="str">
        <f>IFERROR(_xlfn.XLOOKUP(_xlfn.CONCAT(A160, "_", B160), 'SolaCorp Backlog'!$M:$M, 'SolaCorp Backlog'!$H:$H), "")</f>
        <v/>
      </c>
      <c r="F160" s="32" t="str">
        <f>IFERROR(VLOOKUP(_xlfn.CONCAT($A160, "_", $B160), 'SolaCorp Backlog'!$M:$Q, 4, FALSE), "")</f>
        <v/>
      </c>
      <c r="G160" s="38"/>
      <c r="H160" s="41" t="str" cm="1">
        <f t="array" ref="H160">IF(AND(NOT(ISBLANK($A160)), NOT(ISBLANK($B160)), ISBLANK($G160), NOT($D160 = $D159)), IFERROR(MIN(_xlfn._xlws.FILTER('SolaCorp Backlog'!$H:$H, 'SolaCorp Backlog'!$L:$L = $D160)) - 1, ""), IF(AND(NOT(ISBLANK($A160)), NOT(ISBLANK($B160)), ISBLANK($G160), $D160 = $D159), $H159 + 1, IFERROR(_xlfn.XLOOKUP(_xlfn.CONCAT($D160, "_", $G160), 'SolaCorp Backlog'!$O:$O, 'SolaCorp Backlog'!$M:$M) - 1, "")))</f>
        <v/>
      </c>
      <c r="I160" s="42" t="str">
        <f>IF(IFERROR(VLOOKUP($C160, 'SolaCorp Backlog'!$M:$R, 6, FALSE), "") = 0, 1, IFERROR(VLOOKUP($C160, 'SolaCorp Backlog'!$M:$R, 6, FALSE), ""))</f>
        <v/>
      </c>
    </row>
    <row r="161" spans="1:9" x14ac:dyDescent="0.25">
      <c r="A161" s="25"/>
      <c r="B161" s="25"/>
      <c r="C161" s="31" t="str">
        <f t="shared" si="2"/>
        <v/>
      </c>
      <c r="D161" s="3" t="str">
        <f>IFERROR(_xlfn.XLOOKUP(_xlfn.CONCAT($A161, "_", $B161), 'SolaCorp Backlog'!$M:$M, 'SolaCorp Backlog'!$L:$L), IF(AND(ISBLANK($A161), ISBLANK($B161)), "", IF(ISERROR(_xlfn.XLOOKUP($A161, 'SolaCorp Backlog'!$A:$A, 'SolaCorp Backlog'!$A:$A)), "Order NOT found", IF(ISERROR(_xlfn.XLOOKUP(_xlfn.CONCAT($A161, "_", $B161), 'SolaCorp Backlog'!$M:$M, 'SolaCorp Backlog'!$M:$M)), "Item NOT found", ""))))</f>
        <v/>
      </c>
      <c r="E161" s="20" t="str">
        <f>IFERROR(_xlfn.XLOOKUP(_xlfn.CONCAT(A161, "_", B161), 'SolaCorp Backlog'!$M:$M, 'SolaCorp Backlog'!$H:$H), "")</f>
        <v/>
      </c>
      <c r="F161" s="32" t="str">
        <f>IFERROR(VLOOKUP(_xlfn.CONCAT($A161, "_", $B161), 'SolaCorp Backlog'!$M:$Q, 4, FALSE), "")</f>
        <v/>
      </c>
      <c r="G161" s="38"/>
      <c r="H161" s="41" t="str" cm="1">
        <f t="array" ref="H161">IF(AND(NOT(ISBLANK($A161)), NOT(ISBLANK($B161)), ISBLANK($G161), NOT($D161 = $D160)), IFERROR(MIN(_xlfn._xlws.FILTER('SolaCorp Backlog'!$H:$H, 'SolaCorp Backlog'!$L:$L = $D161)) - 1, ""), IF(AND(NOT(ISBLANK($A161)), NOT(ISBLANK($B161)), ISBLANK($G161), $D161 = $D160), $H160 + 1, IFERROR(_xlfn.XLOOKUP(_xlfn.CONCAT($D161, "_", $G161), 'SolaCorp Backlog'!$O:$O, 'SolaCorp Backlog'!$M:$M) - 1, "")))</f>
        <v/>
      </c>
      <c r="I161" s="42" t="str">
        <f>IF(IFERROR(VLOOKUP($C161, 'SolaCorp Backlog'!$M:$R, 6, FALSE), "") = 0, 1, IFERROR(VLOOKUP($C161, 'SolaCorp Backlog'!$M:$R, 6, FALSE), ""))</f>
        <v/>
      </c>
    </row>
    <row r="162" spans="1:9" x14ac:dyDescent="0.25">
      <c r="A162" s="25"/>
      <c r="B162" s="25"/>
      <c r="C162" s="31" t="str">
        <f t="shared" si="2"/>
        <v/>
      </c>
      <c r="D162" s="3" t="str">
        <f>IFERROR(_xlfn.XLOOKUP(_xlfn.CONCAT($A162, "_", $B162), 'SolaCorp Backlog'!$M:$M, 'SolaCorp Backlog'!$L:$L), IF(AND(ISBLANK($A162), ISBLANK($B162)), "", IF(ISERROR(_xlfn.XLOOKUP($A162, 'SolaCorp Backlog'!$A:$A, 'SolaCorp Backlog'!$A:$A)), "Order NOT found", IF(ISERROR(_xlfn.XLOOKUP(_xlfn.CONCAT($A162, "_", $B162), 'SolaCorp Backlog'!$M:$M, 'SolaCorp Backlog'!$M:$M)), "Item NOT found", ""))))</f>
        <v/>
      </c>
      <c r="E162" s="20" t="str">
        <f>IFERROR(_xlfn.XLOOKUP(_xlfn.CONCAT(A162, "_", B162), 'SolaCorp Backlog'!$M:$M, 'SolaCorp Backlog'!$H:$H), "")</f>
        <v/>
      </c>
      <c r="F162" s="32" t="str">
        <f>IFERROR(VLOOKUP(_xlfn.CONCAT($A162, "_", $B162), 'SolaCorp Backlog'!$M:$Q, 4, FALSE), "")</f>
        <v/>
      </c>
      <c r="G162" s="38"/>
      <c r="H162" s="41" t="str" cm="1">
        <f t="array" ref="H162">IF(AND(NOT(ISBLANK($A162)), NOT(ISBLANK($B162)), ISBLANK($G162), NOT($D162 = $D161)), IFERROR(MIN(_xlfn._xlws.FILTER('SolaCorp Backlog'!$H:$H, 'SolaCorp Backlog'!$L:$L = $D162)) - 1, ""), IF(AND(NOT(ISBLANK($A162)), NOT(ISBLANK($B162)), ISBLANK($G162), $D162 = $D161), $H161 + 1, IFERROR(_xlfn.XLOOKUP(_xlfn.CONCAT($D162, "_", $G162), 'SolaCorp Backlog'!$O:$O, 'SolaCorp Backlog'!$M:$M) - 1, "")))</f>
        <v/>
      </c>
      <c r="I162" s="42" t="str">
        <f>IF(IFERROR(VLOOKUP($C162, 'SolaCorp Backlog'!$M:$R, 6, FALSE), "") = 0, 1, IFERROR(VLOOKUP($C162, 'SolaCorp Backlog'!$M:$R, 6, FALSE), ""))</f>
        <v/>
      </c>
    </row>
    <row r="163" spans="1:9" x14ac:dyDescent="0.25">
      <c r="A163" s="25"/>
      <c r="B163" s="25"/>
      <c r="C163" s="31" t="str">
        <f t="shared" si="2"/>
        <v/>
      </c>
      <c r="D163" s="3" t="str">
        <f>IFERROR(_xlfn.XLOOKUP(_xlfn.CONCAT($A163, "_", $B163), 'SolaCorp Backlog'!$M:$M, 'SolaCorp Backlog'!$L:$L), IF(AND(ISBLANK($A163), ISBLANK($B163)), "", IF(ISERROR(_xlfn.XLOOKUP($A163, 'SolaCorp Backlog'!$A:$A, 'SolaCorp Backlog'!$A:$A)), "Order NOT found", IF(ISERROR(_xlfn.XLOOKUP(_xlfn.CONCAT($A163, "_", $B163), 'SolaCorp Backlog'!$M:$M, 'SolaCorp Backlog'!$M:$M)), "Item NOT found", ""))))</f>
        <v/>
      </c>
      <c r="E163" s="20" t="str">
        <f>IFERROR(_xlfn.XLOOKUP(_xlfn.CONCAT(A163, "_", B163), 'SolaCorp Backlog'!$M:$M, 'SolaCorp Backlog'!$H:$H), "")</f>
        <v/>
      </c>
      <c r="F163" s="32" t="str">
        <f>IFERROR(VLOOKUP(_xlfn.CONCAT($A163, "_", $B163), 'SolaCorp Backlog'!$M:$Q, 4, FALSE), "")</f>
        <v/>
      </c>
      <c r="G163" s="38"/>
      <c r="H163" s="41" t="str" cm="1">
        <f t="array" ref="H163">IF(AND(NOT(ISBLANK($A163)), NOT(ISBLANK($B163)), ISBLANK($G163), NOT($D163 = $D162)), IFERROR(MIN(_xlfn._xlws.FILTER('SolaCorp Backlog'!$H:$H, 'SolaCorp Backlog'!$L:$L = $D163)) - 1, ""), IF(AND(NOT(ISBLANK($A163)), NOT(ISBLANK($B163)), ISBLANK($G163), $D163 = $D162), $H162 + 1, IFERROR(_xlfn.XLOOKUP(_xlfn.CONCAT($D163, "_", $G163), 'SolaCorp Backlog'!$O:$O, 'SolaCorp Backlog'!$M:$M) - 1, "")))</f>
        <v/>
      </c>
      <c r="I163" s="42" t="str">
        <f>IF(IFERROR(VLOOKUP($C163, 'SolaCorp Backlog'!$M:$R, 6, FALSE), "") = 0, 1, IFERROR(VLOOKUP($C163, 'SolaCorp Backlog'!$M:$R, 6, FALSE), ""))</f>
        <v/>
      </c>
    </row>
    <row r="164" spans="1:9" x14ac:dyDescent="0.25">
      <c r="A164" s="25"/>
      <c r="B164" s="25"/>
      <c r="C164" s="31" t="str">
        <f t="shared" si="2"/>
        <v/>
      </c>
      <c r="D164" s="3" t="str">
        <f>IFERROR(_xlfn.XLOOKUP(_xlfn.CONCAT($A164, "_", $B164), 'SolaCorp Backlog'!$M:$M, 'SolaCorp Backlog'!$L:$L), IF(AND(ISBLANK($A164), ISBLANK($B164)), "", IF(ISERROR(_xlfn.XLOOKUP($A164, 'SolaCorp Backlog'!$A:$A, 'SolaCorp Backlog'!$A:$A)), "Order NOT found", IF(ISERROR(_xlfn.XLOOKUP(_xlfn.CONCAT($A164, "_", $B164), 'SolaCorp Backlog'!$M:$M, 'SolaCorp Backlog'!$M:$M)), "Item NOT found", ""))))</f>
        <v/>
      </c>
      <c r="E164" s="20" t="str">
        <f>IFERROR(_xlfn.XLOOKUP(_xlfn.CONCAT(A164, "_", B164), 'SolaCorp Backlog'!$M:$M, 'SolaCorp Backlog'!$H:$H), "")</f>
        <v/>
      </c>
      <c r="F164" s="32" t="str">
        <f>IFERROR(VLOOKUP(_xlfn.CONCAT($A164, "_", $B164), 'SolaCorp Backlog'!$M:$Q, 4, FALSE), "")</f>
        <v/>
      </c>
      <c r="G164" s="38"/>
      <c r="H164" s="41" t="str" cm="1">
        <f t="array" ref="H164">IF(AND(NOT(ISBLANK($A164)), NOT(ISBLANK($B164)), ISBLANK($G164), NOT($D164 = $D163)), IFERROR(MIN(_xlfn._xlws.FILTER('SolaCorp Backlog'!$H:$H, 'SolaCorp Backlog'!$L:$L = $D164)) - 1, ""), IF(AND(NOT(ISBLANK($A164)), NOT(ISBLANK($B164)), ISBLANK($G164), $D164 = $D163), $H163 + 1, IFERROR(_xlfn.XLOOKUP(_xlfn.CONCAT($D164, "_", $G164), 'SolaCorp Backlog'!$O:$O, 'SolaCorp Backlog'!$M:$M) - 1, "")))</f>
        <v/>
      </c>
      <c r="I164" s="42" t="str">
        <f>IF(IFERROR(VLOOKUP($C164, 'SolaCorp Backlog'!$M:$R, 6, FALSE), "") = 0, 1, IFERROR(VLOOKUP($C164, 'SolaCorp Backlog'!$M:$R, 6, FALSE), ""))</f>
        <v/>
      </c>
    </row>
    <row r="165" spans="1:9" x14ac:dyDescent="0.25">
      <c r="A165" s="25"/>
      <c r="B165" s="25"/>
      <c r="C165" s="31" t="str">
        <f t="shared" si="2"/>
        <v/>
      </c>
      <c r="D165" s="3" t="str">
        <f>IFERROR(_xlfn.XLOOKUP(_xlfn.CONCAT($A165, "_", $B165), 'SolaCorp Backlog'!$M:$M, 'SolaCorp Backlog'!$L:$L), IF(AND(ISBLANK($A165), ISBLANK($B165)), "", IF(ISERROR(_xlfn.XLOOKUP($A165, 'SolaCorp Backlog'!$A:$A, 'SolaCorp Backlog'!$A:$A)), "Order NOT found", IF(ISERROR(_xlfn.XLOOKUP(_xlfn.CONCAT($A165, "_", $B165), 'SolaCorp Backlog'!$M:$M, 'SolaCorp Backlog'!$M:$M)), "Item NOT found", ""))))</f>
        <v/>
      </c>
      <c r="E165" s="20" t="str">
        <f>IFERROR(_xlfn.XLOOKUP(_xlfn.CONCAT(A165, "_", B165), 'SolaCorp Backlog'!$M:$M, 'SolaCorp Backlog'!$H:$H), "")</f>
        <v/>
      </c>
      <c r="F165" s="32" t="str">
        <f>IFERROR(VLOOKUP(_xlfn.CONCAT($A165, "_", $B165), 'SolaCorp Backlog'!$M:$Q, 4, FALSE), "")</f>
        <v/>
      </c>
      <c r="G165" s="38"/>
      <c r="H165" s="41" t="str" cm="1">
        <f t="array" ref="H165">IF(AND(NOT(ISBLANK($A165)), NOT(ISBLANK($B165)), ISBLANK($G165), NOT($D165 = $D164)), IFERROR(MIN(_xlfn._xlws.FILTER('SolaCorp Backlog'!$H:$H, 'SolaCorp Backlog'!$L:$L = $D165)) - 1, ""), IF(AND(NOT(ISBLANK($A165)), NOT(ISBLANK($B165)), ISBLANK($G165), $D165 = $D164), $H164 + 1, IFERROR(_xlfn.XLOOKUP(_xlfn.CONCAT($D165, "_", $G165), 'SolaCorp Backlog'!$O:$O, 'SolaCorp Backlog'!$M:$M) - 1, "")))</f>
        <v/>
      </c>
      <c r="I165" s="42" t="str">
        <f>IF(IFERROR(VLOOKUP($C165, 'SolaCorp Backlog'!$M:$R, 6, FALSE), "") = 0, 1, IFERROR(VLOOKUP($C165, 'SolaCorp Backlog'!$M:$R, 6, FALSE), ""))</f>
        <v/>
      </c>
    </row>
    <row r="166" spans="1:9" x14ac:dyDescent="0.25">
      <c r="A166" s="25"/>
      <c r="B166" s="25"/>
      <c r="C166" s="31" t="str">
        <f t="shared" si="2"/>
        <v/>
      </c>
      <c r="D166" s="3" t="str">
        <f>IFERROR(_xlfn.XLOOKUP(_xlfn.CONCAT($A166, "_", $B166), 'SolaCorp Backlog'!$M:$M, 'SolaCorp Backlog'!$L:$L), IF(AND(ISBLANK($A166), ISBLANK($B166)), "", IF(ISERROR(_xlfn.XLOOKUP($A166, 'SolaCorp Backlog'!$A:$A, 'SolaCorp Backlog'!$A:$A)), "Order NOT found", IF(ISERROR(_xlfn.XLOOKUP(_xlfn.CONCAT($A166, "_", $B166), 'SolaCorp Backlog'!$M:$M, 'SolaCorp Backlog'!$M:$M)), "Item NOT found", ""))))</f>
        <v/>
      </c>
      <c r="E166" s="20" t="str">
        <f>IFERROR(_xlfn.XLOOKUP(_xlfn.CONCAT(A166, "_", B166), 'SolaCorp Backlog'!$M:$M, 'SolaCorp Backlog'!$H:$H), "")</f>
        <v/>
      </c>
      <c r="F166" s="32" t="str">
        <f>IFERROR(VLOOKUP(_xlfn.CONCAT($A166, "_", $B166), 'SolaCorp Backlog'!$M:$Q, 4, FALSE), "")</f>
        <v/>
      </c>
      <c r="G166" s="38"/>
      <c r="H166" s="41" t="str" cm="1">
        <f t="array" ref="H166">IF(AND(NOT(ISBLANK($A166)), NOT(ISBLANK($B166)), ISBLANK($G166), NOT($D166 = $D165)), IFERROR(MIN(_xlfn._xlws.FILTER('SolaCorp Backlog'!$H:$H, 'SolaCorp Backlog'!$L:$L = $D166)) - 1, ""), IF(AND(NOT(ISBLANK($A166)), NOT(ISBLANK($B166)), ISBLANK($G166), $D166 = $D165), $H165 + 1, IFERROR(_xlfn.XLOOKUP(_xlfn.CONCAT($D166, "_", $G166), 'SolaCorp Backlog'!$O:$O, 'SolaCorp Backlog'!$M:$M) - 1, "")))</f>
        <v/>
      </c>
      <c r="I166" s="42" t="str">
        <f>IF(IFERROR(VLOOKUP($C166, 'SolaCorp Backlog'!$M:$R, 6, FALSE), "") = 0, 1, IFERROR(VLOOKUP($C166, 'SolaCorp Backlog'!$M:$R, 6, FALSE), ""))</f>
        <v/>
      </c>
    </row>
    <row r="167" spans="1:9" x14ac:dyDescent="0.25">
      <c r="A167" s="25"/>
      <c r="B167" s="25"/>
      <c r="C167" s="31" t="str">
        <f t="shared" si="2"/>
        <v/>
      </c>
      <c r="D167" s="3" t="str">
        <f>IFERROR(_xlfn.XLOOKUP(_xlfn.CONCAT($A167, "_", $B167), 'SolaCorp Backlog'!$M:$M, 'SolaCorp Backlog'!$L:$L), IF(AND(ISBLANK($A167), ISBLANK($B167)), "", IF(ISERROR(_xlfn.XLOOKUP($A167, 'SolaCorp Backlog'!$A:$A, 'SolaCorp Backlog'!$A:$A)), "Order NOT found", IF(ISERROR(_xlfn.XLOOKUP(_xlfn.CONCAT($A167, "_", $B167), 'SolaCorp Backlog'!$M:$M, 'SolaCorp Backlog'!$M:$M)), "Item NOT found", ""))))</f>
        <v/>
      </c>
      <c r="E167" s="20" t="str">
        <f>IFERROR(_xlfn.XLOOKUP(_xlfn.CONCAT(A167, "_", B167), 'SolaCorp Backlog'!$M:$M, 'SolaCorp Backlog'!$H:$H), "")</f>
        <v/>
      </c>
      <c r="F167" s="32" t="str">
        <f>IFERROR(VLOOKUP(_xlfn.CONCAT($A167, "_", $B167), 'SolaCorp Backlog'!$M:$Q, 4, FALSE), "")</f>
        <v/>
      </c>
      <c r="G167" s="38"/>
      <c r="H167" s="41" t="str" cm="1">
        <f t="array" ref="H167">IF(AND(NOT(ISBLANK($A167)), NOT(ISBLANK($B167)), ISBLANK($G167), NOT($D167 = $D166)), IFERROR(MIN(_xlfn._xlws.FILTER('SolaCorp Backlog'!$H:$H, 'SolaCorp Backlog'!$L:$L = $D167)) - 1, ""), IF(AND(NOT(ISBLANK($A167)), NOT(ISBLANK($B167)), ISBLANK($G167), $D167 = $D166), $H166 + 1, IFERROR(_xlfn.XLOOKUP(_xlfn.CONCAT($D167, "_", $G167), 'SolaCorp Backlog'!$O:$O, 'SolaCorp Backlog'!$M:$M) - 1, "")))</f>
        <v/>
      </c>
      <c r="I167" s="42" t="str">
        <f>IF(IFERROR(VLOOKUP($C167, 'SolaCorp Backlog'!$M:$R, 6, FALSE), "") = 0, 1, IFERROR(VLOOKUP($C167, 'SolaCorp Backlog'!$M:$R, 6, FALSE), ""))</f>
        <v/>
      </c>
    </row>
    <row r="168" spans="1:9" x14ac:dyDescent="0.25">
      <c r="A168" s="25"/>
      <c r="B168" s="25"/>
      <c r="C168" s="31" t="str">
        <f t="shared" si="2"/>
        <v/>
      </c>
      <c r="D168" s="3" t="str">
        <f>IFERROR(_xlfn.XLOOKUP(_xlfn.CONCAT($A168, "_", $B168), 'SolaCorp Backlog'!$M:$M, 'SolaCorp Backlog'!$L:$L), IF(AND(ISBLANK($A168), ISBLANK($B168)), "", IF(ISERROR(_xlfn.XLOOKUP($A168, 'SolaCorp Backlog'!$A:$A, 'SolaCorp Backlog'!$A:$A)), "Order NOT found", IF(ISERROR(_xlfn.XLOOKUP(_xlfn.CONCAT($A168, "_", $B168), 'SolaCorp Backlog'!$M:$M, 'SolaCorp Backlog'!$M:$M)), "Item NOT found", ""))))</f>
        <v/>
      </c>
      <c r="E168" s="20" t="str">
        <f>IFERROR(_xlfn.XLOOKUP(_xlfn.CONCAT(A168, "_", B168), 'SolaCorp Backlog'!$M:$M, 'SolaCorp Backlog'!$H:$H), "")</f>
        <v/>
      </c>
      <c r="F168" s="32" t="str">
        <f>IFERROR(VLOOKUP(_xlfn.CONCAT($A168, "_", $B168), 'SolaCorp Backlog'!$M:$Q, 4, FALSE), "")</f>
        <v/>
      </c>
      <c r="G168" s="38"/>
      <c r="H168" s="41" t="str" cm="1">
        <f t="array" ref="H168">IF(AND(NOT(ISBLANK($A168)), NOT(ISBLANK($B168)), ISBLANK($G168), NOT($D168 = $D167)), IFERROR(MIN(_xlfn._xlws.FILTER('SolaCorp Backlog'!$H:$H, 'SolaCorp Backlog'!$L:$L = $D168)) - 1, ""), IF(AND(NOT(ISBLANK($A168)), NOT(ISBLANK($B168)), ISBLANK($G168), $D168 = $D167), $H167 + 1, IFERROR(_xlfn.XLOOKUP(_xlfn.CONCAT($D168, "_", $G168), 'SolaCorp Backlog'!$O:$O, 'SolaCorp Backlog'!$M:$M) - 1, "")))</f>
        <v/>
      </c>
      <c r="I168" s="42" t="str">
        <f>IF(IFERROR(VLOOKUP($C168, 'SolaCorp Backlog'!$M:$R, 6, FALSE), "") = 0, 1, IFERROR(VLOOKUP($C168, 'SolaCorp Backlog'!$M:$R, 6, FALSE), ""))</f>
        <v/>
      </c>
    </row>
    <row r="169" spans="1:9" x14ac:dyDescent="0.25">
      <c r="A169" s="25"/>
      <c r="B169" s="25"/>
      <c r="C169" s="31" t="str">
        <f t="shared" si="2"/>
        <v/>
      </c>
      <c r="D169" s="3" t="str">
        <f>IFERROR(_xlfn.XLOOKUP(_xlfn.CONCAT($A169, "_", $B169), 'SolaCorp Backlog'!$M:$M, 'SolaCorp Backlog'!$L:$L), IF(AND(ISBLANK($A169), ISBLANK($B169)), "", IF(ISERROR(_xlfn.XLOOKUP($A169, 'SolaCorp Backlog'!$A:$A, 'SolaCorp Backlog'!$A:$A)), "Order NOT found", IF(ISERROR(_xlfn.XLOOKUP(_xlfn.CONCAT($A169, "_", $B169), 'SolaCorp Backlog'!$M:$M, 'SolaCorp Backlog'!$M:$M)), "Item NOT found", ""))))</f>
        <v/>
      </c>
      <c r="E169" s="20" t="str">
        <f>IFERROR(_xlfn.XLOOKUP(_xlfn.CONCAT(A169, "_", B169), 'SolaCorp Backlog'!$M:$M, 'SolaCorp Backlog'!$H:$H), "")</f>
        <v/>
      </c>
      <c r="F169" s="32" t="str">
        <f>IFERROR(VLOOKUP(_xlfn.CONCAT($A169, "_", $B169), 'SolaCorp Backlog'!$M:$Q, 4, FALSE), "")</f>
        <v/>
      </c>
      <c r="G169" s="38"/>
      <c r="H169" s="41" t="str" cm="1">
        <f t="array" ref="H169">IF(AND(NOT(ISBLANK($A169)), NOT(ISBLANK($B169)), ISBLANK($G169), NOT($D169 = $D168)), IFERROR(MIN(_xlfn._xlws.FILTER('SolaCorp Backlog'!$H:$H, 'SolaCorp Backlog'!$L:$L = $D169)) - 1, ""), IF(AND(NOT(ISBLANK($A169)), NOT(ISBLANK($B169)), ISBLANK($G169), $D169 = $D168), $H168 + 1, IFERROR(_xlfn.XLOOKUP(_xlfn.CONCAT($D169, "_", $G169), 'SolaCorp Backlog'!$O:$O, 'SolaCorp Backlog'!$M:$M) - 1, "")))</f>
        <v/>
      </c>
      <c r="I169" s="42" t="str">
        <f>IF(IFERROR(VLOOKUP($C169, 'SolaCorp Backlog'!$M:$R, 6, FALSE), "") = 0, 1, IFERROR(VLOOKUP($C169, 'SolaCorp Backlog'!$M:$R, 6, FALSE), ""))</f>
        <v/>
      </c>
    </row>
    <row r="170" spans="1:9" x14ac:dyDescent="0.25">
      <c r="A170" s="25"/>
      <c r="B170" s="25"/>
      <c r="C170" s="31" t="str">
        <f t="shared" si="2"/>
        <v/>
      </c>
      <c r="D170" s="3" t="str">
        <f>IFERROR(_xlfn.XLOOKUP(_xlfn.CONCAT($A170, "_", $B170), 'SolaCorp Backlog'!$M:$M, 'SolaCorp Backlog'!$L:$L), IF(AND(ISBLANK($A170), ISBLANK($B170)), "", IF(ISERROR(_xlfn.XLOOKUP($A170, 'SolaCorp Backlog'!$A:$A, 'SolaCorp Backlog'!$A:$A)), "Order NOT found", IF(ISERROR(_xlfn.XLOOKUP(_xlfn.CONCAT($A170, "_", $B170), 'SolaCorp Backlog'!$M:$M, 'SolaCorp Backlog'!$M:$M)), "Item NOT found", ""))))</f>
        <v/>
      </c>
      <c r="E170" s="20" t="str">
        <f>IFERROR(_xlfn.XLOOKUP(_xlfn.CONCAT(A170, "_", B170), 'SolaCorp Backlog'!$M:$M, 'SolaCorp Backlog'!$H:$H), "")</f>
        <v/>
      </c>
      <c r="F170" s="32" t="str">
        <f>IFERROR(VLOOKUP(_xlfn.CONCAT($A170, "_", $B170), 'SolaCorp Backlog'!$M:$Q, 4, FALSE), "")</f>
        <v/>
      </c>
      <c r="G170" s="38"/>
      <c r="H170" s="41" t="str" cm="1">
        <f t="array" ref="H170">IF(AND(NOT(ISBLANK($A170)), NOT(ISBLANK($B170)), ISBLANK($G170), NOT($D170 = $D169)), IFERROR(MIN(_xlfn._xlws.FILTER('SolaCorp Backlog'!$H:$H, 'SolaCorp Backlog'!$L:$L = $D170)) - 1, ""), IF(AND(NOT(ISBLANK($A170)), NOT(ISBLANK($B170)), ISBLANK($G170), $D170 = $D169), $H169 + 1, IFERROR(_xlfn.XLOOKUP(_xlfn.CONCAT($D170, "_", $G170), 'SolaCorp Backlog'!$O:$O, 'SolaCorp Backlog'!$M:$M) - 1, "")))</f>
        <v/>
      </c>
      <c r="I170" s="42" t="str">
        <f>IF(IFERROR(VLOOKUP($C170, 'SolaCorp Backlog'!$M:$R, 6, FALSE), "") = 0, 1, IFERROR(VLOOKUP($C170, 'SolaCorp Backlog'!$M:$R, 6, FALSE), ""))</f>
        <v/>
      </c>
    </row>
    <row r="171" spans="1:9" x14ac:dyDescent="0.25">
      <c r="A171" s="25"/>
      <c r="B171" s="25"/>
      <c r="C171" s="31" t="str">
        <f t="shared" si="2"/>
        <v/>
      </c>
      <c r="D171" s="3" t="str">
        <f>IFERROR(_xlfn.XLOOKUP(_xlfn.CONCAT($A171, "_", $B171), 'SolaCorp Backlog'!$M:$M, 'SolaCorp Backlog'!$L:$L), IF(AND(ISBLANK($A171), ISBLANK($B171)), "", IF(ISERROR(_xlfn.XLOOKUP($A171, 'SolaCorp Backlog'!$A:$A, 'SolaCorp Backlog'!$A:$A)), "Order NOT found", IF(ISERROR(_xlfn.XLOOKUP(_xlfn.CONCAT($A171, "_", $B171), 'SolaCorp Backlog'!$M:$M, 'SolaCorp Backlog'!$M:$M)), "Item NOT found", ""))))</f>
        <v/>
      </c>
      <c r="E171" s="20" t="str">
        <f>IFERROR(_xlfn.XLOOKUP(_xlfn.CONCAT(A171, "_", B171), 'SolaCorp Backlog'!$M:$M, 'SolaCorp Backlog'!$H:$H), "")</f>
        <v/>
      </c>
      <c r="F171" s="32" t="str">
        <f>IFERROR(VLOOKUP(_xlfn.CONCAT($A171, "_", $B171), 'SolaCorp Backlog'!$M:$Q, 4, FALSE), "")</f>
        <v/>
      </c>
      <c r="G171" s="38"/>
      <c r="H171" s="41" t="str" cm="1">
        <f t="array" ref="H171">IF(AND(NOT(ISBLANK($A171)), NOT(ISBLANK($B171)), ISBLANK($G171), NOT($D171 = $D170)), IFERROR(MIN(_xlfn._xlws.FILTER('SolaCorp Backlog'!$H:$H, 'SolaCorp Backlog'!$L:$L = $D171)) - 1, ""), IF(AND(NOT(ISBLANK($A171)), NOT(ISBLANK($B171)), ISBLANK($G171), $D171 = $D170), $H170 + 1, IFERROR(_xlfn.XLOOKUP(_xlfn.CONCAT($D171, "_", $G171), 'SolaCorp Backlog'!$O:$O, 'SolaCorp Backlog'!$M:$M) - 1, "")))</f>
        <v/>
      </c>
      <c r="I171" s="42" t="str">
        <f>IF(IFERROR(VLOOKUP($C171, 'SolaCorp Backlog'!$M:$R, 6, FALSE), "") = 0, 1, IFERROR(VLOOKUP($C171, 'SolaCorp Backlog'!$M:$R, 6, FALSE), ""))</f>
        <v/>
      </c>
    </row>
    <row r="172" spans="1:9" x14ac:dyDescent="0.25">
      <c r="A172" s="25"/>
      <c r="B172" s="25"/>
      <c r="C172" s="31" t="str">
        <f t="shared" si="2"/>
        <v/>
      </c>
      <c r="D172" s="3" t="str">
        <f>IFERROR(_xlfn.XLOOKUP(_xlfn.CONCAT($A172, "_", $B172), 'SolaCorp Backlog'!$M:$M, 'SolaCorp Backlog'!$L:$L), IF(AND(ISBLANK($A172), ISBLANK($B172)), "", IF(ISERROR(_xlfn.XLOOKUP($A172, 'SolaCorp Backlog'!$A:$A, 'SolaCorp Backlog'!$A:$A)), "Order NOT found", IF(ISERROR(_xlfn.XLOOKUP(_xlfn.CONCAT($A172, "_", $B172), 'SolaCorp Backlog'!$M:$M, 'SolaCorp Backlog'!$M:$M)), "Item NOT found", ""))))</f>
        <v/>
      </c>
      <c r="E172" s="20" t="str">
        <f>IFERROR(_xlfn.XLOOKUP(_xlfn.CONCAT(A172, "_", B172), 'SolaCorp Backlog'!$M:$M, 'SolaCorp Backlog'!$H:$H), "")</f>
        <v/>
      </c>
      <c r="F172" s="32" t="str">
        <f>IFERROR(VLOOKUP(_xlfn.CONCAT($A172, "_", $B172), 'SolaCorp Backlog'!$M:$Q, 4, FALSE), "")</f>
        <v/>
      </c>
      <c r="G172" s="38"/>
      <c r="H172" s="41" t="str" cm="1">
        <f t="array" ref="H172">IF(AND(NOT(ISBLANK($A172)), NOT(ISBLANK($B172)), ISBLANK($G172), NOT($D172 = $D171)), IFERROR(MIN(_xlfn._xlws.FILTER('SolaCorp Backlog'!$H:$H, 'SolaCorp Backlog'!$L:$L = $D172)) - 1, ""), IF(AND(NOT(ISBLANK($A172)), NOT(ISBLANK($B172)), ISBLANK($G172), $D172 = $D171), $H171 + 1, IFERROR(_xlfn.XLOOKUP(_xlfn.CONCAT($D172, "_", $G172), 'SolaCorp Backlog'!$O:$O, 'SolaCorp Backlog'!$M:$M) - 1, "")))</f>
        <v/>
      </c>
      <c r="I172" s="42" t="str">
        <f>IF(IFERROR(VLOOKUP($C172, 'SolaCorp Backlog'!$M:$R, 6, FALSE), "") = 0, 1, IFERROR(VLOOKUP($C172, 'SolaCorp Backlog'!$M:$R, 6, FALSE), ""))</f>
        <v/>
      </c>
    </row>
    <row r="173" spans="1:9" x14ac:dyDescent="0.25">
      <c r="A173" s="25"/>
      <c r="B173" s="25"/>
      <c r="C173" s="31" t="str">
        <f t="shared" si="2"/>
        <v/>
      </c>
      <c r="D173" s="3" t="str">
        <f>IFERROR(_xlfn.XLOOKUP(_xlfn.CONCAT($A173, "_", $B173), 'SolaCorp Backlog'!$M:$M, 'SolaCorp Backlog'!$L:$L), IF(AND(ISBLANK($A173), ISBLANK($B173)), "", IF(ISERROR(_xlfn.XLOOKUP($A173, 'SolaCorp Backlog'!$A:$A, 'SolaCorp Backlog'!$A:$A)), "Order NOT found", IF(ISERROR(_xlfn.XLOOKUP(_xlfn.CONCAT($A173, "_", $B173), 'SolaCorp Backlog'!$M:$M, 'SolaCorp Backlog'!$M:$M)), "Item NOT found", ""))))</f>
        <v/>
      </c>
      <c r="E173" s="20" t="str">
        <f>IFERROR(_xlfn.XLOOKUP(_xlfn.CONCAT(A173, "_", B173), 'SolaCorp Backlog'!$M:$M, 'SolaCorp Backlog'!$H:$H), "")</f>
        <v/>
      </c>
      <c r="F173" s="32" t="str">
        <f>IFERROR(VLOOKUP(_xlfn.CONCAT($A173, "_", $B173), 'SolaCorp Backlog'!$M:$Q, 4, FALSE), "")</f>
        <v/>
      </c>
      <c r="G173" s="38"/>
      <c r="H173" s="41" t="str" cm="1">
        <f t="array" ref="H173">IF(AND(NOT(ISBLANK($A173)), NOT(ISBLANK($B173)), ISBLANK($G173), NOT($D173 = $D172)), IFERROR(MIN(_xlfn._xlws.FILTER('SolaCorp Backlog'!$H:$H, 'SolaCorp Backlog'!$L:$L = $D173)) - 1, ""), IF(AND(NOT(ISBLANK($A173)), NOT(ISBLANK($B173)), ISBLANK($G173), $D173 = $D172), $H172 + 1, IFERROR(_xlfn.XLOOKUP(_xlfn.CONCAT($D173, "_", $G173), 'SolaCorp Backlog'!$O:$O, 'SolaCorp Backlog'!$M:$M) - 1, "")))</f>
        <v/>
      </c>
      <c r="I173" s="42" t="str">
        <f>IF(IFERROR(VLOOKUP($C173, 'SolaCorp Backlog'!$M:$R, 6, FALSE), "") = 0, 1, IFERROR(VLOOKUP($C173, 'SolaCorp Backlog'!$M:$R, 6, FALSE), ""))</f>
        <v/>
      </c>
    </row>
    <row r="174" spans="1:9" x14ac:dyDescent="0.25">
      <c r="A174" s="25"/>
      <c r="B174" s="25"/>
      <c r="C174" s="31" t="str">
        <f t="shared" si="2"/>
        <v/>
      </c>
      <c r="D174" s="3" t="str">
        <f>IFERROR(_xlfn.XLOOKUP(_xlfn.CONCAT($A174, "_", $B174), 'SolaCorp Backlog'!$M:$M, 'SolaCorp Backlog'!$L:$L), IF(AND(ISBLANK($A174), ISBLANK($B174)), "", IF(ISERROR(_xlfn.XLOOKUP($A174, 'SolaCorp Backlog'!$A:$A, 'SolaCorp Backlog'!$A:$A)), "Order NOT found", IF(ISERROR(_xlfn.XLOOKUP(_xlfn.CONCAT($A174, "_", $B174), 'SolaCorp Backlog'!$M:$M, 'SolaCorp Backlog'!$M:$M)), "Item NOT found", ""))))</f>
        <v/>
      </c>
      <c r="E174" s="20" t="str">
        <f>IFERROR(_xlfn.XLOOKUP(_xlfn.CONCAT(A174, "_", B174), 'SolaCorp Backlog'!$M:$M, 'SolaCorp Backlog'!$H:$H), "")</f>
        <v/>
      </c>
      <c r="F174" s="32" t="str">
        <f>IFERROR(VLOOKUP(_xlfn.CONCAT($A174, "_", $B174), 'SolaCorp Backlog'!$M:$Q, 4, FALSE), "")</f>
        <v/>
      </c>
      <c r="G174" s="38"/>
      <c r="H174" s="41" t="str" cm="1">
        <f t="array" ref="H174">IF(AND(NOT(ISBLANK($A174)), NOT(ISBLANK($B174)), ISBLANK($G174), NOT($D174 = $D173)), IFERROR(MIN(_xlfn._xlws.FILTER('SolaCorp Backlog'!$H:$H, 'SolaCorp Backlog'!$L:$L = $D174)) - 1, ""), IF(AND(NOT(ISBLANK($A174)), NOT(ISBLANK($B174)), ISBLANK($G174), $D174 = $D173), $H173 + 1, IFERROR(_xlfn.XLOOKUP(_xlfn.CONCAT($D174, "_", $G174), 'SolaCorp Backlog'!$O:$O, 'SolaCorp Backlog'!$M:$M) - 1, "")))</f>
        <v/>
      </c>
      <c r="I174" s="42" t="str">
        <f>IF(IFERROR(VLOOKUP($C174, 'SolaCorp Backlog'!$M:$R, 6, FALSE), "") = 0, 1, IFERROR(VLOOKUP($C174, 'SolaCorp Backlog'!$M:$R, 6, FALSE), ""))</f>
        <v/>
      </c>
    </row>
    <row r="175" spans="1:9" x14ac:dyDescent="0.25">
      <c r="A175" s="25"/>
      <c r="B175" s="25"/>
      <c r="C175" s="31" t="str">
        <f t="shared" si="2"/>
        <v/>
      </c>
      <c r="D175" s="3" t="str">
        <f>IFERROR(_xlfn.XLOOKUP(_xlfn.CONCAT($A175, "_", $B175), 'SolaCorp Backlog'!$M:$M, 'SolaCorp Backlog'!$L:$L), IF(AND(ISBLANK($A175), ISBLANK($B175)), "", IF(ISERROR(_xlfn.XLOOKUP($A175, 'SolaCorp Backlog'!$A:$A, 'SolaCorp Backlog'!$A:$A)), "Order NOT found", IF(ISERROR(_xlfn.XLOOKUP(_xlfn.CONCAT($A175, "_", $B175), 'SolaCorp Backlog'!$M:$M, 'SolaCorp Backlog'!$M:$M)), "Item NOT found", ""))))</f>
        <v/>
      </c>
      <c r="E175" s="20" t="str">
        <f>IFERROR(_xlfn.XLOOKUP(_xlfn.CONCAT(A175, "_", B175), 'SolaCorp Backlog'!$M:$M, 'SolaCorp Backlog'!$H:$H), "")</f>
        <v/>
      </c>
      <c r="F175" s="32" t="str">
        <f>IFERROR(VLOOKUP(_xlfn.CONCAT($A175, "_", $B175), 'SolaCorp Backlog'!$M:$Q, 4, FALSE), "")</f>
        <v/>
      </c>
      <c r="G175" s="38"/>
      <c r="H175" s="41" t="str" cm="1">
        <f t="array" ref="H175">IF(AND(NOT(ISBLANK($A175)), NOT(ISBLANK($B175)), ISBLANK($G175), NOT($D175 = $D174)), IFERROR(MIN(_xlfn._xlws.FILTER('SolaCorp Backlog'!$H:$H, 'SolaCorp Backlog'!$L:$L = $D175)) - 1, ""), IF(AND(NOT(ISBLANK($A175)), NOT(ISBLANK($B175)), ISBLANK($G175), $D175 = $D174), $H174 + 1, IFERROR(_xlfn.XLOOKUP(_xlfn.CONCAT($D175, "_", $G175), 'SolaCorp Backlog'!$O:$O, 'SolaCorp Backlog'!$M:$M) - 1, "")))</f>
        <v/>
      </c>
      <c r="I175" s="42" t="str">
        <f>IF(IFERROR(VLOOKUP($C175, 'SolaCorp Backlog'!$M:$R, 6, FALSE), "") = 0, 1, IFERROR(VLOOKUP($C175, 'SolaCorp Backlog'!$M:$R, 6, FALSE), ""))</f>
        <v/>
      </c>
    </row>
    <row r="176" spans="1:9" x14ac:dyDescent="0.25">
      <c r="A176" s="25"/>
      <c r="B176" s="25"/>
      <c r="C176" s="31" t="str">
        <f t="shared" si="2"/>
        <v/>
      </c>
      <c r="D176" s="3" t="str">
        <f>IFERROR(_xlfn.XLOOKUP(_xlfn.CONCAT($A176, "_", $B176), 'SolaCorp Backlog'!$M:$M, 'SolaCorp Backlog'!$L:$L), IF(AND(ISBLANK($A176), ISBLANK($B176)), "", IF(ISERROR(_xlfn.XLOOKUP($A176, 'SolaCorp Backlog'!$A:$A, 'SolaCorp Backlog'!$A:$A)), "Order NOT found", IF(ISERROR(_xlfn.XLOOKUP(_xlfn.CONCAT($A176, "_", $B176), 'SolaCorp Backlog'!$M:$M, 'SolaCorp Backlog'!$M:$M)), "Item NOT found", ""))))</f>
        <v/>
      </c>
      <c r="E176" s="20" t="str">
        <f>IFERROR(_xlfn.XLOOKUP(_xlfn.CONCAT(A176, "_", B176), 'SolaCorp Backlog'!$M:$M, 'SolaCorp Backlog'!$H:$H), "")</f>
        <v/>
      </c>
      <c r="F176" s="32" t="str">
        <f>IFERROR(VLOOKUP(_xlfn.CONCAT($A176, "_", $B176), 'SolaCorp Backlog'!$M:$Q, 4, FALSE), "")</f>
        <v/>
      </c>
      <c r="G176" s="38"/>
      <c r="H176" s="41" t="str" cm="1">
        <f t="array" ref="H176">IF(AND(NOT(ISBLANK($A176)), NOT(ISBLANK($B176)), ISBLANK($G176), NOT($D176 = $D175)), IFERROR(MIN(_xlfn._xlws.FILTER('SolaCorp Backlog'!$H:$H, 'SolaCorp Backlog'!$L:$L = $D176)) - 1, ""), IF(AND(NOT(ISBLANK($A176)), NOT(ISBLANK($B176)), ISBLANK($G176), $D176 = $D175), $H175 + 1, IFERROR(_xlfn.XLOOKUP(_xlfn.CONCAT($D176, "_", $G176), 'SolaCorp Backlog'!$O:$O, 'SolaCorp Backlog'!$M:$M) - 1, "")))</f>
        <v/>
      </c>
      <c r="I176" s="42" t="str">
        <f>IF(IFERROR(VLOOKUP($C176, 'SolaCorp Backlog'!$M:$R, 6, FALSE), "") = 0, 1, IFERROR(VLOOKUP($C176, 'SolaCorp Backlog'!$M:$R, 6, FALSE), ""))</f>
        <v/>
      </c>
    </row>
    <row r="177" spans="1:9" x14ac:dyDescent="0.25">
      <c r="A177" s="25"/>
      <c r="B177" s="25"/>
      <c r="C177" s="31" t="str">
        <f t="shared" si="2"/>
        <v/>
      </c>
      <c r="D177" s="3" t="str">
        <f>IFERROR(_xlfn.XLOOKUP(_xlfn.CONCAT($A177, "_", $B177), 'SolaCorp Backlog'!$M:$M, 'SolaCorp Backlog'!$L:$L), IF(AND(ISBLANK($A177), ISBLANK($B177)), "", IF(ISERROR(_xlfn.XLOOKUP($A177, 'SolaCorp Backlog'!$A:$A, 'SolaCorp Backlog'!$A:$A)), "Order NOT found", IF(ISERROR(_xlfn.XLOOKUP(_xlfn.CONCAT($A177, "_", $B177), 'SolaCorp Backlog'!$M:$M, 'SolaCorp Backlog'!$M:$M)), "Item NOT found", ""))))</f>
        <v/>
      </c>
      <c r="E177" s="20" t="str">
        <f>IFERROR(_xlfn.XLOOKUP(_xlfn.CONCAT(A177, "_", B177), 'SolaCorp Backlog'!$M:$M, 'SolaCorp Backlog'!$H:$H), "")</f>
        <v/>
      </c>
      <c r="F177" s="32" t="str">
        <f>IFERROR(VLOOKUP(_xlfn.CONCAT($A177, "_", $B177), 'SolaCorp Backlog'!$M:$Q, 4, FALSE), "")</f>
        <v/>
      </c>
      <c r="G177" s="38"/>
      <c r="H177" s="41" t="str" cm="1">
        <f t="array" ref="H177">IF(AND(NOT(ISBLANK($A177)), NOT(ISBLANK($B177)), ISBLANK($G177), NOT($D177 = $D176)), IFERROR(MIN(_xlfn._xlws.FILTER('SolaCorp Backlog'!$H:$H, 'SolaCorp Backlog'!$L:$L = $D177)) - 1, ""), IF(AND(NOT(ISBLANK($A177)), NOT(ISBLANK($B177)), ISBLANK($G177), $D177 = $D176), $H176 + 1, IFERROR(_xlfn.XLOOKUP(_xlfn.CONCAT($D177, "_", $G177), 'SolaCorp Backlog'!$O:$O, 'SolaCorp Backlog'!$M:$M) - 1, "")))</f>
        <v/>
      </c>
      <c r="I177" s="42" t="str">
        <f>IF(IFERROR(VLOOKUP($C177, 'SolaCorp Backlog'!$M:$R, 6, FALSE), "") = 0, 1, IFERROR(VLOOKUP($C177, 'SolaCorp Backlog'!$M:$R, 6, FALSE), ""))</f>
        <v/>
      </c>
    </row>
    <row r="178" spans="1:9" x14ac:dyDescent="0.25">
      <c r="A178" s="25"/>
      <c r="B178" s="25"/>
      <c r="C178" s="31" t="str">
        <f t="shared" si="2"/>
        <v/>
      </c>
      <c r="D178" s="3" t="str">
        <f>IFERROR(_xlfn.XLOOKUP(_xlfn.CONCAT($A178, "_", $B178), 'SolaCorp Backlog'!$M:$M, 'SolaCorp Backlog'!$L:$L), IF(AND(ISBLANK($A178), ISBLANK($B178)), "", IF(ISERROR(_xlfn.XLOOKUP($A178, 'SolaCorp Backlog'!$A:$A, 'SolaCorp Backlog'!$A:$A)), "Order NOT found", IF(ISERROR(_xlfn.XLOOKUP(_xlfn.CONCAT($A178, "_", $B178), 'SolaCorp Backlog'!$M:$M, 'SolaCorp Backlog'!$M:$M)), "Item NOT found", ""))))</f>
        <v/>
      </c>
      <c r="E178" s="20" t="str">
        <f>IFERROR(_xlfn.XLOOKUP(_xlfn.CONCAT(A178, "_", B178), 'SolaCorp Backlog'!$M:$M, 'SolaCorp Backlog'!$H:$H), "")</f>
        <v/>
      </c>
      <c r="F178" s="32" t="str">
        <f>IFERROR(VLOOKUP(_xlfn.CONCAT($A178, "_", $B178), 'SolaCorp Backlog'!$M:$Q, 4, FALSE), "")</f>
        <v/>
      </c>
      <c r="G178" s="38"/>
      <c r="H178" s="41" t="str" cm="1">
        <f t="array" ref="H178">IF(AND(NOT(ISBLANK($A178)), NOT(ISBLANK($B178)), ISBLANK($G178), NOT($D178 = $D177)), IFERROR(MIN(_xlfn._xlws.FILTER('SolaCorp Backlog'!$H:$H, 'SolaCorp Backlog'!$L:$L = $D178)) - 1, ""), IF(AND(NOT(ISBLANK($A178)), NOT(ISBLANK($B178)), ISBLANK($G178), $D178 = $D177), $H177 + 1, IFERROR(_xlfn.XLOOKUP(_xlfn.CONCAT($D178, "_", $G178), 'SolaCorp Backlog'!$O:$O, 'SolaCorp Backlog'!$M:$M) - 1, "")))</f>
        <v/>
      </c>
      <c r="I178" s="42" t="str">
        <f>IF(IFERROR(VLOOKUP($C178, 'SolaCorp Backlog'!$M:$R, 6, FALSE), "") = 0, 1, IFERROR(VLOOKUP($C178, 'SolaCorp Backlog'!$M:$R, 6, FALSE), ""))</f>
        <v/>
      </c>
    </row>
    <row r="179" spans="1:9" x14ac:dyDescent="0.25">
      <c r="A179" s="25"/>
      <c r="B179" s="25"/>
      <c r="C179" s="31" t="str">
        <f t="shared" si="2"/>
        <v/>
      </c>
      <c r="D179" s="3" t="str">
        <f>IFERROR(_xlfn.XLOOKUP(_xlfn.CONCAT($A179, "_", $B179), 'SolaCorp Backlog'!$M:$M, 'SolaCorp Backlog'!$L:$L), IF(AND(ISBLANK($A179), ISBLANK($B179)), "", IF(ISERROR(_xlfn.XLOOKUP($A179, 'SolaCorp Backlog'!$A:$A, 'SolaCorp Backlog'!$A:$A)), "Order NOT found", IF(ISERROR(_xlfn.XLOOKUP(_xlfn.CONCAT($A179, "_", $B179), 'SolaCorp Backlog'!$M:$M, 'SolaCorp Backlog'!$M:$M)), "Item NOT found", ""))))</f>
        <v/>
      </c>
      <c r="E179" s="20" t="str">
        <f>IFERROR(_xlfn.XLOOKUP(_xlfn.CONCAT(A179, "_", B179), 'SolaCorp Backlog'!$M:$M, 'SolaCorp Backlog'!$H:$H), "")</f>
        <v/>
      </c>
      <c r="F179" s="32" t="str">
        <f>IFERROR(VLOOKUP(_xlfn.CONCAT($A179, "_", $B179), 'SolaCorp Backlog'!$M:$Q, 4, FALSE), "")</f>
        <v/>
      </c>
      <c r="G179" s="38"/>
      <c r="H179" s="41" t="str" cm="1">
        <f t="array" ref="H179">IF(AND(NOT(ISBLANK($A179)), NOT(ISBLANK($B179)), ISBLANK($G179), NOT($D179 = $D178)), IFERROR(MIN(_xlfn._xlws.FILTER('SolaCorp Backlog'!$H:$H, 'SolaCorp Backlog'!$L:$L = $D179)) - 1, ""), IF(AND(NOT(ISBLANK($A179)), NOT(ISBLANK($B179)), ISBLANK($G179), $D179 = $D178), $H178 + 1, IFERROR(_xlfn.XLOOKUP(_xlfn.CONCAT($D179, "_", $G179), 'SolaCorp Backlog'!$O:$O, 'SolaCorp Backlog'!$M:$M) - 1, "")))</f>
        <v/>
      </c>
      <c r="I179" s="42" t="str">
        <f>IF(IFERROR(VLOOKUP($C179, 'SolaCorp Backlog'!$M:$R, 6, FALSE), "") = 0, 1, IFERROR(VLOOKUP($C179, 'SolaCorp Backlog'!$M:$R, 6, FALSE), ""))</f>
        <v/>
      </c>
    </row>
    <row r="180" spans="1:9" x14ac:dyDescent="0.25">
      <c r="A180" s="25"/>
      <c r="B180" s="25"/>
      <c r="C180" s="31" t="str">
        <f t="shared" si="2"/>
        <v/>
      </c>
      <c r="D180" s="3" t="str">
        <f>IFERROR(_xlfn.XLOOKUP(_xlfn.CONCAT($A180, "_", $B180), 'SolaCorp Backlog'!$M:$M, 'SolaCorp Backlog'!$L:$L), IF(AND(ISBLANK($A180), ISBLANK($B180)), "", IF(ISERROR(_xlfn.XLOOKUP($A180, 'SolaCorp Backlog'!$A:$A, 'SolaCorp Backlog'!$A:$A)), "Order NOT found", IF(ISERROR(_xlfn.XLOOKUP(_xlfn.CONCAT($A180, "_", $B180), 'SolaCorp Backlog'!$M:$M, 'SolaCorp Backlog'!$M:$M)), "Item NOT found", ""))))</f>
        <v/>
      </c>
      <c r="E180" s="20" t="str">
        <f>IFERROR(_xlfn.XLOOKUP(_xlfn.CONCAT(A180, "_", B180), 'SolaCorp Backlog'!$M:$M, 'SolaCorp Backlog'!$H:$H), "")</f>
        <v/>
      </c>
      <c r="F180" s="32" t="str">
        <f>IFERROR(VLOOKUP(_xlfn.CONCAT($A180, "_", $B180), 'SolaCorp Backlog'!$M:$Q, 4, FALSE), "")</f>
        <v/>
      </c>
      <c r="G180" s="38"/>
      <c r="H180" s="41" t="str" cm="1">
        <f t="array" ref="H180">IF(AND(NOT(ISBLANK($A180)), NOT(ISBLANK($B180)), ISBLANK($G180), NOT($D180 = $D179)), IFERROR(MIN(_xlfn._xlws.FILTER('SolaCorp Backlog'!$H:$H, 'SolaCorp Backlog'!$L:$L = $D180)) - 1, ""), IF(AND(NOT(ISBLANK($A180)), NOT(ISBLANK($B180)), ISBLANK($G180), $D180 = $D179), $H179 + 1, IFERROR(_xlfn.XLOOKUP(_xlfn.CONCAT($D180, "_", $G180), 'SolaCorp Backlog'!$O:$O, 'SolaCorp Backlog'!$M:$M) - 1, "")))</f>
        <v/>
      </c>
      <c r="I180" s="42" t="str">
        <f>IF(IFERROR(VLOOKUP($C180, 'SolaCorp Backlog'!$M:$R, 6, FALSE), "") = 0, 1, IFERROR(VLOOKUP($C180, 'SolaCorp Backlog'!$M:$R, 6, FALSE), ""))</f>
        <v/>
      </c>
    </row>
    <row r="181" spans="1:9" x14ac:dyDescent="0.25">
      <c r="A181" s="25"/>
      <c r="B181" s="25"/>
      <c r="C181" s="31" t="str">
        <f t="shared" si="2"/>
        <v/>
      </c>
      <c r="D181" s="3" t="str">
        <f>IFERROR(_xlfn.XLOOKUP(_xlfn.CONCAT($A181, "_", $B181), 'SolaCorp Backlog'!$M:$M, 'SolaCorp Backlog'!$L:$L), IF(AND(ISBLANK($A181), ISBLANK($B181)), "", IF(ISERROR(_xlfn.XLOOKUP($A181, 'SolaCorp Backlog'!$A:$A, 'SolaCorp Backlog'!$A:$A)), "Order NOT found", IF(ISERROR(_xlfn.XLOOKUP(_xlfn.CONCAT($A181, "_", $B181), 'SolaCorp Backlog'!$M:$M, 'SolaCorp Backlog'!$M:$M)), "Item NOT found", ""))))</f>
        <v/>
      </c>
      <c r="E181" s="20" t="str">
        <f>IFERROR(_xlfn.XLOOKUP(_xlfn.CONCAT(A181, "_", B181), 'SolaCorp Backlog'!$M:$M, 'SolaCorp Backlog'!$H:$H), "")</f>
        <v/>
      </c>
      <c r="F181" s="32" t="str">
        <f>IFERROR(VLOOKUP(_xlfn.CONCAT($A181, "_", $B181), 'SolaCorp Backlog'!$M:$Q, 4, FALSE), "")</f>
        <v/>
      </c>
      <c r="G181" s="38"/>
      <c r="H181" s="41" t="str" cm="1">
        <f t="array" ref="H181">IF(AND(NOT(ISBLANK($A181)), NOT(ISBLANK($B181)), ISBLANK($G181), NOT($D181 = $D180)), IFERROR(MIN(_xlfn._xlws.FILTER('SolaCorp Backlog'!$H:$H, 'SolaCorp Backlog'!$L:$L = $D181)) - 1, ""), IF(AND(NOT(ISBLANK($A181)), NOT(ISBLANK($B181)), ISBLANK($G181), $D181 = $D180), $H180 + 1, IFERROR(_xlfn.XLOOKUP(_xlfn.CONCAT($D181, "_", $G181), 'SolaCorp Backlog'!$O:$O, 'SolaCorp Backlog'!$M:$M) - 1, "")))</f>
        <v/>
      </c>
      <c r="I181" s="42" t="str">
        <f>IF(IFERROR(VLOOKUP($C181, 'SolaCorp Backlog'!$M:$R, 6, FALSE), "") = 0, 1, IFERROR(VLOOKUP($C181, 'SolaCorp Backlog'!$M:$R, 6, FALSE), ""))</f>
        <v/>
      </c>
    </row>
    <row r="182" spans="1:9" x14ac:dyDescent="0.25">
      <c r="A182" s="25"/>
      <c r="B182" s="25"/>
      <c r="C182" s="31" t="str">
        <f t="shared" si="2"/>
        <v/>
      </c>
      <c r="D182" s="3" t="str">
        <f>IFERROR(_xlfn.XLOOKUP(_xlfn.CONCAT($A182, "_", $B182), 'SolaCorp Backlog'!$M:$M, 'SolaCorp Backlog'!$L:$L), IF(AND(ISBLANK($A182), ISBLANK($B182)), "", IF(ISERROR(_xlfn.XLOOKUP($A182, 'SolaCorp Backlog'!$A:$A, 'SolaCorp Backlog'!$A:$A)), "Order NOT found", IF(ISERROR(_xlfn.XLOOKUP(_xlfn.CONCAT($A182, "_", $B182), 'SolaCorp Backlog'!$M:$M, 'SolaCorp Backlog'!$M:$M)), "Item NOT found", ""))))</f>
        <v/>
      </c>
      <c r="E182" s="20" t="str">
        <f>IFERROR(_xlfn.XLOOKUP(_xlfn.CONCAT(A182, "_", B182), 'SolaCorp Backlog'!$M:$M, 'SolaCorp Backlog'!$H:$H), "")</f>
        <v/>
      </c>
      <c r="F182" s="32" t="str">
        <f>IFERROR(VLOOKUP(_xlfn.CONCAT($A182, "_", $B182), 'SolaCorp Backlog'!$M:$Q, 4, FALSE), "")</f>
        <v/>
      </c>
      <c r="G182" s="38"/>
      <c r="H182" s="41" t="str" cm="1">
        <f t="array" ref="H182">IF(AND(NOT(ISBLANK($A182)), NOT(ISBLANK($B182)), ISBLANK($G182), NOT($D182 = $D181)), IFERROR(MIN(_xlfn._xlws.FILTER('SolaCorp Backlog'!$H:$H, 'SolaCorp Backlog'!$L:$L = $D182)) - 1, ""), IF(AND(NOT(ISBLANK($A182)), NOT(ISBLANK($B182)), ISBLANK($G182), $D182 = $D181), $H181 + 1, IFERROR(_xlfn.XLOOKUP(_xlfn.CONCAT($D182, "_", $G182), 'SolaCorp Backlog'!$O:$O, 'SolaCorp Backlog'!$M:$M) - 1, "")))</f>
        <v/>
      </c>
      <c r="I182" s="42" t="str">
        <f>IF(IFERROR(VLOOKUP($C182, 'SolaCorp Backlog'!$M:$R, 6, FALSE), "") = 0, 1, IFERROR(VLOOKUP($C182, 'SolaCorp Backlog'!$M:$R, 6, FALSE), ""))</f>
        <v/>
      </c>
    </row>
    <row r="183" spans="1:9" x14ac:dyDescent="0.25">
      <c r="A183" s="25"/>
      <c r="B183" s="25"/>
      <c r="C183" s="31" t="str">
        <f t="shared" si="2"/>
        <v/>
      </c>
      <c r="D183" s="3" t="str">
        <f>IFERROR(_xlfn.XLOOKUP(_xlfn.CONCAT($A183, "_", $B183), 'SolaCorp Backlog'!$M:$M, 'SolaCorp Backlog'!$L:$L), IF(AND(ISBLANK($A183), ISBLANK($B183)), "", IF(ISERROR(_xlfn.XLOOKUP($A183, 'SolaCorp Backlog'!$A:$A, 'SolaCorp Backlog'!$A:$A)), "Order NOT found", IF(ISERROR(_xlfn.XLOOKUP(_xlfn.CONCAT($A183, "_", $B183), 'SolaCorp Backlog'!$M:$M, 'SolaCorp Backlog'!$M:$M)), "Item NOT found", ""))))</f>
        <v/>
      </c>
      <c r="E183" s="20" t="str">
        <f>IFERROR(_xlfn.XLOOKUP(_xlfn.CONCAT(A183, "_", B183), 'SolaCorp Backlog'!$M:$M, 'SolaCorp Backlog'!$H:$H), "")</f>
        <v/>
      </c>
      <c r="F183" s="32" t="str">
        <f>IFERROR(VLOOKUP(_xlfn.CONCAT($A183, "_", $B183), 'SolaCorp Backlog'!$M:$Q, 4, FALSE), "")</f>
        <v/>
      </c>
      <c r="G183" s="38"/>
      <c r="H183" s="41" t="str" cm="1">
        <f t="array" ref="H183">IF(AND(NOT(ISBLANK($A183)), NOT(ISBLANK($B183)), ISBLANK($G183), NOT($D183 = $D182)), IFERROR(MIN(_xlfn._xlws.FILTER('SolaCorp Backlog'!$H:$H, 'SolaCorp Backlog'!$L:$L = $D183)) - 1, ""), IF(AND(NOT(ISBLANK($A183)), NOT(ISBLANK($B183)), ISBLANK($G183), $D183 = $D182), $H182 + 1, IFERROR(_xlfn.XLOOKUP(_xlfn.CONCAT($D183, "_", $G183), 'SolaCorp Backlog'!$O:$O, 'SolaCorp Backlog'!$M:$M) - 1, "")))</f>
        <v/>
      </c>
      <c r="I183" s="42" t="str">
        <f>IF(IFERROR(VLOOKUP($C183, 'SolaCorp Backlog'!$M:$R, 6, FALSE), "") = 0, 1, IFERROR(VLOOKUP($C183, 'SolaCorp Backlog'!$M:$R, 6, FALSE), ""))</f>
        <v/>
      </c>
    </row>
    <row r="184" spans="1:9" x14ac:dyDescent="0.25">
      <c r="A184" s="25"/>
      <c r="B184" s="25"/>
      <c r="C184" s="31" t="str">
        <f t="shared" si="2"/>
        <v/>
      </c>
      <c r="D184" s="3" t="str">
        <f>IFERROR(_xlfn.XLOOKUP(_xlfn.CONCAT($A184, "_", $B184), 'SolaCorp Backlog'!$M:$M, 'SolaCorp Backlog'!$L:$L), IF(AND(ISBLANK($A184), ISBLANK($B184)), "", IF(ISERROR(_xlfn.XLOOKUP($A184, 'SolaCorp Backlog'!$A:$A, 'SolaCorp Backlog'!$A:$A)), "Order NOT found", IF(ISERROR(_xlfn.XLOOKUP(_xlfn.CONCAT($A184, "_", $B184), 'SolaCorp Backlog'!$M:$M, 'SolaCorp Backlog'!$M:$M)), "Item NOT found", ""))))</f>
        <v/>
      </c>
      <c r="E184" s="20" t="str">
        <f>IFERROR(_xlfn.XLOOKUP(_xlfn.CONCAT(A184, "_", B184), 'SolaCorp Backlog'!$M:$M, 'SolaCorp Backlog'!$H:$H), "")</f>
        <v/>
      </c>
      <c r="F184" s="32" t="str">
        <f>IFERROR(VLOOKUP(_xlfn.CONCAT($A184, "_", $B184), 'SolaCorp Backlog'!$M:$Q, 4, FALSE), "")</f>
        <v/>
      </c>
      <c r="G184" s="38"/>
      <c r="H184" s="41" t="str" cm="1">
        <f t="array" ref="H184">IF(AND(NOT(ISBLANK($A184)), NOT(ISBLANK($B184)), ISBLANK($G184), NOT($D184 = $D183)), IFERROR(MIN(_xlfn._xlws.FILTER('SolaCorp Backlog'!$H:$H, 'SolaCorp Backlog'!$L:$L = $D184)) - 1, ""), IF(AND(NOT(ISBLANK($A184)), NOT(ISBLANK($B184)), ISBLANK($G184), $D184 = $D183), $H183 + 1, IFERROR(_xlfn.XLOOKUP(_xlfn.CONCAT($D184, "_", $G184), 'SolaCorp Backlog'!$O:$O, 'SolaCorp Backlog'!$M:$M) - 1, "")))</f>
        <v/>
      </c>
      <c r="I184" s="42" t="str">
        <f>IF(IFERROR(VLOOKUP($C184, 'SolaCorp Backlog'!$M:$R, 6, FALSE), "") = 0, 1, IFERROR(VLOOKUP($C184, 'SolaCorp Backlog'!$M:$R, 6, FALSE), ""))</f>
        <v/>
      </c>
    </row>
    <row r="185" spans="1:9" x14ac:dyDescent="0.25">
      <c r="A185" s="25"/>
      <c r="B185" s="25"/>
      <c r="C185" s="31" t="str">
        <f t="shared" si="2"/>
        <v/>
      </c>
      <c r="D185" s="3" t="str">
        <f>IFERROR(_xlfn.XLOOKUP(_xlfn.CONCAT($A185, "_", $B185), 'SolaCorp Backlog'!$M:$M, 'SolaCorp Backlog'!$L:$L), IF(AND(ISBLANK($A185), ISBLANK($B185)), "", IF(ISERROR(_xlfn.XLOOKUP($A185, 'SolaCorp Backlog'!$A:$A, 'SolaCorp Backlog'!$A:$A)), "Order NOT found", IF(ISERROR(_xlfn.XLOOKUP(_xlfn.CONCAT($A185, "_", $B185), 'SolaCorp Backlog'!$M:$M, 'SolaCorp Backlog'!$M:$M)), "Item NOT found", ""))))</f>
        <v/>
      </c>
      <c r="E185" s="20" t="str">
        <f>IFERROR(_xlfn.XLOOKUP(_xlfn.CONCAT(A185, "_", B185), 'SolaCorp Backlog'!$M:$M, 'SolaCorp Backlog'!$H:$H), "")</f>
        <v/>
      </c>
      <c r="F185" s="32" t="str">
        <f>IFERROR(VLOOKUP(_xlfn.CONCAT($A185, "_", $B185), 'SolaCorp Backlog'!$M:$Q, 4, FALSE), "")</f>
        <v/>
      </c>
      <c r="G185" s="38"/>
      <c r="H185" s="41" t="str" cm="1">
        <f t="array" ref="H185">IF(AND(NOT(ISBLANK($A185)), NOT(ISBLANK($B185)), ISBLANK($G185), NOT($D185 = $D184)), IFERROR(MIN(_xlfn._xlws.FILTER('SolaCorp Backlog'!$H:$H, 'SolaCorp Backlog'!$L:$L = $D185)) - 1, ""), IF(AND(NOT(ISBLANK($A185)), NOT(ISBLANK($B185)), ISBLANK($G185), $D185 = $D184), $H184 + 1, IFERROR(_xlfn.XLOOKUP(_xlfn.CONCAT($D185, "_", $G185), 'SolaCorp Backlog'!$O:$O, 'SolaCorp Backlog'!$M:$M) - 1, "")))</f>
        <v/>
      </c>
      <c r="I185" s="42" t="str">
        <f>IF(IFERROR(VLOOKUP($C185, 'SolaCorp Backlog'!$M:$R, 6, FALSE), "") = 0, 1, IFERROR(VLOOKUP($C185, 'SolaCorp Backlog'!$M:$R, 6, FALSE), ""))</f>
        <v/>
      </c>
    </row>
    <row r="186" spans="1:9" x14ac:dyDescent="0.25">
      <c r="A186" s="25"/>
      <c r="B186" s="25"/>
      <c r="C186" s="31" t="str">
        <f t="shared" si="2"/>
        <v/>
      </c>
      <c r="D186" s="3" t="str">
        <f>IFERROR(_xlfn.XLOOKUP(_xlfn.CONCAT($A186, "_", $B186), 'SolaCorp Backlog'!$M:$M, 'SolaCorp Backlog'!$L:$L), IF(AND(ISBLANK($A186), ISBLANK($B186)), "", IF(ISERROR(_xlfn.XLOOKUP($A186, 'SolaCorp Backlog'!$A:$A, 'SolaCorp Backlog'!$A:$A)), "Order NOT found", IF(ISERROR(_xlfn.XLOOKUP(_xlfn.CONCAT($A186, "_", $B186), 'SolaCorp Backlog'!$M:$M, 'SolaCorp Backlog'!$M:$M)), "Item NOT found", ""))))</f>
        <v/>
      </c>
      <c r="E186" s="20" t="str">
        <f>IFERROR(_xlfn.XLOOKUP(_xlfn.CONCAT(A186, "_", B186), 'SolaCorp Backlog'!$M:$M, 'SolaCorp Backlog'!$H:$H), "")</f>
        <v/>
      </c>
      <c r="F186" s="32" t="str">
        <f>IFERROR(VLOOKUP(_xlfn.CONCAT($A186, "_", $B186), 'SolaCorp Backlog'!$M:$Q, 4, FALSE), "")</f>
        <v/>
      </c>
      <c r="G186" s="38"/>
      <c r="H186" s="41" t="str" cm="1">
        <f t="array" ref="H186">IF(AND(NOT(ISBLANK($A186)), NOT(ISBLANK($B186)), ISBLANK($G186), NOT($D186 = $D185)), IFERROR(MIN(_xlfn._xlws.FILTER('SolaCorp Backlog'!$H:$H, 'SolaCorp Backlog'!$L:$L = $D186)) - 1, ""), IF(AND(NOT(ISBLANK($A186)), NOT(ISBLANK($B186)), ISBLANK($G186), $D186 = $D185), $H185 + 1, IFERROR(_xlfn.XLOOKUP(_xlfn.CONCAT($D186, "_", $G186), 'SolaCorp Backlog'!$O:$O, 'SolaCorp Backlog'!$M:$M) - 1, "")))</f>
        <v/>
      </c>
      <c r="I186" s="42" t="str">
        <f>IF(IFERROR(VLOOKUP($C186, 'SolaCorp Backlog'!$M:$R, 6, FALSE), "") = 0, 1, IFERROR(VLOOKUP($C186, 'SolaCorp Backlog'!$M:$R, 6, FALSE), ""))</f>
        <v/>
      </c>
    </row>
    <row r="187" spans="1:9" x14ac:dyDescent="0.25">
      <c r="A187" s="25"/>
      <c r="B187" s="25"/>
      <c r="C187" s="31" t="str">
        <f t="shared" si="2"/>
        <v/>
      </c>
      <c r="D187" s="3" t="str">
        <f>IFERROR(_xlfn.XLOOKUP(_xlfn.CONCAT($A187, "_", $B187), 'SolaCorp Backlog'!$M:$M, 'SolaCorp Backlog'!$L:$L), IF(AND(ISBLANK($A187), ISBLANK($B187)), "", IF(ISERROR(_xlfn.XLOOKUP($A187, 'SolaCorp Backlog'!$A:$A, 'SolaCorp Backlog'!$A:$A)), "Order NOT found", IF(ISERROR(_xlfn.XLOOKUP(_xlfn.CONCAT($A187, "_", $B187), 'SolaCorp Backlog'!$M:$M, 'SolaCorp Backlog'!$M:$M)), "Item NOT found", ""))))</f>
        <v/>
      </c>
      <c r="E187" s="20" t="str">
        <f>IFERROR(_xlfn.XLOOKUP(_xlfn.CONCAT(A187, "_", B187), 'SolaCorp Backlog'!$M:$M, 'SolaCorp Backlog'!$H:$H), "")</f>
        <v/>
      </c>
      <c r="F187" s="32" t="str">
        <f>IFERROR(VLOOKUP(_xlfn.CONCAT($A187, "_", $B187), 'SolaCorp Backlog'!$M:$Q, 4, FALSE), "")</f>
        <v/>
      </c>
      <c r="G187" s="38"/>
      <c r="H187" s="41" t="str" cm="1">
        <f t="array" ref="H187">IF(AND(NOT(ISBLANK($A187)), NOT(ISBLANK($B187)), ISBLANK($G187), NOT($D187 = $D186)), IFERROR(MIN(_xlfn._xlws.FILTER('SolaCorp Backlog'!$H:$H, 'SolaCorp Backlog'!$L:$L = $D187)) - 1, ""), IF(AND(NOT(ISBLANK($A187)), NOT(ISBLANK($B187)), ISBLANK($G187), $D187 = $D186), $H186 + 1, IFERROR(_xlfn.XLOOKUP(_xlfn.CONCAT($D187, "_", $G187), 'SolaCorp Backlog'!$O:$O, 'SolaCorp Backlog'!$M:$M) - 1, "")))</f>
        <v/>
      </c>
      <c r="I187" s="42" t="str">
        <f>IF(IFERROR(VLOOKUP($C187, 'SolaCorp Backlog'!$M:$R, 6, FALSE), "") = 0, 1, IFERROR(VLOOKUP($C187, 'SolaCorp Backlog'!$M:$R, 6, FALSE), ""))</f>
        <v/>
      </c>
    </row>
    <row r="188" spans="1:9" x14ac:dyDescent="0.25">
      <c r="A188" s="25"/>
      <c r="B188" s="25"/>
      <c r="C188" s="31" t="str">
        <f t="shared" si="2"/>
        <v/>
      </c>
      <c r="D188" s="3" t="str">
        <f>IFERROR(_xlfn.XLOOKUP(_xlfn.CONCAT($A188, "_", $B188), 'SolaCorp Backlog'!$M:$M, 'SolaCorp Backlog'!$L:$L), IF(AND(ISBLANK($A188), ISBLANK($B188)), "", IF(ISERROR(_xlfn.XLOOKUP($A188, 'SolaCorp Backlog'!$A:$A, 'SolaCorp Backlog'!$A:$A)), "Order NOT found", IF(ISERROR(_xlfn.XLOOKUP(_xlfn.CONCAT($A188, "_", $B188), 'SolaCorp Backlog'!$M:$M, 'SolaCorp Backlog'!$M:$M)), "Item NOT found", ""))))</f>
        <v/>
      </c>
      <c r="E188" s="20" t="str">
        <f>IFERROR(_xlfn.XLOOKUP(_xlfn.CONCAT(A188, "_", B188), 'SolaCorp Backlog'!$M:$M, 'SolaCorp Backlog'!$H:$H), "")</f>
        <v/>
      </c>
      <c r="F188" s="32" t="str">
        <f>IFERROR(VLOOKUP(_xlfn.CONCAT($A188, "_", $B188), 'SolaCorp Backlog'!$M:$Q, 4, FALSE), "")</f>
        <v/>
      </c>
      <c r="G188" s="38"/>
      <c r="H188" s="41" t="str" cm="1">
        <f t="array" ref="H188">IF(AND(NOT(ISBLANK($A188)), NOT(ISBLANK($B188)), ISBLANK($G188), NOT($D188 = $D187)), IFERROR(MIN(_xlfn._xlws.FILTER('SolaCorp Backlog'!$H:$H, 'SolaCorp Backlog'!$L:$L = $D188)) - 1, ""), IF(AND(NOT(ISBLANK($A188)), NOT(ISBLANK($B188)), ISBLANK($G188), $D188 = $D187), $H187 + 1, IFERROR(_xlfn.XLOOKUP(_xlfn.CONCAT($D188, "_", $G188), 'SolaCorp Backlog'!$O:$O, 'SolaCorp Backlog'!$M:$M) - 1, "")))</f>
        <v/>
      </c>
      <c r="I188" s="42" t="str">
        <f>IF(IFERROR(VLOOKUP($C188, 'SolaCorp Backlog'!$M:$R, 6, FALSE), "") = 0, 1, IFERROR(VLOOKUP($C188, 'SolaCorp Backlog'!$M:$R, 6, FALSE), ""))</f>
        <v/>
      </c>
    </row>
    <row r="189" spans="1:9" x14ac:dyDescent="0.25">
      <c r="A189" s="25"/>
      <c r="B189" s="25"/>
      <c r="C189" s="31" t="str">
        <f t="shared" si="2"/>
        <v/>
      </c>
      <c r="D189" s="3" t="str">
        <f>IFERROR(_xlfn.XLOOKUP(_xlfn.CONCAT($A189, "_", $B189), 'SolaCorp Backlog'!$M:$M, 'SolaCorp Backlog'!$L:$L), IF(AND(ISBLANK($A189), ISBLANK($B189)), "", IF(ISERROR(_xlfn.XLOOKUP($A189, 'SolaCorp Backlog'!$A:$A, 'SolaCorp Backlog'!$A:$A)), "Order NOT found", IF(ISERROR(_xlfn.XLOOKUP(_xlfn.CONCAT($A189, "_", $B189), 'SolaCorp Backlog'!$M:$M, 'SolaCorp Backlog'!$M:$M)), "Item NOT found", ""))))</f>
        <v/>
      </c>
      <c r="E189" s="20" t="str">
        <f>IFERROR(_xlfn.XLOOKUP(_xlfn.CONCAT(A189, "_", B189), 'SolaCorp Backlog'!$M:$M, 'SolaCorp Backlog'!$H:$H), "")</f>
        <v/>
      </c>
      <c r="F189" s="32" t="str">
        <f>IFERROR(VLOOKUP(_xlfn.CONCAT($A189, "_", $B189), 'SolaCorp Backlog'!$M:$Q, 4, FALSE), "")</f>
        <v/>
      </c>
      <c r="G189" s="38"/>
      <c r="H189" s="41" t="str" cm="1">
        <f t="array" ref="H189">IF(AND(NOT(ISBLANK($A189)), NOT(ISBLANK($B189)), ISBLANK($G189), NOT($D189 = $D188)), IFERROR(MIN(_xlfn._xlws.FILTER('SolaCorp Backlog'!$H:$H, 'SolaCorp Backlog'!$L:$L = $D189)) - 1, ""), IF(AND(NOT(ISBLANK($A189)), NOT(ISBLANK($B189)), ISBLANK($G189), $D189 = $D188), $H188 + 1, IFERROR(_xlfn.XLOOKUP(_xlfn.CONCAT($D189, "_", $G189), 'SolaCorp Backlog'!$O:$O, 'SolaCorp Backlog'!$M:$M) - 1, "")))</f>
        <v/>
      </c>
      <c r="I189" s="42" t="str">
        <f>IF(IFERROR(VLOOKUP($C189, 'SolaCorp Backlog'!$M:$R, 6, FALSE), "") = 0, 1, IFERROR(VLOOKUP($C189, 'SolaCorp Backlog'!$M:$R, 6, FALSE), ""))</f>
        <v/>
      </c>
    </row>
    <row r="190" spans="1:9" x14ac:dyDescent="0.25">
      <c r="A190" s="25"/>
      <c r="B190" s="25"/>
      <c r="C190" s="31" t="str">
        <f t="shared" si="2"/>
        <v/>
      </c>
      <c r="D190" s="3" t="str">
        <f>IFERROR(_xlfn.XLOOKUP(_xlfn.CONCAT($A190, "_", $B190), 'SolaCorp Backlog'!$M:$M, 'SolaCorp Backlog'!$L:$L), IF(AND(ISBLANK($A190), ISBLANK($B190)), "", IF(ISERROR(_xlfn.XLOOKUP($A190, 'SolaCorp Backlog'!$A:$A, 'SolaCorp Backlog'!$A:$A)), "Order NOT found", IF(ISERROR(_xlfn.XLOOKUP(_xlfn.CONCAT($A190, "_", $B190), 'SolaCorp Backlog'!$M:$M, 'SolaCorp Backlog'!$M:$M)), "Item NOT found", ""))))</f>
        <v/>
      </c>
      <c r="E190" s="20" t="str">
        <f>IFERROR(_xlfn.XLOOKUP(_xlfn.CONCAT(A190, "_", B190), 'SolaCorp Backlog'!$M:$M, 'SolaCorp Backlog'!$H:$H), "")</f>
        <v/>
      </c>
      <c r="F190" s="32" t="str">
        <f>IFERROR(VLOOKUP(_xlfn.CONCAT($A190, "_", $B190), 'SolaCorp Backlog'!$M:$Q, 4, FALSE), "")</f>
        <v/>
      </c>
      <c r="G190" s="38"/>
      <c r="H190" s="41" t="str" cm="1">
        <f t="array" ref="H190">IF(AND(NOT(ISBLANK($A190)), NOT(ISBLANK($B190)), ISBLANK($G190), NOT($D190 = $D189)), IFERROR(MIN(_xlfn._xlws.FILTER('SolaCorp Backlog'!$H:$H, 'SolaCorp Backlog'!$L:$L = $D190)) - 1, ""), IF(AND(NOT(ISBLANK($A190)), NOT(ISBLANK($B190)), ISBLANK($G190), $D190 = $D189), $H189 + 1, IFERROR(_xlfn.XLOOKUP(_xlfn.CONCAT($D190, "_", $G190), 'SolaCorp Backlog'!$O:$O, 'SolaCorp Backlog'!$M:$M) - 1, "")))</f>
        <v/>
      </c>
      <c r="I190" s="42" t="str">
        <f>IF(IFERROR(VLOOKUP($C190, 'SolaCorp Backlog'!$M:$R, 6, FALSE), "") = 0, 1, IFERROR(VLOOKUP($C190, 'SolaCorp Backlog'!$M:$R, 6, FALSE), ""))</f>
        <v/>
      </c>
    </row>
    <row r="191" spans="1:9" x14ac:dyDescent="0.25">
      <c r="A191" s="25"/>
      <c r="B191" s="25"/>
      <c r="C191" s="31" t="str">
        <f t="shared" si="2"/>
        <v/>
      </c>
      <c r="D191" s="3" t="str">
        <f>IFERROR(_xlfn.XLOOKUP(_xlfn.CONCAT($A191, "_", $B191), 'SolaCorp Backlog'!$M:$M, 'SolaCorp Backlog'!$L:$L), IF(AND(ISBLANK($A191), ISBLANK($B191)), "", IF(ISERROR(_xlfn.XLOOKUP($A191, 'SolaCorp Backlog'!$A:$A, 'SolaCorp Backlog'!$A:$A)), "Order NOT found", IF(ISERROR(_xlfn.XLOOKUP(_xlfn.CONCAT($A191, "_", $B191), 'SolaCorp Backlog'!$M:$M, 'SolaCorp Backlog'!$M:$M)), "Item NOT found", ""))))</f>
        <v/>
      </c>
      <c r="E191" s="20" t="str">
        <f>IFERROR(_xlfn.XLOOKUP(_xlfn.CONCAT(A191, "_", B191), 'SolaCorp Backlog'!$M:$M, 'SolaCorp Backlog'!$H:$H), "")</f>
        <v/>
      </c>
      <c r="F191" s="32" t="str">
        <f>IFERROR(VLOOKUP(_xlfn.CONCAT($A191, "_", $B191), 'SolaCorp Backlog'!$M:$Q, 4, FALSE), "")</f>
        <v/>
      </c>
      <c r="G191" s="38"/>
      <c r="H191" s="41" t="str" cm="1">
        <f t="array" ref="H191">IF(AND(NOT(ISBLANK($A191)), NOT(ISBLANK($B191)), ISBLANK($G191), NOT($D191 = $D190)), IFERROR(MIN(_xlfn._xlws.FILTER('SolaCorp Backlog'!$H:$H, 'SolaCorp Backlog'!$L:$L = $D191)) - 1, ""), IF(AND(NOT(ISBLANK($A191)), NOT(ISBLANK($B191)), ISBLANK($G191), $D191 = $D190), $H190 + 1, IFERROR(_xlfn.XLOOKUP(_xlfn.CONCAT($D191, "_", $G191), 'SolaCorp Backlog'!$O:$O, 'SolaCorp Backlog'!$M:$M) - 1, "")))</f>
        <v/>
      </c>
      <c r="I191" s="42" t="str">
        <f>IF(IFERROR(VLOOKUP($C191, 'SolaCorp Backlog'!$M:$R, 6, FALSE), "") = 0, 1, IFERROR(VLOOKUP($C191, 'SolaCorp Backlog'!$M:$R, 6, FALSE), ""))</f>
        <v/>
      </c>
    </row>
    <row r="192" spans="1:9" x14ac:dyDescent="0.25">
      <c r="A192" s="25"/>
      <c r="B192" s="25"/>
      <c r="C192" s="31" t="str">
        <f t="shared" si="2"/>
        <v/>
      </c>
      <c r="D192" s="3" t="str">
        <f>IFERROR(_xlfn.XLOOKUP(_xlfn.CONCAT($A192, "_", $B192), 'SolaCorp Backlog'!$M:$M, 'SolaCorp Backlog'!$L:$L), IF(AND(ISBLANK($A192), ISBLANK($B192)), "", IF(ISERROR(_xlfn.XLOOKUP($A192, 'SolaCorp Backlog'!$A:$A, 'SolaCorp Backlog'!$A:$A)), "Order NOT found", IF(ISERROR(_xlfn.XLOOKUP(_xlfn.CONCAT($A192, "_", $B192), 'SolaCorp Backlog'!$M:$M, 'SolaCorp Backlog'!$M:$M)), "Item NOT found", ""))))</f>
        <v/>
      </c>
      <c r="E192" s="20" t="str">
        <f>IFERROR(_xlfn.XLOOKUP(_xlfn.CONCAT(A192, "_", B192), 'SolaCorp Backlog'!$M:$M, 'SolaCorp Backlog'!$H:$H), "")</f>
        <v/>
      </c>
      <c r="F192" s="32" t="str">
        <f>IFERROR(VLOOKUP(_xlfn.CONCAT($A192, "_", $B192), 'SolaCorp Backlog'!$M:$Q, 4, FALSE), "")</f>
        <v/>
      </c>
      <c r="G192" s="38"/>
      <c r="H192" s="41" t="str" cm="1">
        <f t="array" ref="H192">IF(AND(NOT(ISBLANK($A192)), NOT(ISBLANK($B192)), ISBLANK($G192), NOT($D192 = $D191)), IFERROR(MIN(_xlfn._xlws.FILTER('SolaCorp Backlog'!$H:$H, 'SolaCorp Backlog'!$L:$L = $D192)) - 1, ""), IF(AND(NOT(ISBLANK($A192)), NOT(ISBLANK($B192)), ISBLANK($G192), $D192 = $D191), $H191 + 1, IFERROR(_xlfn.XLOOKUP(_xlfn.CONCAT($D192, "_", $G192), 'SolaCorp Backlog'!$O:$O, 'SolaCorp Backlog'!$M:$M) - 1, "")))</f>
        <v/>
      </c>
      <c r="I192" s="42" t="str">
        <f>IF(IFERROR(VLOOKUP($C192, 'SolaCorp Backlog'!$M:$R, 6, FALSE), "") = 0, 1, IFERROR(VLOOKUP($C192, 'SolaCorp Backlog'!$M:$R, 6, FALSE), ""))</f>
        <v/>
      </c>
    </row>
    <row r="193" spans="1:9" x14ac:dyDescent="0.25">
      <c r="A193" s="25"/>
      <c r="B193" s="25"/>
      <c r="C193" s="31" t="str">
        <f t="shared" si="2"/>
        <v/>
      </c>
      <c r="D193" s="3" t="str">
        <f>IFERROR(_xlfn.XLOOKUP(_xlfn.CONCAT($A193, "_", $B193), 'SolaCorp Backlog'!$M:$M, 'SolaCorp Backlog'!$L:$L), IF(AND(ISBLANK($A193), ISBLANK($B193)), "", IF(ISERROR(_xlfn.XLOOKUP($A193, 'SolaCorp Backlog'!$A:$A, 'SolaCorp Backlog'!$A:$A)), "Order NOT found", IF(ISERROR(_xlfn.XLOOKUP(_xlfn.CONCAT($A193, "_", $B193), 'SolaCorp Backlog'!$M:$M, 'SolaCorp Backlog'!$M:$M)), "Item NOT found", ""))))</f>
        <v/>
      </c>
      <c r="E193" s="20" t="str">
        <f>IFERROR(_xlfn.XLOOKUP(_xlfn.CONCAT(A193, "_", B193), 'SolaCorp Backlog'!$M:$M, 'SolaCorp Backlog'!$H:$H), "")</f>
        <v/>
      </c>
      <c r="F193" s="32" t="str">
        <f>IFERROR(VLOOKUP(_xlfn.CONCAT($A193, "_", $B193), 'SolaCorp Backlog'!$M:$Q, 4, FALSE), "")</f>
        <v/>
      </c>
      <c r="G193" s="38"/>
      <c r="H193" s="41" t="str" cm="1">
        <f t="array" ref="H193">IF(AND(NOT(ISBLANK($A193)), NOT(ISBLANK($B193)), ISBLANK($G193), NOT($D193 = $D192)), IFERROR(MIN(_xlfn._xlws.FILTER('SolaCorp Backlog'!$H:$H, 'SolaCorp Backlog'!$L:$L = $D193)) - 1, ""), IF(AND(NOT(ISBLANK($A193)), NOT(ISBLANK($B193)), ISBLANK($G193), $D193 = $D192), $H192 + 1, IFERROR(_xlfn.XLOOKUP(_xlfn.CONCAT($D193, "_", $G193), 'SolaCorp Backlog'!$O:$O, 'SolaCorp Backlog'!$M:$M) - 1, "")))</f>
        <v/>
      </c>
      <c r="I193" s="42" t="str">
        <f>IF(IFERROR(VLOOKUP($C193, 'SolaCorp Backlog'!$M:$R, 6, FALSE), "") = 0, 1, IFERROR(VLOOKUP($C193, 'SolaCorp Backlog'!$M:$R, 6, FALSE), ""))</f>
        <v/>
      </c>
    </row>
    <row r="194" spans="1:9" x14ac:dyDescent="0.25">
      <c r="A194" s="25"/>
      <c r="B194" s="25"/>
      <c r="C194" s="31" t="str">
        <f t="shared" si="2"/>
        <v/>
      </c>
      <c r="D194" s="3" t="str">
        <f>IFERROR(_xlfn.XLOOKUP(_xlfn.CONCAT($A194, "_", $B194), 'SolaCorp Backlog'!$M:$M, 'SolaCorp Backlog'!$L:$L), IF(AND(ISBLANK($A194), ISBLANK($B194)), "", IF(ISERROR(_xlfn.XLOOKUP($A194, 'SolaCorp Backlog'!$A:$A, 'SolaCorp Backlog'!$A:$A)), "Order NOT found", IF(ISERROR(_xlfn.XLOOKUP(_xlfn.CONCAT($A194, "_", $B194), 'SolaCorp Backlog'!$M:$M, 'SolaCorp Backlog'!$M:$M)), "Item NOT found", ""))))</f>
        <v/>
      </c>
      <c r="E194" s="20" t="str">
        <f>IFERROR(_xlfn.XLOOKUP(_xlfn.CONCAT(A194, "_", B194), 'SolaCorp Backlog'!$M:$M, 'SolaCorp Backlog'!$H:$H), "")</f>
        <v/>
      </c>
      <c r="F194" s="32" t="str">
        <f>IFERROR(VLOOKUP(_xlfn.CONCAT($A194, "_", $B194), 'SolaCorp Backlog'!$M:$Q, 4, FALSE), "")</f>
        <v/>
      </c>
      <c r="G194" s="38"/>
      <c r="H194" s="41" t="str" cm="1">
        <f t="array" ref="H194">IF(AND(NOT(ISBLANK($A194)), NOT(ISBLANK($B194)), ISBLANK($G194), NOT($D194 = $D193)), IFERROR(MIN(_xlfn._xlws.FILTER('SolaCorp Backlog'!$H:$H, 'SolaCorp Backlog'!$L:$L = $D194)) - 1, ""), IF(AND(NOT(ISBLANK($A194)), NOT(ISBLANK($B194)), ISBLANK($G194), $D194 = $D193), $H193 + 1, IFERROR(_xlfn.XLOOKUP(_xlfn.CONCAT($D194, "_", $G194), 'SolaCorp Backlog'!$O:$O, 'SolaCorp Backlog'!$M:$M) - 1, "")))</f>
        <v/>
      </c>
      <c r="I194" s="42" t="str">
        <f>IF(IFERROR(VLOOKUP($C194, 'SolaCorp Backlog'!$M:$R, 6, FALSE), "") = 0, 1, IFERROR(VLOOKUP($C194, 'SolaCorp Backlog'!$M:$R, 6, FALSE), ""))</f>
        <v/>
      </c>
    </row>
    <row r="195" spans="1:9" x14ac:dyDescent="0.25">
      <c r="A195" s="25"/>
      <c r="B195" s="25"/>
      <c r="C195" s="31" t="str">
        <f t="shared" si="2"/>
        <v/>
      </c>
      <c r="D195" s="3" t="str">
        <f>IFERROR(_xlfn.XLOOKUP(_xlfn.CONCAT($A195, "_", $B195), 'SolaCorp Backlog'!$M:$M, 'SolaCorp Backlog'!$L:$L), IF(AND(ISBLANK($A195), ISBLANK($B195)), "", IF(ISERROR(_xlfn.XLOOKUP($A195, 'SolaCorp Backlog'!$A:$A, 'SolaCorp Backlog'!$A:$A)), "Order NOT found", IF(ISERROR(_xlfn.XLOOKUP(_xlfn.CONCAT($A195, "_", $B195), 'SolaCorp Backlog'!$M:$M, 'SolaCorp Backlog'!$M:$M)), "Item NOT found", ""))))</f>
        <v/>
      </c>
      <c r="E195" s="20" t="str">
        <f>IFERROR(_xlfn.XLOOKUP(_xlfn.CONCAT(A195, "_", B195), 'SolaCorp Backlog'!$M:$M, 'SolaCorp Backlog'!$H:$H), "")</f>
        <v/>
      </c>
      <c r="F195" s="32" t="str">
        <f>IFERROR(VLOOKUP(_xlfn.CONCAT($A195, "_", $B195), 'SolaCorp Backlog'!$M:$Q, 4, FALSE), "")</f>
        <v/>
      </c>
      <c r="G195" s="38"/>
      <c r="H195" s="41" t="str" cm="1">
        <f t="array" ref="H195">IF(AND(NOT(ISBLANK($A195)), NOT(ISBLANK($B195)), ISBLANK($G195), NOT($D195 = $D194)), IFERROR(MIN(_xlfn._xlws.FILTER('SolaCorp Backlog'!$H:$H, 'SolaCorp Backlog'!$L:$L = $D195)) - 1, ""), IF(AND(NOT(ISBLANK($A195)), NOT(ISBLANK($B195)), ISBLANK($G195), $D195 = $D194), $H194 + 1, IFERROR(_xlfn.XLOOKUP(_xlfn.CONCAT($D195, "_", $G195), 'SolaCorp Backlog'!$O:$O, 'SolaCorp Backlog'!$M:$M) - 1, "")))</f>
        <v/>
      </c>
      <c r="I195" s="42" t="str">
        <f>IF(IFERROR(VLOOKUP($C195, 'SolaCorp Backlog'!$M:$R, 6, FALSE), "") = 0, 1, IFERROR(VLOOKUP($C195, 'SolaCorp Backlog'!$M:$R, 6, FALSE), ""))</f>
        <v/>
      </c>
    </row>
    <row r="196" spans="1:9" x14ac:dyDescent="0.25">
      <c r="A196" s="25"/>
      <c r="B196" s="25"/>
      <c r="C196" s="31" t="str">
        <f t="shared" si="2"/>
        <v/>
      </c>
      <c r="D196" s="3" t="str">
        <f>IFERROR(_xlfn.XLOOKUP(_xlfn.CONCAT($A196, "_", $B196), 'SolaCorp Backlog'!$M:$M, 'SolaCorp Backlog'!$L:$L), IF(AND(ISBLANK($A196), ISBLANK($B196)), "", IF(ISERROR(_xlfn.XLOOKUP($A196, 'SolaCorp Backlog'!$A:$A, 'SolaCorp Backlog'!$A:$A)), "Order NOT found", IF(ISERROR(_xlfn.XLOOKUP(_xlfn.CONCAT($A196, "_", $B196), 'SolaCorp Backlog'!$M:$M, 'SolaCorp Backlog'!$M:$M)), "Item NOT found", ""))))</f>
        <v/>
      </c>
      <c r="E196" s="20" t="str">
        <f>IFERROR(_xlfn.XLOOKUP(_xlfn.CONCAT(A196, "_", B196), 'SolaCorp Backlog'!$M:$M, 'SolaCorp Backlog'!$H:$H), "")</f>
        <v/>
      </c>
      <c r="F196" s="32" t="str">
        <f>IFERROR(VLOOKUP(_xlfn.CONCAT($A196, "_", $B196), 'SolaCorp Backlog'!$M:$Q, 4, FALSE), "")</f>
        <v/>
      </c>
      <c r="G196" s="38"/>
      <c r="H196" s="41" t="str" cm="1">
        <f t="array" ref="H196">IF(AND(NOT(ISBLANK($A196)), NOT(ISBLANK($B196)), ISBLANK($G196), NOT($D196 = $D195)), IFERROR(MIN(_xlfn._xlws.FILTER('SolaCorp Backlog'!$H:$H, 'SolaCorp Backlog'!$L:$L = $D196)) - 1, ""), IF(AND(NOT(ISBLANK($A196)), NOT(ISBLANK($B196)), ISBLANK($G196), $D196 = $D195), $H195 + 1, IFERROR(_xlfn.XLOOKUP(_xlfn.CONCAT($D196, "_", $G196), 'SolaCorp Backlog'!$O:$O, 'SolaCorp Backlog'!$M:$M) - 1, "")))</f>
        <v/>
      </c>
      <c r="I196" s="42" t="str">
        <f>IF(IFERROR(VLOOKUP($C196, 'SolaCorp Backlog'!$M:$R, 6, FALSE), "") = 0, 1, IFERROR(VLOOKUP($C196, 'SolaCorp Backlog'!$M:$R, 6, FALSE), ""))</f>
        <v/>
      </c>
    </row>
    <row r="197" spans="1:9" x14ac:dyDescent="0.25">
      <c r="A197" s="25"/>
      <c r="B197" s="25"/>
      <c r="C197" s="31" t="str">
        <f t="shared" ref="C197:C200" si="3">IF(OR(ISERROR($D197), AND(ISBLANK($A197), ISBLANK($B197))), "", _xlfn.CONCAT($A197, "_", $B197))</f>
        <v/>
      </c>
      <c r="D197" s="3" t="str">
        <f>IFERROR(_xlfn.XLOOKUP(_xlfn.CONCAT($A197, "_", $B197), 'SolaCorp Backlog'!$M:$M, 'SolaCorp Backlog'!$L:$L), IF(AND(ISBLANK($A197), ISBLANK($B197)), "", IF(ISERROR(_xlfn.XLOOKUP($A197, 'SolaCorp Backlog'!$A:$A, 'SolaCorp Backlog'!$A:$A)), "Order NOT found", IF(ISERROR(_xlfn.XLOOKUP(_xlfn.CONCAT($A197, "_", $B197), 'SolaCorp Backlog'!$M:$M, 'SolaCorp Backlog'!$M:$M)), "Item NOT found", ""))))</f>
        <v/>
      </c>
      <c r="E197" s="20" t="str">
        <f>IFERROR(_xlfn.XLOOKUP(_xlfn.CONCAT(A197, "_", B197), 'SolaCorp Backlog'!$M:$M, 'SolaCorp Backlog'!$H:$H), "")</f>
        <v/>
      </c>
      <c r="F197" s="32" t="str">
        <f>IFERROR(VLOOKUP(_xlfn.CONCAT($A197, "_", $B197), 'SolaCorp Backlog'!$M:$Q, 4, FALSE), "")</f>
        <v/>
      </c>
      <c r="G197" s="38"/>
      <c r="H197" s="41" t="str" cm="1">
        <f t="array" ref="H197">IF(AND(NOT(ISBLANK($A197)), NOT(ISBLANK($B197)), ISBLANK($G197), NOT($D197 = $D196)), IFERROR(MIN(_xlfn._xlws.FILTER('SolaCorp Backlog'!$H:$H, 'SolaCorp Backlog'!$L:$L = $D197)) - 1, ""), IF(AND(NOT(ISBLANK($A197)), NOT(ISBLANK($B197)), ISBLANK($G197), $D197 = $D196), $H196 + 1, IFERROR(_xlfn.XLOOKUP(_xlfn.CONCAT($D197, "_", $G197), 'SolaCorp Backlog'!$O:$O, 'SolaCorp Backlog'!$M:$M) - 1, "")))</f>
        <v/>
      </c>
      <c r="I197" s="42" t="str">
        <f>IF(IFERROR(VLOOKUP($C197, 'SolaCorp Backlog'!$M:$R, 6, FALSE), "") = 0, 1, IFERROR(VLOOKUP($C197, 'SolaCorp Backlog'!$M:$R, 6, FALSE), ""))</f>
        <v/>
      </c>
    </row>
    <row r="198" spans="1:9" x14ac:dyDescent="0.25">
      <c r="A198" s="25"/>
      <c r="B198" s="25"/>
      <c r="C198" s="31" t="str">
        <f t="shared" si="3"/>
        <v/>
      </c>
      <c r="D198" s="3" t="str">
        <f>IFERROR(_xlfn.XLOOKUP(_xlfn.CONCAT($A198, "_", $B198), 'SolaCorp Backlog'!$M:$M, 'SolaCorp Backlog'!$L:$L), IF(AND(ISBLANK($A198), ISBLANK($B198)), "", IF(ISERROR(_xlfn.XLOOKUP($A198, 'SolaCorp Backlog'!$A:$A, 'SolaCorp Backlog'!$A:$A)), "Order NOT found", IF(ISERROR(_xlfn.XLOOKUP(_xlfn.CONCAT($A198, "_", $B198), 'SolaCorp Backlog'!$M:$M, 'SolaCorp Backlog'!$M:$M)), "Item NOT found", ""))))</f>
        <v/>
      </c>
      <c r="E198" s="20" t="str">
        <f>IFERROR(_xlfn.XLOOKUP(_xlfn.CONCAT(A198, "_", B198), 'SolaCorp Backlog'!$M:$M, 'SolaCorp Backlog'!$H:$H), "")</f>
        <v/>
      </c>
      <c r="F198" s="32" t="str">
        <f>IFERROR(VLOOKUP(_xlfn.CONCAT($A198, "_", $B198), 'SolaCorp Backlog'!$M:$Q, 4, FALSE), "")</f>
        <v/>
      </c>
      <c r="G198" s="38"/>
      <c r="H198" s="41" t="str" cm="1">
        <f t="array" ref="H198">IF(AND(NOT(ISBLANK($A198)), NOT(ISBLANK($B198)), ISBLANK($G198), NOT($D198 = $D197)), IFERROR(MIN(_xlfn._xlws.FILTER('SolaCorp Backlog'!$H:$H, 'SolaCorp Backlog'!$L:$L = $D198)) - 1, ""), IF(AND(NOT(ISBLANK($A198)), NOT(ISBLANK($B198)), ISBLANK($G198), $D198 = $D197), $H197 + 1, IFERROR(_xlfn.XLOOKUP(_xlfn.CONCAT($D198, "_", $G198), 'SolaCorp Backlog'!$O:$O, 'SolaCorp Backlog'!$M:$M) - 1, "")))</f>
        <v/>
      </c>
      <c r="I198" s="42" t="str">
        <f>IF(IFERROR(VLOOKUP($C198, 'SolaCorp Backlog'!$M:$R, 6, FALSE), "") = 0, 1, IFERROR(VLOOKUP($C198, 'SolaCorp Backlog'!$M:$R, 6, FALSE), ""))</f>
        <v/>
      </c>
    </row>
    <row r="199" spans="1:9" x14ac:dyDescent="0.25">
      <c r="A199" s="25"/>
      <c r="B199" s="25"/>
      <c r="C199" s="31" t="str">
        <f t="shared" si="3"/>
        <v/>
      </c>
      <c r="D199" s="3" t="str">
        <f>IFERROR(_xlfn.XLOOKUP(_xlfn.CONCAT($A199, "_", $B199), 'SolaCorp Backlog'!$M:$M, 'SolaCorp Backlog'!$L:$L), IF(AND(ISBLANK($A199), ISBLANK($B199)), "", IF(ISERROR(_xlfn.XLOOKUP($A199, 'SolaCorp Backlog'!$A:$A, 'SolaCorp Backlog'!$A:$A)), "Order NOT found", IF(ISERROR(_xlfn.XLOOKUP(_xlfn.CONCAT($A199, "_", $B199), 'SolaCorp Backlog'!$M:$M, 'SolaCorp Backlog'!$M:$M)), "Item NOT found", ""))))</f>
        <v/>
      </c>
      <c r="E199" s="20" t="str">
        <f>IFERROR(_xlfn.XLOOKUP(_xlfn.CONCAT(A199, "_", B199), 'SolaCorp Backlog'!$M:$M, 'SolaCorp Backlog'!$H:$H), "")</f>
        <v/>
      </c>
      <c r="F199" s="32" t="str">
        <f>IFERROR(VLOOKUP(_xlfn.CONCAT($A199, "_", $B199), 'SolaCorp Backlog'!$M:$Q, 4, FALSE), "")</f>
        <v/>
      </c>
      <c r="G199" s="38"/>
      <c r="H199" s="41" t="str" cm="1">
        <f t="array" ref="H199">IF(AND(NOT(ISBLANK($A199)), NOT(ISBLANK($B199)), ISBLANK($G199), NOT($D199 = $D198)), IFERROR(MIN(_xlfn._xlws.FILTER('SolaCorp Backlog'!$H:$H, 'SolaCorp Backlog'!$L:$L = $D199)) - 1, ""), IF(AND(NOT(ISBLANK($A199)), NOT(ISBLANK($B199)), ISBLANK($G199), $D199 = $D198), $H198 + 1, IFERROR(_xlfn.XLOOKUP(_xlfn.CONCAT($D199, "_", $G199), 'SolaCorp Backlog'!$O:$O, 'SolaCorp Backlog'!$M:$M) - 1, "")))</f>
        <v/>
      </c>
      <c r="I199" s="42" t="str">
        <f>IF(IFERROR(VLOOKUP($C199, 'SolaCorp Backlog'!$M:$R, 6, FALSE), "") = 0, 1, IFERROR(VLOOKUP($C199, 'SolaCorp Backlog'!$M:$R, 6, FALSE), ""))</f>
        <v/>
      </c>
    </row>
    <row r="200" spans="1:9" ht="15.75" thickBot="1" x14ac:dyDescent="0.3">
      <c r="A200" s="26"/>
      <c r="B200" s="26"/>
      <c r="C200" s="33" t="str">
        <f t="shared" si="3"/>
        <v/>
      </c>
      <c r="D200" s="34" t="str">
        <f>IFERROR(_xlfn.XLOOKUP(_xlfn.CONCAT($A200, "_", $B200), 'SolaCorp Backlog'!$M:$M, 'SolaCorp Backlog'!$L:$L), IF(AND(ISBLANK($A200), ISBLANK($B200)), "", IF(ISERROR(_xlfn.XLOOKUP($A200, 'SolaCorp Backlog'!$A:$A, 'SolaCorp Backlog'!$A:$A)), "Order NOT found", IF(ISERROR(_xlfn.XLOOKUP(_xlfn.CONCAT($A200, "_", $B200), 'SolaCorp Backlog'!$M:$M, 'SolaCorp Backlog'!$M:$M)), "Item NOT found", ""))))</f>
        <v/>
      </c>
      <c r="E200" s="35" t="str">
        <f>IFERROR(_xlfn.XLOOKUP(_xlfn.CONCAT(A200, "_", B200), 'SolaCorp Backlog'!$M:$M, 'SolaCorp Backlog'!$H:$H), "")</f>
        <v/>
      </c>
      <c r="F200" s="36" t="str">
        <f>IFERROR(VLOOKUP(_xlfn.CONCAT($A200, "_", $B200), 'SolaCorp Backlog'!$M:$Q, 4, FALSE), "")</f>
        <v/>
      </c>
      <c r="G200" s="39"/>
      <c r="H200" s="43" t="str" cm="1">
        <f t="array" ref="H200">IF(AND(NOT(ISBLANK($A200)), NOT(ISBLANK($B200)), ISBLANK($G200), NOT($D200 = $D199)), IFERROR(MIN(_xlfn._xlws.FILTER('SolaCorp Backlog'!$H:$H, 'SolaCorp Backlog'!$L:$L = $D200)) - 1, ""), IF(AND(NOT(ISBLANK($A200)), NOT(ISBLANK($B200)), ISBLANK($G200), $D200 = $D199), $H199 + 1, IFERROR(_xlfn.XLOOKUP(_xlfn.CONCAT($D200, "_", $G200), 'SolaCorp Backlog'!$O:$O, 'SolaCorp Backlog'!$M:$M) - 1, "")))</f>
        <v/>
      </c>
      <c r="I200" s="44" t="str">
        <f>IF(IFERROR(VLOOKUP($C200, 'SolaCorp Backlog'!$M:$R, 6, FALSE), "") = 0, 1, IFERROR(VLOOKUP($C200, 'SolaCorp Backlog'!$M:$R, 6, FALSE), ""))</f>
        <v/>
      </c>
    </row>
  </sheetData>
  <conditionalFormatting sqref="D3:D200">
    <cfRule type="expression" dxfId="5" priority="1">
      <formula>IF(OR(D3 = "Order NOT found", D3 = "Item NOT found"), 1, 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F1E0-FD4A-4992-A040-218D05AB37E0}">
  <dimension ref="A1:C9"/>
  <sheetViews>
    <sheetView workbookViewId="0">
      <selection activeCell="C14" sqref="C14"/>
    </sheetView>
  </sheetViews>
  <sheetFormatPr defaultRowHeight="15" x14ac:dyDescent="0.25"/>
  <cols>
    <col min="1" max="1" width="18" bestFit="1" customWidth="1"/>
    <col min="2" max="2" width="15.28515625" bestFit="1" customWidth="1"/>
    <col min="3" max="3" width="17" style="2" customWidth="1"/>
  </cols>
  <sheetData>
    <row r="1" spans="1:3" x14ac:dyDescent="0.25">
      <c r="A1" s="5" t="s">
        <v>652</v>
      </c>
      <c r="B1" s="8" t="s">
        <v>6557</v>
      </c>
      <c r="C1" s="8" t="s">
        <v>6558</v>
      </c>
    </row>
    <row r="2" spans="1:3" x14ac:dyDescent="0.25">
      <c r="A2" t="s">
        <v>653</v>
      </c>
      <c r="B2">
        <v>15</v>
      </c>
    </row>
    <row r="3" spans="1:3" x14ac:dyDescent="0.25">
      <c r="A3" t="s">
        <v>654</v>
      </c>
      <c r="B3">
        <v>30</v>
      </c>
    </row>
    <row r="4" spans="1:3" x14ac:dyDescent="0.25">
      <c r="A4" t="s">
        <v>655</v>
      </c>
      <c r="B4">
        <v>25</v>
      </c>
    </row>
    <row r="5" spans="1:3" x14ac:dyDescent="0.25">
      <c r="A5" t="s">
        <v>656</v>
      </c>
      <c r="B5">
        <v>25</v>
      </c>
    </row>
    <row r="6" spans="1:3" x14ac:dyDescent="0.25">
      <c r="A6" t="s">
        <v>657</v>
      </c>
      <c r="B6">
        <v>10</v>
      </c>
    </row>
    <row r="7" spans="1:3" x14ac:dyDescent="0.25">
      <c r="A7" t="s">
        <v>658</v>
      </c>
      <c r="B7">
        <v>45</v>
      </c>
      <c r="C7" s="28">
        <v>45296</v>
      </c>
    </row>
    <row r="8" spans="1:3" x14ac:dyDescent="0.25">
      <c r="A8" t="s">
        <v>659</v>
      </c>
      <c r="B8">
        <v>30</v>
      </c>
    </row>
    <row r="9" spans="1:3" x14ac:dyDescent="0.25">
      <c r="A9" t="s">
        <v>660</v>
      </c>
      <c r="B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4"/>
  <sheetViews>
    <sheetView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6.28515625" customWidth="1"/>
    <col min="2" max="2" width="14" style="1" customWidth="1"/>
    <col min="3" max="3" width="9.7109375" style="3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t="s">
        <v>3</v>
      </c>
      <c r="B2" s="1" t="b">
        <f>IF(MOD(RIGHT(A2, 5), 5) = 0, TRUE(), FALSE())</f>
        <v>0</v>
      </c>
      <c r="C2" s="3" t="str">
        <f>IF(B2 = TRUE(), "On Hold", "")</f>
        <v/>
      </c>
    </row>
    <row r="3" spans="1:3" x14ac:dyDescent="0.25">
      <c r="A3" t="s">
        <v>4</v>
      </c>
      <c r="B3" s="1" t="b">
        <f t="shared" ref="B3:B66" si="0">IF(MOD(RIGHT(A3, 5), 5) = 0, TRUE(), FALSE())</f>
        <v>1</v>
      </c>
      <c r="C3" s="3" t="str">
        <f t="shared" ref="C3:C66" si="1">IF(B3 = TRUE(), "On Hold", "")</f>
        <v>On Hold</v>
      </c>
    </row>
    <row r="4" spans="1:3" x14ac:dyDescent="0.25">
      <c r="A4" t="s">
        <v>5</v>
      </c>
      <c r="B4" s="1" t="b">
        <f t="shared" si="0"/>
        <v>0</v>
      </c>
      <c r="C4" s="3" t="str">
        <f t="shared" si="1"/>
        <v/>
      </c>
    </row>
    <row r="5" spans="1:3" x14ac:dyDescent="0.25">
      <c r="A5" t="s">
        <v>6</v>
      </c>
      <c r="B5" s="1" t="b">
        <f t="shared" si="0"/>
        <v>0</v>
      </c>
      <c r="C5" s="3" t="str">
        <f t="shared" si="1"/>
        <v/>
      </c>
    </row>
    <row r="6" spans="1:3" x14ac:dyDescent="0.25">
      <c r="A6" t="s">
        <v>7</v>
      </c>
      <c r="B6" s="1" t="b">
        <f t="shared" si="0"/>
        <v>0</v>
      </c>
      <c r="C6" s="3" t="str">
        <f t="shared" si="1"/>
        <v/>
      </c>
    </row>
    <row r="7" spans="1:3" x14ac:dyDescent="0.25">
      <c r="A7" t="s">
        <v>8</v>
      </c>
      <c r="B7" s="1" t="b">
        <f t="shared" si="0"/>
        <v>1</v>
      </c>
      <c r="C7" s="3" t="str">
        <f t="shared" si="1"/>
        <v>On Hold</v>
      </c>
    </row>
    <row r="8" spans="1:3" x14ac:dyDescent="0.25">
      <c r="A8" t="s">
        <v>9</v>
      </c>
      <c r="B8" s="1" t="b">
        <f t="shared" si="0"/>
        <v>0</v>
      </c>
      <c r="C8" s="3" t="str">
        <f t="shared" si="1"/>
        <v/>
      </c>
    </row>
    <row r="9" spans="1:3" x14ac:dyDescent="0.25">
      <c r="A9" t="s">
        <v>10</v>
      </c>
      <c r="B9" s="1" t="b">
        <f t="shared" si="0"/>
        <v>0</v>
      </c>
      <c r="C9" s="3" t="str">
        <f t="shared" si="1"/>
        <v/>
      </c>
    </row>
    <row r="10" spans="1:3" x14ac:dyDescent="0.25">
      <c r="A10" t="s">
        <v>11</v>
      </c>
      <c r="B10" s="1" t="b">
        <f t="shared" si="0"/>
        <v>0</v>
      </c>
      <c r="C10" s="3" t="str">
        <f t="shared" si="1"/>
        <v/>
      </c>
    </row>
    <row r="11" spans="1:3" x14ac:dyDescent="0.25">
      <c r="A11" t="s">
        <v>12</v>
      </c>
      <c r="B11" s="1" t="b">
        <f t="shared" si="0"/>
        <v>0</v>
      </c>
      <c r="C11" s="3" t="str">
        <f t="shared" si="1"/>
        <v/>
      </c>
    </row>
    <row r="12" spans="1:3" x14ac:dyDescent="0.25">
      <c r="A12" t="s">
        <v>13</v>
      </c>
      <c r="B12" s="1" t="b">
        <f t="shared" si="0"/>
        <v>1</v>
      </c>
      <c r="C12" s="3" t="str">
        <f t="shared" si="1"/>
        <v>On Hold</v>
      </c>
    </row>
    <row r="13" spans="1:3" x14ac:dyDescent="0.25">
      <c r="A13" t="s">
        <v>14</v>
      </c>
      <c r="B13" s="1" t="b">
        <f t="shared" si="0"/>
        <v>0</v>
      </c>
      <c r="C13" s="3" t="str">
        <f t="shared" si="1"/>
        <v/>
      </c>
    </row>
    <row r="14" spans="1:3" x14ac:dyDescent="0.25">
      <c r="A14" t="s">
        <v>15</v>
      </c>
      <c r="B14" s="1" t="b">
        <f t="shared" si="0"/>
        <v>0</v>
      </c>
      <c r="C14" s="3" t="str">
        <f t="shared" si="1"/>
        <v/>
      </c>
    </row>
    <row r="15" spans="1:3" x14ac:dyDescent="0.25">
      <c r="A15" t="s">
        <v>16</v>
      </c>
      <c r="B15" s="1" t="b">
        <f t="shared" si="0"/>
        <v>0</v>
      </c>
      <c r="C15" s="3" t="str">
        <f t="shared" si="1"/>
        <v/>
      </c>
    </row>
    <row r="16" spans="1:3" x14ac:dyDescent="0.25">
      <c r="A16" t="s">
        <v>17</v>
      </c>
      <c r="B16" s="1" t="b">
        <f t="shared" si="0"/>
        <v>0</v>
      </c>
      <c r="C16" s="3" t="str">
        <f t="shared" si="1"/>
        <v/>
      </c>
    </row>
    <row r="17" spans="1:3" x14ac:dyDescent="0.25">
      <c r="A17" t="s">
        <v>18</v>
      </c>
      <c r="B17" s="1" t="b">
        <f t="shared" si="0"/>
        <v>0</v>
      </c>
      <c r="C17" s="3" t="str">
        <f t="shared" si="1"/>
        <v/>
      </c>
    </row>
    <row r="18" spans="1:3" x14ac:dyDescent="0.25">
      <c r="A18" t="s">
        <v>19</v>
      </c>
      <c r="B18" s="1" t="b">
        <f t="shared" si="0"/>
        <v>0</v>
      </c>
      <c r="C18" s="3" t="str">
        <f t="shared" si="1"/>
        <v/>
      </c>
    </row>
    <row r="19" spans="1:3" x14ac:dyDescent="0.25">
      <c r="A19" t="s">
        <v>20</v>
      </c>
      <c r="B19" s="1" t="b">
        <f t="shared" si="0"/>
        <v>0</v>
      </c>
      <c r="C19" s="3" t="str">
        <f t="shared" si="1"/>
        <v/>
      </c>
    </row>
    <row r="20" spans="1:3" x14ac:dyDescent="0.25">
      <c r="A20" t="s">
        <v>21</v>
      </c>
      <c r="B20" s="1" t="b">
        <f t="shared" si="0"/>
        <v>0</v>
      </c>
      <c r="C20" s="3" t="str">
        <f t="shared" si="1"/>
        <v/>
      </c>
    </row>
    <row r="21" spans="1:3" x14ac:dyDescent="0.25">
      <c r="A21" t="s">
        <v>22</v>
      </c>
      <c r="B21" s="1" t="b">
        <f t="shared" si="0"/>
        <v>0</v>
      </c>
      <c r="C21" s="3" t="str">
        <f t="shared" si="1"/>
        <v/>
      </c>
    </row>
    <row r="22" spans="1:3" x14ac:dyDescent="0.25">
      <c r="A22" t="s">
        <v>23</v>
      </c>
      <c r="B22" s="1" t="b">
        <f t="shared" si="0"/>
        <v>0</v>
      </c>
      <c r="C22" s="3" t="str">
        <f t="shared" si="1"/>
        <v/>
      </c>
    </row>
    <row r="23" spans="1:3" x14ac:dyDescent="0.25">
      <c r="A23" t="s">
        <v>24</v>
      </c>
      <c r="B23" s="1" t="b">
        <f t="shared" si="0"/>
        <v>0</v>
      </c>
      <c r="C23" s="3" t="str">
        <f t="shared" si="1"/>
        <v/>
      </c>
    </row>
    <row r="24" spans="1:3" x14ac:dyDescent="0.25">
      <c r="A24" t="s">
        <v>25</v>
      </c>
      <c r="B24" s="1" t="b">
        <f t="shared" si="0"/>
        <v>0</v>
      </c>
      <c r="C24" s="3" t="str">
        <f t="shared" si="1"/>
        <v/>
      </c>
    </row>
    <row r="25" spans="1:3" x14ac:dyDescent="0.25">
      <c r="A25" t="s">
        <v>26</v>
      </c>
      <c r="B25" s="1" t="b">
        <f t="shared" si="0"/>
        <v>0</v>
      </c>
      <c r="C25" s="3" t="str">
        <f t="shared" si="1"/>
        <v/>
      </c>
    </row>
    <row r="26" spans="1:3" x14ac:dyDescent="0.25">
      <c r="A26" t="s">
        <v>27</v>
      </c>
      <c r="B26" s="1" t="b">
        <f t="shared" si="0"/>
        <v>1</v>
      </c>
      <c r="C26" s="3" t="str">
        <f t="shared" si="1"/>
        <v>On Hold</v>
      </c>
    </row>
    <row r="27" spans="1:3" x14ac:dyDescent="0.25">
      <c r="A27" t="s">
        <v>28</v>
      </c>
      <c r="B27" s="1" t="b">
        <f t="shared" si="0"/>
        <v>0</v>
      </c>
      <c r="C27" s="3" t="str">
        <f t="shared" si="1"/>
        <v/>
      </c>
    </row>
    <row r="28" spans="1:3" x14ac:dyDescent="0.25">
      <c r="A28" t="s">
        <v>29</v>
      </c>
      <c r="B28" s="1" t="b">
        <f t="shared" si="0"/>
        <v>1</v>
      </c>
      <c r="C28" s="3" t="str">
        <f t="shared" si="1"/>
        <v>On Hold</v>
      </c>
    </row>
    <row r="29" spans="1:3" x14ac:dyDescent="0.25">
      <c r="A29" t="s">
        <v>30</v>
      </c>
      <c r="B29" s="1" t="b">
        <f t="shared" si="0"/>
        <v>0</v>
      </c>
      <c r="C29" s="3" t="str">
        <f t="shared" si="1"/>
        <v/>
      </c>
    </row>
    <row r="30" spans="1:3" x14ac:dyDescent="0.25">
      <c r="A30" t="s">
        <v>31</v>
      </c>
      <c r="B30" s="1" t="b">
        <f t="shared" si="0"/>
        <v>0</v>
      </c>
      <c r="C30" s="3" t="str">
        <f t="shared" si="1"/>
        <v/>
      </c>
    </row>
    <row r="31" spans="1:3" x14ac:dyDescent="0.25">
      <c r="A31" t="s">
        <v>32</v>
      </c>
      <c r="B31" s="1" t="b">
        <f t="shared" si="0"/>
        <v>0</v>
      </c>
      <c r="C31" s="3" t="str">
        <f t="shared" si="1"/>
        <v/>
      </c>
    </row>
    <row r="32" spans="1:3" x14ac:dyDescent="0.25">
      <c r="A32" t="s">
        <v>33</v>
      </c>
      <c r="B32" s="1" t="b">
        <f t="shared" si="0"/>
        <v>1</v>
      </c>
      <c r="C32" s="3" t="str">
        <f t="shared" si="1"/>
        <v>On Hold</v>
      </c>
    </row>
    <row r="33" spans="1:3" x14ac:dyDescent="0.25">
      <c r="A33" t="s">
        <v>34</v>
      </c>
      <c r="B33" s="1" t="b">
        <f t="shared" si="0"/>
        <v>0</v>
      </c>
      <c r="C33" s="3" t="str">
        <f t="shared" si="1"/>
        <v/>
      </c>
    </row>
    <row r="34" spans="1:3" x14ac:dyDescent="0.25">
      <c r="A34" t="s">
        <v>35</v>
      </c>
      <c r="B34" s="1" t="b">
        <f t="shared" si="0"/>
        <v>1</v>
      </c>
      <c r="C34" s="3" t="str">
        <f t="shared" si="1"/>
        <v>On Hold</v>
      </c>
    </row>
    <row r="35" spans="1:3" x14ac:dyDescent="0.25">
      <c r="A35" t="s">
        <v>36</v>
      </c>
      <c r="B35" s="1" t="b">
        <f t="shared" si="0"/>
        <v>1</v>
      </c>
      <c r="C35" s="3" t="str">
        <f t="shared" si="1"/>
        <v>On Hold</v>
      </c>
    </row>
    <row r="36" spans="1:3" x14ac:dyDescent="0.25">
      <c r="A36" t="s">
        <v>37</v>
      </c>
      <c r="B36" s="1" t="b">
        <f t="shared" si="0"/>
        <v>0</v>
      </c>
      <c r="C36" s="3" t="str">
        <f t="shared" si="1"/>
        <v/>
      </c>
    </row>
    <row r="37" spans="1:3" x14ac:dyDescent="0.25">
      <c r="A37" t="s">
        <v>38</v>
      </c>
      <c r="B37" s="1" t="b">
        <f t="shared" si="0"/>
        <v>0</v>
      </c>
      <c r="C37" s="3" t="str">
        <f t="shared" si="1"/>
        <v/>
      </c>
    </row>
    <row r="38" spans="1:3" x14ac:dyDescent="0.25">
      <c r="A38" t="s">
        <v>39</v>
      </c>
      <c r="B38" s="1" t="b">
        <f t="shared" si="0"/>
        <v>1</v>
      </c>
      <c r="C38" s="3" t="str">
        <f t="shared" si="1"/>
        <v>On Hold</v>
      </c>
    </row>
    <row r="39" spans="1:3" x14ac:dyDescent="0.25">
      <c r="A39" t="s">
        <v>40</v>
      </c>
      <c r="B39" s="1" t="b">
        <f t="shared" si="0"/>
        <v>1</v>
      </c>
      <c r="C39" s="3" t="str">
        <f t="shared" si="1"/>
        <v>On Hold</v>
      </c>
    </row>
    <row r="40" spans="1:3" x14ac:dyDescent="0.25">
      <c r="A40" t="s">
        <v>41</v>
      </c>
      <c r="B40" s="1" t="b">
        <f t="shared" si="0"/>
        <v>0</v>
      </c>
      <c r="C40" s="3" t="str">
        <f t="shared" si="1"/>
        <v/>
      </c>
    </row>
    <row r="41" spans="1:3" x14ac:dyDescent="0.25">
      <c r="A41" t="s">
        <v>42</v>
      </c>
      <c r="B41" s="1" t="b">
        <f t="shared" si="0"/>
        <v>0</v>
      </c>
      <c r="C41" s="3" t="str">
        <f t="shared" si="1"/>
        <v/>
      </c>
    </row>
    <row r="42" spans="1:3" x14ac:dyDescent="0.25">
      <c r="A42" t="s">
        <v>43</v>
      </c>
      <c r="B42" s="1" t="b">
        <f t="shared" si="0"/>
        <v>0</v>
      </c>
      <c r="C42" s="3" t="str">
        <f t="shared" si="1"/>
        <v/>
      </c>
    </row>
    <row r="43" spans="1:3" x14ac:dyDescent="0.25">
      <c r="A43" t="s">
        <v>44</v>
      </c>
      <c r="B43" s="1" t="b">
        <f t="shared" si="0"/>
        <v>0</v>
      </c>
      <c r="C43" s="3" t="str">
        <f t="shared" si="1"/>
        <v/>
      </c>
    </row>
    <row r="44" spans="1:3" x14ac:dyDescent="0.25">
      <c r="A44" t="s">
        <v>45</v>
      </c>
      <c r="B44" s="1" t="b">
        <f t="shared" si="0"/>
        <v>0</v>
      </c>
      <c r="C44" s="3" t="str">
        <f t="shared" si="1"/>
        <v/>
      </c>
    </row>
    <row r="45" spans="1:3" x14ac:dyDescent="0.25">
      <c r="A45" t="s">
        <v>46</v>
      </c>
      <c r="B45" s="1" t="b">
        <f t="shared" si="0"/>
        <v>0</v>
      </c>
      <c r="C45" s="3" t="str">
        <f t="shared" si="1"/>
        <v/>
      </c>
    </row>
    <row r="46" spans="1:3" x14ac:dyDescent="0.25">
      <c r="A46" t="s">
        <v>47</v>
      </c>
      <c r="B46" s="1" t="b">
        <f t="shared" si="0"/>
        <v>0</v>
      </c>
      <c r="C46" s="3" t="str">
        <f t="shared" si="1"/>
        <v/>
      </c>
    </row>
    <row r="47" spans="1:3" x14ac:dyDescent="0.25">
      <c r="A47" t="s">
        <v>48</v>
      </c>
      <c r="B47" s="1" t="b">
        <f t="shared" si="0"/>
        <v>0</v>
      </c>
      <c r="C47" s="3" t="str">
        <f t="shared" si="1"/>
        <v/>
      </c>
    </row>
    <row r="48" spans="1:3" x14ac:dyDescent="0.25">
      <c r="A48" t="s">
        <v>49</v>
      </c>
      <c r="B48" s="1" t="b">
        <f t="shared" si="0"/>
        <v>0</v>
      </c>
      <c r="C48" s="3" t="str">
        <f t="shared" si="1"/>
        <v/>
      </c>
    </row>
    <row r="49" spans="1:3" x14ac:dyDescent="0.25">
      <c r="A49" t="s">
        <v>50</v>
      </c>
      <c r="B49" s="1" t="b">
        <f t="shared" si="0"/>
        <v>0</v>
      </c>
      <c r="C49" s="3" t="str">
        <f t="shared" si="1"/>
        <v/>
      </c>
    </row>
    <row r="50" spans="1:3" x14ac:dyDescent="0.25">
      <c r="A50" t="s">
        <v>51</v>
      </c>
      <c r="B50" s="1" t="b">
        <f t="shared" si="0"/>
        <v>1</v>
      </c>
      <c r="C50" s="3" t="str">
        <f t="shared" si="1"/>
        <v>On Hold</v>
      </c>
    </row>
    <row r="51" spans="1:3" x14ac:dyDescent="0.25">
      <c r="A51" t="s">
        <v>52</v>
      </c>
      <c r="B51" s="1" t="b">
        <f t="shared" si="0"/>
        <v>1</v>
      </c>
      <c r="C51" s="3" t="str">
        <f t="shared" si="1"/>
        <v>On Hold</v>
      </c>
    </row>
    <row r="52" spans="1:3" x14ac:dyDescent="0.25">
      <c r="A52" t="s">
        <v>53</v>
      </c>
      <c r="B52" s="1" t="b">
        <f t="shared" si="0"/>
        <v>0</v>
      </c>
      <c r="C52" s="3" t="str">
        <f t="shared" si="1"/>
        <v/>
      </c>
    </row>
    <row r="53" spans="1:3" x14ac:dyDescent="0.25">
      <c r="A53" t="s">
        <v>54</v>
      </c>
      <c r="B53" s="1" t="b">
        <f t="shared" si="0"/>
        <v>0</v>
      </c>
      <c r="C53" s="3" t="str">
        <f t="shared" si="1"/>
        <v/>
      </c>
    </row>
    <row r="54" spans="1:3" x14ac:dyDescent="0.25">
      <c r="A54" t="s">
        <v>55</v>
      </c>
      <c r="B54" s="1" t="b">
        <f t="shared" si="0"/>
        <v>1</v>
      </c>
      <c r="C54" s="3" t="str">
        <f t="shared" si="1"/>
        <v>On Hold</v>
      </c>
    </row>
    <row r="55" spans="1:3" x14ac:dyDescent="0.25">
      <c r="A55" t="s">
        <v>56</v>
      </c>
      <c r="B55" s="1" t="b">
        <f t="shared" si="0"/>
        <v>0</v>
      </c>
      <c r="C55" s="3" t="str">
        <f t="shared" si="1"/>
        <v/>
      </c>
    </row>
    <row r="56" spans="1:3" x14ac:dyDescent="0.25">
      <c r="A56" t="s">
        <v>57</v>
      </c>
      <c r="B56" s="1" t="b">
        <f t="shared" si="0"/>
        <v>0</v>
      </c>
      <c r="C56" s="3" t="str">
        <f t="shared" si="1"/>
        <v/>
      </c>
    </row>
    <row r="57" spans="1:3" x14ac:dyDescent="0.25">
      <c r="A57" t="s">
        <v>58</v>
      </c>
      <c r="B57" s="1" t="b">
        <f t="shared" si="0"/>
        <v>1</v>
      </c>
      <c r="C57" s="3" t="str">
        <f t="shared" si="1"/>
        <v>On Hold</v>
      </c>
    </row>
    <row r="58" spans="1:3" x14ac:dyDescent="0.25">
      <c r="A58" t="s">
        <v>59</v>
      </c>
      <c r="B58" s="1" t="b">
        <f t="shared" si="0"/>
        <v>0</v>
      </c>
      <c r="C58" s="3" t="str">
        <f t="shared" si="1"/>
        <v/>
      </c>
    </row>
    <row r="59" spans="1:3" x14ac:dyDescent="0.25">
      <c r="A59" t="s">
        <v>60</v>
      </c>
      <c r="B59" s="1" t="b">
        <f t="shared" si="0"/>
        <v>1</v>
      </c>
      <c r="C59" s="3" t="str">
        <f t="shared" si="1"/>
        <v>On Hold</v>
      </c>
    </row>
    <row r="60" spans="1:3" x14ac:dyDescent="0.25">
      <c r="A60" t="s">
        <v>61</v>
      </c>
      <c r="B60" s="1" t="b">
        <f t="shared" si="0"/>
        <v>0</v>
      </c>
      <c r="C60" s="3" t="str">
        <f t="shared" si="1"/>
        <v/>
      </c>
    </row>
    <row r="61" spans="1:3" x14ac:dyDescent="0.25">
      <c r="A61" t="s">
        <v>62</v>
      </c>
      <c r="B61" s="1" t="b">
        <f t="shared" si="0"/>
        <v>0</v>
      </c>
      <c r="C61" s="3" t="str">
        <f t="shared" si="1"/>
        <v/>
      </c>
    </row>
    <row r="62" spans="1:3" x14ac:dyDescent="0.25">
      <c r="A62" t="s">
        <v>63</v>
      </c>
      <c r="B62" s="1" t="b">
        <f t="shared" si="0"/>
        <v>0</v>
      </c>
      <c r="C62" s="3" t="str">
        <f t="shared" si="1"/>
        <v/>
      </c>
    </row>
    <row r="63" spans="1:3" x14ac:dyDescent="0.25">
      <c r="A63" t="s">
        <v>64</v>
      </c>
      <c r="B63" s="1" t="b">
        <f t="shared" si="0"/>
        <v>0</v>
      </c>
      <c r="C63" s="3" t="str">
        <f t="shared" si="1"/>
        <v/>
      </c>
    </row>
    <row r="64" spans="1:3" x14ac:dyDescent="0.25">
      <c r="A64" t="s">
        <v>65</v>
      </c>
      <c r="B64" s="1" t="b">
        <f t="shared" si="0"/>
        <v>0</v>
      </c>
      <c r="C64" s="3" t="str">
        <f t="shared" si="1"/>
        <v/>
      </c>
    </row>
    <row r="65" spans="1:3" x14ac:dyDescent="0.25">
      <c r="A65" t="s">
        <v>66</v>
      </c>
      <c r="B65" s="1" t="b">
        <f t="shared" si="0"/>
        <v>0</v>
      </c>
      <c r="C65" s="3" t="str">
        <f t="shared" si="1"/>
        <v/>
      </c>
    </row>
    <row r="66" spans="1:3" x14ac:dyDescent="0.25">
      <c r="A66" t="s">
        <v>67</v>
      </c>
      <c r="B66" s="1" t="b">
        <f t="shared" si="0"/>
        <v>0</v>
      </c>
      <c r="C66" s="3" t="str">
        <f t="shared" si="1"/>
        <v/>
      </c>
    </row>
    <row r="67" spans="1:3" x14ac:dyDescent="0.25">
      <c r="A67" t="s">
        <v>68</v>
      </c>
      <c r="B67" s="1" t="b">
        <f t="shared" ref="B67:B130" si="2">IF(MOD(RIGHT(A67, 5), 5) = 0, TRUE(), FALSE())</f>
        <v>1</v>
      </c>
      <c r="C67" s="3" t="str">
        <f t="shared" ref="C67:C130" si="3">IF(B67 = TRUE(), "On Hold", "")</f>
        <v>On Hold</v>
      </c>
    </row>
    <row r="68" spans="1:3" x14ac:dyDescent="0.25">
      <c r="A68" t="s">
        <v>69</v>
      </c>
      <c r="B68" s="1" t="b">
        <f t="shared" si="2"/>
        <v>1</v>
      </c>
      <c r="C68" s="3" t="str">
        <f t="shared" si="3"/>
        <v>On Hold</v>
      </c>
    </row>
    <row r="69" spans="1:3" x14ac:dyDescent="0.25">
      <c r="A69" t="s">
        <v>70</v>
      </c>
      <c r="B69" s="1" t="b">
        <f t="shared" si="2"/>
        <v>0</v>
      </c>
      <c r="C69" s="3" t="str">
        <f t="shared" si="3"/>
        <v/>
      </c>
    </row>
    <row r="70" spans="1:3" x14ac:dyDescent="0.25">
      <c r="A70" t="s">
        <v>71</v>
      </c>
      <c r="B70" s="1" t="b">
        <f t="shared" si="2"/>
        <v>1</v>
      </c>
      <c r="C70" s="3" t="str">
        <f t="shared" si="3"/>
        <v>On Hold</v>
      </c>
    </row>
    <row r="71" spans="1:3" x14ac:dyDescent="0.25">
      <c r="A71" t="s">
        <v>72</v>
      </c>
      <c r="B71" s="1" t="b">
        <f t="shared" si="2"/>
        <v>1</v>
      </c>
      <c r="C71" s="3" t="str">
        <f t="shared" si="3"/>
        <v>On Hold</v>
      </c>
    </row>
    <row r="72" spans="1:3" x14ac:dyDescent="0.25">
      <c r="A72" t="s">
        <v>73</v>
      </c>
      <c r="B72" s="1" t="b">
        <f t="shared" si="2"/>
        <v>0</v>
      </c>
      <c r="C72" s="3" t="str">
        <f t="shared" si="3"/>
        <v/>
      </c>
    </row>
    <row r="73" spans="1:3" x14ac:dyDescent="0.25">
      <c r="A73" t="s">
        <v>74</v>
      </c>
      <c r="B73" s="1" t="b">
        <f t="shared" si="2"/>
        <v>0</v>
      </c>
      <c r="C73" s="3" t="str">
        <f t="shared" si="3"/>
        <v/>
      </c>
    </row>
    <row r="74" spans="1:3" x14ac:dyDescent="0.25">
      <c r="A74" t="s">
        <v>75</v>
      </c>
      <c r="B74" s="1" t="b">
        <f t="shared" si="2"/>
        <v>1</v>
      </c>
      <c r="C74" s="3" t="str">
        <f t="shared" si="3"/>
        <v>On Hold</v>
      </c>
    </row>
    <row r="75" spans="1:3" x14ac:dyDescent="0.25">
      <c r="A75" t="s">
        <v>76</v>
      </c>
      <c r="B75" s="1" t="b">
        <f t="shared" si="2"/>
        <v>1</v>
      </c>
      <c r="C75" s="3" t="str">
        <f t="shared" si="3"/>
        <v>On Hold</v>
      </c>
    </row>
    <row r="76" spans="1:3" x14ac:dyDescent="0.25">
      <c r="A76" t="s">
        <v>77</v>
      </c>
      <c r="B76" s="1" t="b">
        <f t="shared" si="2"/>
        <v>1</v>
      </c>
      <c r="C76" s="3" t="str">
        <f t="shared" si="3"/>
        <v>On Hold</v>
      </c>
    </row>
    <row r="77" spans="1:3" x14ac:dyDescent="0.25">
      <c r="A77" t="s">
        <v>78</v>
      </c>
      <c r="B77" s="1" t="b">
        <f t="shared" si="2"/>
        <v>0</v>
      </c>
      <c r="C77" s="3" t="str">
        <f t="shared" si="3"/>
        <v/>
      </c>
    </row>
    <row r="78" spans="1:3" x14ac:dyDescent="0.25">
      <c r="A78" t="s">
        <v>79</v>
      </c>
      <c r="B78" s="1" t="b">
        <f t="shared" si="2"/>
        <v>0</v>
      </c>
      <c r="C78" s="3" t="str">
        <f t="shared" si="3"/>
        <v/>
      </c>
    </row>
    <row r="79" spans="1:3" x14ac:dyDescent="0.25">
      <c r="A79" t="s">
        <v>80</v>
      </c>
      <c r="B79" s="1" t="b">
        <f t="shared" si="2"/>
        <v>0</v>
      </c>
      <c r="C79" s="3" t="str">
        <f t="shared" si="3"/>
        <v/>
      </c>
    </row>
    <row r="80" spans="1:3" x14ac:dyDescent="0.25">
      <c r="A80" t="s">
        <v>81</v>
      </c>
      <c r="B80" s="1" t="b">
        <f t="shared" si="2"/>
        <v>0</v>
      </c>
      <c r="C80" s="3" t="str">
        <f t="shared" si="3"/>
        <v/>
      </c>
    </row>
    <row r="81" spans="1:3" x14ac:dyDescent="0.25">
      <c r="A81" t="s">
        <v>82</v>
      </c>
      <c r="B81" s="1" t="b">
        <f t="shared" si="2"/>
        <v>0</v>
      </c>
      <c r="C81" s="3" t="str">
        <f t="shared" si="3"/>
        <v/>
      </c>
    </row>
    <row r="82" spans="1:3" x14ac:dyDescent="0.25">
      <c r="A82" t="s">
        <v>83</v>
      </c>
      <c r="B82" s="1" t="b">
        <f t="shared" si="2"/>
        <v>1</v>
      </c>
      <c r="C82" s="3" t="str">
        <f t="shared" si="3"/>
        <v>On Hold</v>
      </c>
    </row>
    <row r="83" spans="1:3" x14ac:dyDescent="0.25">
      <c r="A83" t="s">
        <v>84</v>
      </c>
      <c r="B83" s="1" t="b">
        <f t="shared" si="2"/>
        <v>0</v>
      </c>
      <c r="C83" s="3" t="str">
        <f t="shared" si="3"/>
        <v/>
      </c>
    </row>
    <row r="84" spans="1:3" x14ac:dyDescent="0.25">
      <c r="A84" t="s">
        <v>85</v>
      </c>
      <c r="B84" s="1" t="b">
        <f t="shared" si="2"/>
        <v>1</v>
      </c>
      <c r="C84" s="3" t="str">
        <f t="shared" si="3"/>
        <v>On Hold</v>
      </c>
    </row>
    <row r="85" spans="1:3" x14ac:dyDescent="0.25">
      <c r="A85" t="s">
        <v>86</v>
      </c>
      <c r="B85" s="1" t="b">
        <f t="shared" si="2"/>
        <v>0</v>
      </c>
      <c r="C85" s="3" t="str">
        <f t="shared" si="3"/>
        <v/>
      </c>
    </row>
    <row r="86" spans="1:3" x14ac:dyDescent="0.25">
      <c r="A86" t="s">
        <v>87</v>
      </c>
      <c r="B86" s="1" t="b">
        <f t="shared" si="2"/>
        <v>0</v>
      </c>
      <c r="C86" s="3" t="str">
        <f t="shared" si="3"/>
        <v/>
      </c>
    </row>
    <row r="87" spans="1:3" x14ac:dyDescent="0.25">
      <c r="A87" t="s">
        <v>88</v>
      </c>
      <c r="B87" s="1" t="b">
        <f t="shared" si="2"/>
        <v>0</v>
      </c>
      <c r="C87" s="3" t="str">
        <f t="shared" si="3"/>
        <v/>
      </c>
    </row>
    <row r="88" spans="1:3" x14ac:dyDescent="0.25">
      <c r="A88" t="s">
        <v>89</v>
      </c>
      <c r="B88" s="1" t="b">
        <f t="shared" si="2"/>
        <v>0</v>
      </c>
      <c r="C88" s="3" t="str">
        <f t="shared" si="3"/>
        <v/>
      </c>
    </row>
    <row r="89" spans="1:3" x14ac:dyDescent="0.25">
      <c r="A89" t="s">
        <v>90</v>
      </c>
      <c r="B89" s="1" t="b">
        <f t="shared" si="2"/>
        <v>0</v>
      </c>
      <c r="C89" s="3" t="str">
        <f t="shared" si="3"/>
        <v/>
      </c>
    </row>
    <row r="90" spans="1:3" x14ac:dyDescent="0.25">
      <c r="A90" t="s">
        <v>91</v>
      </c>
      <c r="B90" s="1" t="b">
        <f t="shared" si="2"/>
        <v>0</v>
      </c>
      <c r="C90" s="3" t="str">
        <f t="shared" si="3"/>
        <v/>
      </c>
    </row>
    <row r="91" spans="1:3" x14ac:dyDescent="0.25">
      <c r="A91" t="s">
        <v>92</v>
      </c>
      <c r="B91" s="1" t="b">
        <f t="shared" si="2"/>
        <v>0</v>
      </c>
      <c r="C91" s="3" t="str">
        <f t="shared" si="3"/>
        <v/>
      </c>
    </row>
    <row r="92" spans="1:3" x14ac:dyDescent="0.25">
      <c r="A92" t="s">
        <v>93</v>
      </c>
      <c r="B92" s="1" t="b">
        <f t="shared" si="2"/>
        <v>1</v>
      </c>
      <c r="C92" s="3" t="str">
        <f t="shared" si="3"/>
        <v>On Hold</v>
      </c>
    </row>
    <row r="93" spans="1:3" x14ac:dyDescent="0.25">
      <c r="A93" t="s">
        <v>94</v>
      </c>
      <c r="B93" s="1" t="b">
        <f t="shared" si="2"/>
        <v>0</v>
      </c>
      <c r="C93" s="3" t="str">
        <f t="shared" si="3"/>
        <v/>
      </c>
    </row>
    <row r="94" spans="1:3" x14ac:dyDescent="0.25">
      <c r="A94" t="s">
        <v>95</v>
      </c>
      <c r="B94" s="1" t="b">
        <f t="shared" si="2"/>
        <v>0</v>
      </c>
      <c r="C94" s="3" t="str">
        <f t="shared" si="3"/>
        <v/>
      </c>
    </row>
    <row r="95" spans="1:3" x14ac:dyDescent="0.25">
      <c r="A95" t="s">
        <v>96</v>
      </c>
      <c r="B95" s="1" t="b">
        <f t="shared" si="2"/>
        <v>0</v>
      </c>
      <c r="C95" s="3" t="str">
        <f t="shared" si="3"/>
        <v/>
      </c>
    </row>
    <row r="96" spans="1:3" x14ac:dyDescent="0.25">
      <c r="A96" t="s">
        <v>97</v>
      </c>
      <c r="B96" s="1" t="b">
        <f t="shared" si="2"/>
        <v>1</v>
      </c>
      <c r="C96" s="3" t="str">
        <f t="shared" si="3"/>
        <v>On Hold</v>
      </c>
    </row>
    <row r="97" spans="1:3" x14ac:dyDescent="0.25">
      <c r="A97" t="s">
        <v>98</v>
      </c>
      <c r="B97" s="1" t="b">
        <f t="shared" si="2"/>
        <v>0</v>
      </c>
      <c r="C97" s="3" t="str">
        <f t="shared" si="3"/>
        <v/>
      </c>
    </row>
    <row r="98" spans="1:3" x14ac:dyDescent="0.25">
      <c r="A98" t="s">
        <v>99</v>
      </c>
      <c r="B98" s="1" t="b">
        <f t="shared" si="2"/>
        <v>0</v>
      </c>
      <c r="C98" s="3" t="str">
        <f t="shared" si="3"/>
        <v/>
      </c>
    </row>
    <row r="99" spans="1:3" x14ac:dyDescent="0.25">
      <c r="A99" t="s">
        <v>100</v>
      </c>
      <c r="B99" s="1" t="b">
        <f t="shared" si="2"/>
        <v>1</v>
      </c>
      <c r="C99" s="3" t="str">
        <f t="shared" si="3"/>
        <v>On Hold</v>
      </c>
    </row>
    <row r="100" spans="1:3" x14ac:dyDescent="0.25">
      <c r="A100" t="s">
        <v>101</v>
      </c>
      <c r="B100" s="1" t="b">
        <f t="shared" si="2"/>
        <v>0</v>
      </c>
      <c r="C100" s="3" t="str">
        <f t="shared" si="3"/>
        <v/>
      </c>
    </row>
    <row r="101" spans="1:3" x14ac:dyDescent="0.25">
      <c r="A101" t="s">
        <v>102</v>
      </c>
      <c r="B101" s="1" t="b">
        <f t="shared" si="2"/>
        <v>0</v>
      </c>
      <c r="C101" s="3" t="str">
        <f t="shared" si="3"/>
        <v/>
      </c>
    </row>
    <row r="102" spans="1:3" x14ac:dyDescent="0.25">
      <c r="A102" t="s">
        <v>103</v>
      </c>
      <c r="B102" s="1" t="b">
        <f t="shared" si="2"/>
        <v>0</v>
      </c>
      <c r="C102" s="3" t="str">
        <f t="shared" si="3"/>
        <v/>
      </c>
    </row>
    <row r="103" spans="1:3" x14ac:dyDescent="0.25">
      <c r="A103" t="s">
        <v>104</v>
      </c>
      <c r="B103" s="1" t="b">
        <f t="shared" si="2"/>
        <v>0</v>
      </c>
      <c r="C103" s="3" t="str">
        <f t="shared" si="3"/>
        <v/>
      </c>
    </row>
    <row r="104" spans="1:3" x14ac:dyDescent="0.25">
      <c r="A104" t="s">
        <v>105</v>
      </c>
      <c r="B104" s="1" t="b">
        <f t="shared" si="2"/>
        <v>0</v>
      </c>
      <c r="C104" s="3" t="str">
        <f t="shared" si="3"/>
        <v/>
      </c>
    </row>
    <row r="105" spans="1:3" x14ac:dyDescent="0.25">
      <c r="A105" t="s">
        <v>106</v>
      </c>
      <c r="B105" s="1" t="b">
        <f t="shared" si="2"/>
        <v>1</v>
      </c>
      <c r="C105" s="3" t="str">
        <f t="shared" si="3"/>
        <v>On Hold</v>
      </c>
    </row>
    <row r="106" spans="1:3" x14ac:dyDescent="0.25">
      <c r="A106" t="s">
        <v>107</v>
      </c>
      <c r="B106" s="1" t="b">
        <f t="shared" si="2"/>
        <v>0</v>
      </c>
      <c r="C106" s="3" t="str">
        <f t="shared" si="3"/>
        <v/>
      </c>
    </row>
    <row r="107" spans="1:3" x14ac:dyDescent="0.25">
      <c r="A107" t="s">
        <v>108</v>
      </c>
      <c r="B107" s="1" t="b">
        <f t="shared" si="2"/>
        <v>0</v>
      </c>
      <c r="C107" s="3" t="str">
        <f t="shared" si="3"/>
        <v/>
      </c>
    </row>
    <row r="108" spans="1:3" x14ac:dyDescent="0.25">
      <c r="A108" t="s">
        <v>109</v>
      </c>
      <c r="B108" s="1" t="b">
        <f t="shared" si="2"/>
        <v>0</v>
      </c>
      <c r="C108" s="3" t="str">
        <f t="shared" si="3"/>
        <v/>
      </c>
    </row>
    <row r="109" spans="1:3" x14ac:dyDescent="0.25">
      <c r="A109" t="s">
        <v>110</v>
      </c>
      <c r="B109" s="1" t="b">
        <f t="shared" si="2"/>
        <v>0</v>
      </c>
      <c r="C109" s="3" t="str">
        <f t="shared" si="3"/>
        <v/>
      </c>
    </row>
    <row r="110" spans="1:3" x14ac:dyDescent="0.25">
      <c r="A110" t="s">
        <v>111</v>
      </c>
      <c r="B110" s="1" t="b">
        <f t="shared" si="2"/>
        <v>1</v>
      </c>
      <c r="C110" s="3" t="str">
        <f t="shared" si="3"/>
        <v>On Hold</v>
      </c>
    </row>
    <row r="111" spans="1:3" x14ac:dyDescent="0.25">
      <c r="A111" t="s">
        <v>112</v>
      </c>
      <c r="B111" s="1" t="b">
        <f t="shared" si="2"/>
        <v>0</v>
      </c>
      <c r="C111" s="3" t="str">
        <f t="shared" si="3"/>
        <v/>
      </c>
    </row>
    <row r="112" spans="1:3" x14ac:dyDescent="0.25">
      <c r="A112" t="s">
        <v>113</v>
      </c>
      <c r="B112" s="1" t="b">
        <f t="shared" si="2"/>
        <v>0</v>
      </c>
      <c r="C112" s="3" t="str">
        <f t="shared" si="3"/>
        <v/>
      </c>
    </row>
    <row r="113" spans="1:3" x14ac:dyDescent="0.25">
      <c r="A113" t="s">
        <v>114</v>
      </c>
      <c r="B113" s="1" t="b">
        <f t="shared" si="2"/>
        <v>0</v>
      </c>
      <c r="C113" s="3" t="str">
        <f t="shared" si="3"/>
        <v/>
      </c>
    </row>
    <row r="114" spans="1:3" x14ac:dyDescent="0.25">
      <c r="A114" t="s">
        <v>115</v>
      </c>
      <c r="B114" s="1" t="b">
        <f t="shared" si="2"/>
        <v>0</v>
      </c>
      <c r="C114" s="3" t="str">
        <f t="shared" si="3"/>
        <v/>
      </c>
    </row>
    <row r="115" spans="1:3" x14ac:dyDescent="0.25">
      <c r="A115" t="s">
        <v>116</v>
      </c>
      <c r="B115" s="1" t="b">
        <f t="shared" si="2"/>
        <v>1</v>
      </c>
      <c r="C115" s="3" t="str">
        <f t="shared" si="3"/>
        <v>On Hold</v>
      </c>
    </row>
    <row r="116" spans="1:3" x14ac:dyDescent="0.25">
      <c r="A116" t="s">
        <v>117</v>
      </c>
      <c r="B116" s="1" t="b">
        <f t="shared" si="2"/>
        <v>1</v>
      </c>
      <c r="C116" s="3" t="str">
        <f t="shared" si="3"/>
        <v>On Hold</v>
      </c>
    </row>
    <row r="117" spans="1:3" x14ac:dyDescent="0.25">
      <c r="A117" t="s">
        <v>118</v>
      </c>
      <c r="B117" s="1" t="b">
        <f t="shared" si="2"/>
        <v>0</v>
      </c>
      <c r="C117" s="3" t="str">
        <f t="shared" si="3"/>
        <v/>
      </c>
    </row>
    <row r="118" spans="1:3" x14ac:dyDescent="0.25">
      <c r="A118" t="s">
        <v>119</v>
      </c>
      <c r="B118" s="1" t="b">
        <f t="shared" si="2"/>
        <v>1</v>
      </c>
      <c r="C118" s="3" t="str">
        <f t="shared" si="3"/>
        <v>On Hold</v>
      </c>
    </row>
    <row r="119" spans="1:3" x14ac:dyDescent="0.25">
      <c r="A119" t="s">
        <v>120</v>
      </c>
      <c r="B119" s="1" t="b">
        <f t="shared" si="2"/>
        <v>1</v>
      </c>
      <c r="C119" s="3" t="str">
        <f t="shared" si="3"/>
        <v>On Hold</v>
      </c>
    </row>
    <row r="120" spans="1:3" x14ac:dyDescent="0.25">
      <c r="A120" t="s">
        <v>121</v>
      </c>
      <c r="B120" s="1" t="b">
        <f t="shared" si="2"/>
        <v>0</v>
      </c>
      <c r="C120" s="3" t="str">
        <f t="shared" si="3"/>
        <v/>
      </c>
    </row>
    <row r="121" spans="1:3" x14ac:dyDescent="0.25">
      <c r="A121" t="s">
        <v>122</v>
      </c>
      <c r="B121" s="1" t="b">
        <f t="shared" si="2"/>
        <v>0</v>
      </c>
      <c r="C121" s="3" t="str">
        <f t="shared" si="3"/>
        <v/>
      </c>
    </row>
    <row r="122" spans="1:3" x14ac:dyDescent="0.25">
      <c r="A122" t="s">
        <v>123</v>
      </c>
      <c r="B122" s="1" t="b">
        <f t="shared" si="2"/>
        <v>0</v>
      </c>
      <c r="C122" s="3" t="str">
        <f t="shared" si="3"/>
        <v/>
      </c>
    </row>
    <row r="123" spans="1:3" x14ac:dyDescent="0.25">
      <c r="A123" t="s">
        <v>124</v>
      </c>
      <c r="B123" s="1" t="b">
        <f t="shared" si="2"/>
        <v>1</v>
      </c>
      <c r="C123" s="3" t="str">
        <f t="shared" si="3"/>
        <v>On Hold</v>
      </c>
    </row>
    <row r="124" spans="1:3" x14ac:dyDescent="0.25">
      <c r="A124" t="s">
        <v>125</v>
      </c>
      <c r="B124" s="1" t="b">
        <f t="shared" si="2"/>
        <v>0</v>
      </c>
      <c r="C124" s="3" t="str">
        <f t="shared" si="3"/>
        <v/>
      </c>
    </row>
    <row r="125" spans="1:3" x14ac:dyDescent="0.25">
      <c r="A125" t="s">
        <v>126</v>
      </c>
      <c r="B125" s="1" t="b">
        <f t="shared" si="2"/>
        <v>0</v>
      </c>
      <c r="C125" s="3" t="str">
        <f t="shared" si="3"/>
        <v/>
      </c>
    </row>
    <row r="126" spans="1:3" x14ac:dyDescent="0.25">
      <c r="A126" t="s">
        <v>127</v>
      </c>
      <c r="B126" s="1" t="b">
        <f t="shared" si="2"/>
        <v>0</v>
      </c>
      <c r="C126" s="3" t="str">
        <f t="shared" si="3"/>
        <v/>
      </c>
    </row>
    <row r="127" spans="1:3" x14ac:dyDescent="0.25">
      <c r="A127" t="s">
        <v>128</v>
      </c>
      <c r="B127" s="1" t="b">
        <f t="shared" si="2"/>
        <v>0</v>
      </c>
      <c r="C127" s="3" t="str">
        <f t="shared" si="3"/>
        <v/>
      </c>
    </row>
    <row r="128" spans="1:3" x14ac:dyDescent="0.25">
      <c r="A128" t="s">
        <v>129</v>
      </c>
      <c r="B128" s="1" t="b">
        <f t="shared" si="2"/>
        <v>0</v>
      </c>
      <c r="C128" s="3" t="str">
        <f t="shared" si="3"/>
        <v/>
      </c>
    </row>
    <row r="129" spans="1:3" x14ac:dyDescent="0.25">
      <c r="A129" t="s">
        <v>130</v>
      </c>
      <c r="B129" s="1" t="b">
        <f t="shared" si="2"/>
        <v>0</v>
      </c>
      <c r="C129" s="3" t="str">
        <f t="shared" si="3"/>
        <v/>
      </c>
    </row>
    <row r="130" spans="1:3" x14ac:dyDescent="0.25">
      <c r="A130" t="s">
        <v>131</v>
      </c>
      <c r="B130" s="1" t="b">
        <f t="shared" si="2"/>
        <v>0</v>
      </c>
      <c r="C130" s="3" t="str">
        <f t="shared" si="3"/>
        <v/>
      </c>
    </row>
    <row r="131" spans="1:3" x14ac:dyDescent="0.25">
      <c r="A131" t="s">
        <v>132</v>
      </c>
      <c r="B131" s="1" t="b">
        <f t="shared" ref="B131:B194" si="4">IF(MOD(RIGHT(A131, 5), 5) = 0, TRUE(), FALSE())</f>
        <v>1</v>
      </c>
      <c r="C131" s="3" t="str">
        <f t="shared" ref="C131:C194" si="5">IF(B131 = TRUE(), "On Hold", "")</f>
        <v>On Hold</v>
      </c>
    </row>
    <row r="132" spans="1:3" x14ac:dyDescent="0.25">
      <c r="A132" t="s">
        <v>133</v>
      </c>
      <c r="B132" s="1" t="b">
        <f t="shared" si="4"/>
        <v>0</v>
      </c>
      <c r="C132" s="3" t="str">
        <f t="shared" si="5"/>
        <v/>
      </c>
    </row>
    <row r="133" spans="1:3" x14ac:dyDescent="0.25">
      <c r="A133" t="s">
        <v>134</v>
      </c>
      <c r="B133" s="1" t="b">
        <f t="shared" si="4"/>
        <v>0</v>
      </c>
      <c r="C133" s="3" t="str">
        <f t="shared" si="5"/>
        <v/>
      </c>
    </row>
    <row r="134" spans="1:3" x14ac:dyDescent="0.25">
      <c r="A134" t="s">
        <v>135</v>
      </c>
      <c r="B134" s="1" t="b">
        <f t="shared" si="4"/>
        <v>0</v>
      </c>
      <c r="C134" s="3" t="str">
        <f t="shared" si="5"/>
        <v/>
      </c>
    </row>
    <row r="135" spans="1:3" x14ac:dyDescent="0.25">
      <c r="A135" t="s">
        <v>136</v>
      </c>
      <c r="B135" s="1" t="b">
        <f t="shared" si="4"/>
        <v>0</v>
      </c>
      <c r="C135" s="3" t="str">
        <f t="shared" si="5"/>
        <v/>
      </c>
    </row>
    <row r="136" spans="1:3" x14ac:dyDescent="0.25">
      <c r="A136" t="s">
        <v>137</v>
      </c>
      <c r="B136" s="1" t="b">
        <f t="shared" si="4"/>
        <v>1</v>
      </c>
      <c r="C136" s="3" t="str">
        <f t="shared" si="5"/>
        <v>On Hold</v>
      </c>
    </row>
    <row r="137" spans="1:3" x14ac:dyDescent="0.25">
      <c r="A137" t="s">
        <v>138</v>
      </c>
      <c r="B137" s="1" t="b">
        <f t="shared" si="4"/>
        <v>0</v>
      </c>
      <c r="C137" s="3" t="str">
        <f t="shared" si="5"/>
        <v/>
      </c>
    </row>
    <row r="138" spans="1:3" x14ac:dyDescent="0.25">
      <c r="A138" t="s">
        <v>139</v>
      </c>
      <c r="B138" s="1" t="b">
        <f t="shared" si="4"/>
        <v>0</v>
      </c>
      <c r="C138" s="3" t="str">
        <f t="shared" si="5"/>
        <v/>
      </c>
    </row>
    <row r="139" spans="1:3" x14ac:dyDescent="0.25">
      <c r="A139" t="s">
        <v>140</v>
      </c>
      <c r="B139" s="1" t="b">
        <f t="shared" si="4"/>
        <v>0</v>
      </c>
      <c r="C139" s="3" t="str">
        <f t="shared" si="5"/>
        <v/>
      </c>
    </row>
    <row r="140" spans="1:3" x14ac:dyDescent="0.25">
      <c r="A140" t="s">
        <v>141</v>
      </c>
      <c r="B140" s="1" t="b">
        <f t="shared" si="4"/>
        <v>0</v>
      </c>
      <c r="C140" s="3" t="str">
        <f t="shared" si="5"/>
        <v/>
      </c>
    </row>
    <row r="141" spans="1:3" x14ac:dyDescent="0.25">
      <c r="A141" t="s">
        <v>142</v>
      </c>
      <c r="B141" s="1" t="b">
        <f t="shared" si="4"/>
        <v>0</v>
      </c>
      <c r="C141" s="3" t="str">
        <f t="shared" si="5"/>
        <v/>
      </c>
    </row>
    <row r="142" spans="1:3" x14ac:dyDescent="0.25">
      <c r="A142" t="s">
        <v>143</v>
      </c>
      <c r="B142" s="1" t="b">
        <f t="shared" si="4"/>
        <v>0</v>
      </c>
      <c r="C142" s="3" t="str">
        <f t="shared" si="5"/>
        <v/>
      </c>
    </row>
    <row r="143" spans="1:3" x14ac:dyDescent="0.25">
      <c r="A143" t="s">
        <v>144</v>
      </c>
      <c r="B143" s="1" t="b">
        <f t="shared" si="4"/>
        <v>0</v>
      </c>
      <c r="C143" s="3" t="str">
        <f t="shared" si="5"/>
        <v/>
      </c>
    </row>
    <row r="144" spans="1:3" x14ac:dyDescent="0.25">
      <c r="A144" t="s">
        <v>145</v>
      </c>
      <c r="B144" s="1" t="b">
        <f t="shared" si="4"/>
        <v>0</v>
      </c>
      <c r="C144" s="3" t="str">
        <f t="shared" si="5"/>
        <v/>
      </c>
    </row>
    <row r="145" spans="1:3" x14ac:dyDescent="0.25">
      <c r="A145" t="s">
        <v>146</v>
      </c>
      <c r="B145" s="1" t="b">
        <f t="shared" si="4"/>
        <v>0</v>
      </c>
      <c r="C145" s="3" t="str">
        <f t="shared" si="5"/>
        <v/>
      </c>
    </row>
    <row r="146" spans="1:3" x14ac:dyDescent="0.25">
      <c r="A146" t="s">
        <v>147</v>
      </c>
      <c r="B146" s="1" t="b">
        <f t="shared" si="4"/>
        <v>0</v>
      </c>
      <c r="C146" s="3" t="str">
        <f t="shared" si="5"/>
        <v/>
      </c>
    </row>
    <row r="147" spans="1:3" x14ac:dyDescent="0.25">
      <c r="A147" t="s">
        <v>148</v>
      </c>
      <c r="B147" s="1" t="b">
        <f t="shared" si="4"/>
        <v>0</v>
      </c>
      <c r="C147" s="3" t="str">
        <f t="shared" si="5"/>
        <v/>
      </c>
    </row>
    <row r="148" spans="1:3" x14ac:dyDescent="0.25">
      <c r="A148" t="s">
        <v>149</v>
      </c>
      <c r="B148" s="1" t="b">
        <f t="shared" si="4"/>
        <v>0</v>
      </c>
      <c r="C148" s="3" t="str">
        <f t="shared" si="5"/>
        <v/>
      </c>
    </row>
    <row r="149" spans="1:3" x14ac:dyDescent="0.25">
      <c r="A149" t="s">
        <v>150</v>
      </c>
      <c r="B149" s="1" t="b">
        <f t="shared" si="4"/>
        <v>0</v>
      </c>
      <c r="C149" s="3" t="str">
        <f t="shared" si="5"/>
        <v/>
      </c>
    </row>
    <row r="150" spans="1:3" x14ac:dyDescent="0.25">
      <c r="A150" t="s">
        <v>151</v>
      </c>
      <c r="B150" s="1" t="b">
        <f t="shared" si="4"/>
        <v>0</v>
      </c>
      <c r="C150" s="3" t="str">
        <f t="shared" si="5"/>
        <v/>
      </c>
    </row>
    <row r="151" spans="1:3" x14ac:dyDescent="0.25">
      <c r="A151" t="s">
        <v>152</v>
      </c>
      <c r="B151" s="1" t="b">
        <f t="shared" si="4"/>
        <v>0</v>
      </c>
      <c r="C151" s="3" t="str">
        <f t="shared" si="5"/>
        <v/>
      </c>
    </row>
    <row r="152" spans="1:3" x14ac:dyDescent="0.25">
      <c r="A152" t="s">
        <v>153</v>
      </c>
      <c r="B152" s="1" t="b">
        <f t="shared" si="4"/>
        <v>0</v>
      </c>
      <c r="C152" s="3" t="str">
        <f t="shared" si="5"/>
        <v/>
      </c>
    </row>
    <row r="153" spans="1:3" x14ac:dyDescent="0.25">
      <c r="A153" t="s">
        <v>154</v>
      </c>
      <c r="B153" s="1" t="b">
        <f t="shared" si="4"/>
        <v>0</v>
      </c>
      <c r="C153" s="3" t="str">
        <f t="shared" si="5"/>
        <v/>
      </c>
    </row>
    <row r="154" spans="1:3" x14ac:dyDescent="0.25">
      <c r="A154" t="s">
        <v>155</v>
      </c>
      <c r="B154" s="1" t="b">
        <f t="shared" si="4"/>
        <v>0</v>
      </c>
      <c r="C154" s="3" t="str">
        <f t="shared" si="5"/>
        <v/>
      </c>
    </row>
    <row r="155" spans="1:3" x14ac:dyDescent="0.25">
      <c r="A155" t="s">
        <v>156</v>
      </c>
      <c r="B155" s="1" t="b">
        <f t="shared" si="4"/>
        <v>0</v>
      </c>
      <c r="C155" s="3" t="str">
        <f t="shared" si="5"/>
        <v/>
      </c>
    </row>
    <row r="156" spans="1:3" x14ac:dyDescent="0.25">
      <c r="A156" t="s">
        <v>157</v>
      </c>
      <c r="B156" s="1" t="b">
        <f t="shared" si="4"/>
        <v>0</v>
      </c>
      <c r="C156" s="3" t="str">
        <f t="shared" si="5"/>
        <v/>
      </c>
    </row>
    <row r="157" spans="1:3" x14ac:dyDescent="0.25">
      <c r="A157" t="s">
        <v>158</v>
      </c>
      <c r="B157" s="1" t="b">
        <f t="shared" si="4"/>
        <v>0</v>
      </c>
      <c r="C157" s="3" t="str">
        <f t="shared" si="5"/>
        <v/>
      </c>
    </row>
    <row r="158" spans="1:3" x14ac:dyDescent="0.25">
      <c r="A158" t="s">
        <v>159</v>
      </c>
      <c r="B158" s="1" t="b">
        <f t="shared" si="4"/>
        <v>0</v>
      </c>
      <c r="C158" s="3" t="str">
        <f t="shared" si="5"/>
        <v/>
      </c>
    </row>
    <row r="159" spans="1:3" x14ac:dyDescent="0.25">
      <c r="A159" t="s">
        <v>160</v>
      </c>
      <c r="B159" s="1" t="b">
        <f t="shared" si="4"/>
        <v>0</v>
      </c>
      <c r="C159" s="3" t="str">
        <f t="shared" si="5"/>
        <v/>
      </c>
    </row>
    <row r="160" spans="1:3" x14ac:dyDescent="0.25">
      <c r="A160" t="s">
        <v>161</v>
      </c>
      <c r="B160" s="1" t="b">
        <f t="shared" si="4"/>
        <v>0</v>
      </c>
      <c r="C160" s="3" t="str">
        <f t="shared" si="5"/>
        <v/>
      </c>
    </row>
    <row r="161" spans="1:3" x14ac:dyDescent="0.25">
      <c r="A161" t="s">
        <v>162</v>
      </c>
      <c r="B161" s="1" t="b">
        <f t="shared" si="4"/>
        <v>1</v>
      </c>
      <c r="C161" s="3" t="str">
        <f t="shared" si="5"/>
        <v>On Hold</v>
      </c>
    </row>
    <row r="162" spans="1:3" x14ac:dyDescent="0.25">
      <c r="A162" t="s">
        <v>163</v>
      </c>
      <c r="B162" s="1" t="b">
        <f t="shared" si="4"/>
        <v>0</v>
      </c>
      <c r="C162" s="3" t="str">
        <f t="shared" si="5"/>
        <v/>
      </c>
    </row>
    <row r="163" spans="1:3" x14ac:dyDescent="0.25">
      <c r="A163" t="s">
        <v>164</v>
      </c>
      <c r="B163" s="1" t="b">
        <f t="shared" si="4"/>
        <v>0</v>
      </c>
      <c r="C163" s="3" t="str">
        <f t="shared" si="5"/>
        <v/>
      </c>
    </row>
    <row r="164" spans="1:3" x14ac:dyDescent="0.25">
      <c r="A164" t="s">
        <v>165</v>
      </c>
      <c r="B164" s="1" t="b">
        <f t="shared" si="4"/>
        <v>0</v>
      </c>
      <c r="C164" s="3" t="str">
        <f t="shared" si="5"/>
        <v/>
      </c>
    </row>
    <row r="165" spans="1:3" x14ac:dyDescent="0.25">
      <c r="A165" t="s">
        <v>166</v>
      </c>
      <c r="B165" s="1" t="b">
        <f t="shared" si="4"/>
        <v>0</v>
      </c>
      <c r="C165" s="3" t="str">
        <f t="shared" si="5"/>
        <v/>
      </c>
    </row>
    <row r="166" spans="1:3" x14ac:dyDescent="0.25">
      <c r="A166" t="s">
        <v>167</v>
      </c>
      <c r="B166" s="1" t="b">
        <f t="shared" si="4"/>
        <v>0</v>
      </c>
      <c r="C166" s="3" t="str">
        <f t="shared" si="5"/>
        <v/>
      </c>
    </row>
    <row r="167" spans="1:3" x14ac:dyDescent="0.25">
      <c r="A167" t="s">
        <v>168</v>
      </c>
      <c r="B167" s="1" t="b">
        <f t="shared" si="4"/>
        <v>0</v>
      </c>
      <c r="C167" s="3" t="str">
        <f t="shared" si="5"/>
        <v/>
      </c>
    </row>
    <row r="168" spans="1:3" x14ac:dyDescent="0.25">
      <c r="A168" t="s">
        <v>169</v>
      </c>
      <c r="B168" s="1" t="b">
        <f t="shared" si="4"/>
        <v>0</v>
      </c>
      <c r="C168" s="3" t="str">
        <f t="shared" si="5"/>
        <v/>
      </c>
    </row>
    <row r="169" spans="1:3" x14ac:dyDescent="0.25">
      <c r="A169" t="s">
        <v>170</v>
      </c>
      <c r="B169" s="1" t="b">
        <f t="shared" si="4"/>
        <v>0</v>
      </c>
      <c r="C169" s="3" t="str">
        <f t="shared" si="5"/>
        <v/>
      </c>
    </row>
    <row r="170" spans="1:3" x14ac:dyDescent="0.25">
      <c r="A170" t="s">
        <v>171</v>
      </c>
      <c r="B170" s="1" t="b">
        <f t="shared" si="4"/>
        <v>0</v>
      </c>
      <c r="C170" s="3" t="str">
        <f t="shared" si="5"/>
        <v/>
      </c>
    </row>
    <row r="171" spans="1:3" x14ac:dyDescent="0.25">
      <c r="A171" t="s">
        <v>172</v>
      </c>
      <c r="B171" s="1" t="b">
        <f t="shared" si="4"/>
        <v>0</v>
      </c>
      <c r="C171" s="3" t="str">
        <f t="shared" si="5"/>
        <v/>
      </c>
    </row>
    <row r="172" spans="1:3" x14ac:dyDescent="0.25">
      <c r="A172" t="s">
        <v>173</v>
      </c>
      <c r="B172" s="1" t="b">
        <f t="shared" si="4"/>
        <v>0</v>
      </c>
      <c r="C172" s="3" t="str">
        <f t="shared" si="5"/>
        <v/>
      </c>
    </row>
    <row r="173" spans="1:3" x14ac:dyDescent="0.25">
      <c r="A173" t="s">
        <v>174</v>
      </c>
      <c r="B173" s="1" t="b">
        <f t="shared" si="4"/>
        <v>0</v>
      </c>
      <c r="C173" s="3" t="str">
        <f t="shared" si="5"/>
        <v/>
      </c>
    </row>
    <row r="174" spans="1:3" x14ac:dyDescent="0.25">
      <c r="A174" t="s">
        <v>175</v>
      </c>
      <c r="B174" s="1" t="b">
        <f t="shared" si="4"/>
        <v>1</v>
      </c>
      <c r="C174" s="3" t="str">
        <f t="shared" si="5"/>
        <v>On Hold</v>
      </c>
    </row>
    <row r="175" spans="1:3" x14ac:dyDescent="0.25">
      <c r="A175" t="s">
        <v>176</v>
      </c>
      <c r="B175" s="1" t="b">
        <f t="shared" si="4"/>
        <v>0</v>
      </c>
      <c r="C175" s="3" t="str">
        <f t="shared" si="5"/>
        <v/>
      </c>
    </row>
    <row r="176" spans="1:3" x14ac:dyDescent="0.25">
      <c r="A176" t="s">
        <v>177</v>
      </c>
      <c r="B176" s="1" t="b">
        <f t="shared" si="4"/>
        <v>1</v>
      </c>
      <c r="C176" s="3" t="str">
        <f t="shared" si="5"/>
        <v>On Hold</v>
      </c>
    </row>
    <row r="177" spans="1:3" x14ac:dyDescent="0.25">
      <c r="A177" t="s">
        <v>178</v>
      </c>
      <c r="B177" s="1" t="b">
        <f t="shared" si="4"/>
        <v>0</v>
      </c>
      <c r="C177" s="3" t="str">
        <f t="shared" si="5"/>
        <v/>
      </c>
    </row>
    <row r="178" spans="1:3" x14ac:dyDescent="0.25">
      <c r="A178" t="s">
        <v>179</v>
      </c>
      <c r="B178" s="1" t="b">
        <f t="shared" si="4"/>
        <v>0</v>
      </c>
      <c r="C178" s="3" t="str">
        <f t="shared" si="5"/>
        <v/>
      </c>
    </row>
    <row r="179" spans="1:3" x14ac:dyDescent="0.25">
      <c r="A179" t="s">
        <v>180</v>
      </c>
      <c r="B179" s="1" t="b">
        <f t="shared" si="4"/>
        <v>1</v>
      </c>
      <c r="C179" s="3" t="str">
        <f t="shared" si="5"/>
        <v>On Hold</v>
      </c>
    </row>
    <row r="180" spans="1:3" x14ac:dyDescent="0.25">
      <c r="A180" t="s">
        <v>181</v>
      </c>
      <c r="B180" s="1" t="b">
        <f t="shared" si="4"/>
        <v>1</v>
      </c>
      <c r="C180" s="3" t="str">
        <f t="shared" si="5"/>
        <v>On Hold</v>
      </c>
    </row>
    <row r="181" spans="1:3" x14ac:dyDescent="0.25">
      <c r="A181" t="s">
        <v>182</v>
      </c>
      <c r="B181" s="1" t="b">
        <f t="shared" si="4"/>
        <v>0</v>
      </c>
      <c r="C181" s="3" t="str">
        <f t="shared" si="5"/>
        <v/>
      </c>
    </row>
    <row r="182" spans="1:3" x14ac:dyDescent="0.25">
      <c r="A182" t="s">
        <v>183</v>
      </c>
      <c r="B182" s="1" t="b">
        <f t="shared" si="4"/>
        <v>0</v>
      </c>
      <c r="C182" s="3" t="str">
        <f t="shared" si="5"/>
        <v/>
      </c>
    </row>
    <row r="183" spans="1:3" x14ac:dyDescent="0.25">
      <c r="A183" t="s">
        <v>184</v>
      </c>
      <c r="B183" s="1" t="b">
        <f t="shared" si="4"/>
        <v>0</v>
      </c>
      <c r="C183" s="3" t="str">
        <f t="shared" si="5"/>
        <v/>
      </c>
    </row>
    <row r="184" spans="1:3" x14ac:dyDescent="0.25">
      <c r="A184" t="s">
        <v>185</v>
      </c>
      <c r="B184" s="1" t="b">
        <f t="shared" si="4"/>
        <v>1</v>
      </c>
      <c r="C184" s="3" t="str">
        <f t="shared" si="5"/>
        <v>On Hold</v>
      </c>
    </row>
    <row r="185" spans="1:3" x14ac:dyDescent="0.25">
      <c r="A185" t="s">
        <v>186</v>
      </c>
      <c r="B185" s="1" t="b">
        <f t="shared" si="4"/>
        <v>0</v>
      </c>
      <c r="C185" s="3" t="str">
        <f t="shared" si="5"/>
        <v/>
      </c>
    </row>
    <row r="186" spans="1:3" x14ac:dyDescent="0.25">
      <c r="A186" t="s">
        <v>187</v>
      </c>
      <c r="B186" s="1" t="b">
        <f t="shared" si="4"/>
        <v>0</v>
      </c>
      <c r="C186" s="3" t="str">
        <f t="shared" si="5"/>
        <v/>
      </c>
    </row>
    <row r="187" spans="1:3" x14ac:dyDescent="0.25">
      <c r="A187" t="s">
        <v>188</v>
      </c>
      <c r="B187" s="1" t="b">
        <f t="shared" si="4"/>
        <v>0</v>
      </c>
      <c r="C187" s="3" t="str">
        <f t="shared" si="5"/>
        <v/>
      </c>
    </row>
    <row r="188" spans="1:3" x14ac:dyDescent="0.25">
      <c r="A188" t="s">
        <v>189</v>
      </c>
      <c r="B188" s="1" t="b">
        <f t="shared" si="4"/>
        <v>1</v>
      </c>
      <c r="C188" s="3" t="str">
        <f t="shared" si="5"/>
        <v>On Hold</v>
      </c>
    </row>
    <row r="189" spans="1:3" x14ac:dyDescent="0.25">
      <c r="A189" t="s">
        <v>190</v>
      </c>
      <c r="B189" s="1" t="b">
        <f t="shared" si="4"/>
        <v>0</v>
      </c>
      <c r="C189" s="3" t="str">
        <f t="shared" si="5"/>
        <v/>
      </c>
    </row>
    <row r="190" spans="1:3" x14ac:dyDescent="0.25">
      <c r="A190" t="s">
        <v>191</v>
      </c>
      <c r="B190" s="1" t="b">
        <f t="shared" si="4"/>
        <v>0</v>
      </c>
      <c r="C190" s="3" t="str">
        <f t="shared" si="5"/>
        <v/>
      </c>
    </row>
    <row r="191" spans="1:3" x14ac:dyDescent="0.25">
      <c r="A191" t="s">
        <v>192</v>
      </c>
      <c r="B191" s="1" t="b">
        <f t="shared" si="4"/>
        <v>1</v>
      </c>
      <c r="C191" s="3" t="str">
        <f t="shared" si="5"/>
        <v>On Hold</v>
      </c>
    </row>
    <row r="192" spans="1:3" x14ac:dyDescent="0.25">
      <c r="A192" t="s">
        <v>193</v>
      </c>
      <c r="B192" s="1" t="b">
        <f t="shared" si="4"/>
        <v>1</v>
      </c>
      <c r="C192" s="3" t="str">
        <f t="shared" si="5"/>
        <v>On Hold</v>
      </c>
    </row>
    <row r="193" spans="1:3" x14ac:dyDescent="0.25">
      <c r="A193" t="s">
        <v>194</v>
      </c>
      <c r="B193" s="1" t="b">
        <f t="shared" si="4"/>
        <v>0</v>
      </c>
      <c r="C193" s="3" t="str">
        <f t="shared" si="5"/>
        <v/>
      </c>
    </row>
    <row r="194" spans="1:3" x14ac:dyDescent="0.25">
      <c r="A194" t="s">
        <v>195</v>
      </c>
      <c r="B194" s="1" t="b">
        <f t="shared" si="4"/>
        <v>0</v>
      </c>
      <c r="C194" s="3" t="str">
        <f t="shared" si="5"/>
        <v/>
      </c>
    </row>
    <row r="195" spans="1:3" x14ac:dyDescent="0.25">
      <c r="A195" t="s">
        <v>196</v>
      </c>
      <c r="B195" s="1" t="b">
        <f t="shared" ref="B195:B258" si="6">IF(MOD(RIGHT(A195, 5), 5) = 0, TRUE(), FALSE())</f>
        <v>0</v>
      </c>
      <c r="C195" s="3" t="str">
        <f t="shared" ref="C195:C258" si="7">IF(B195 = TRUE(), "On Hold", "")</f>
        <v/>
      </c>
    </row>
    <row r="196" spans="1:3" x14ac:dyDescent="0.25">
      <c r="A196" t="s">
        <v>197</v>
      </c>
      <c r="B196" s="1" t="b">
        <f t="shared" si="6"/>
        <v>0</v>
      </c>
      <c r="C196" s="3" t="str">
        <f t="shared" si="7"/>
        <v/>
      </c>
    </row>
    <row r="197" spans="1:3" x14ac:dyDescent="0.25">
      <c r="A197" t="s">
        <v>198</v>
      </c>
      <c r="B197" s="1" t="b">
        <f t="shared" si="6"/>
        <v>0</v>
      </c>
      <c r="C197" s="3" t="str">
        <f t="shared" si="7"/>
        <v/>
      </c>
    </row>
    <row r="198" spans="1:3" x14ac:dyDescent="0.25">
      <c r="A198" t="s">
        <v>199</v>
      </c>
      <c r="B198" s="1" t="b">
        <f t="shared" si="6"/>
        <v>0</v>
      </c>
      <c r="C198" s="3" t="str">
        <f t="shared" si="7"/>
        <v/>
      </c>
    </row>
    <row r="199" spans="1:3" x14ac:dyDescent="0.25">
      <c r="A199" t="s">
        <v>200</v>
      </c>
      <c r="B199" s="1" t="b">
        <f t="shared" si="6"/>
        <v>0</v>
      </c>
      <c r="C199" s="3" t="str">
        <f t="shared" si="7"/>
        <v/>
      </c>
    </row>
    <row r="200" spans="1:3" x14ac:dyDescent="0.25">
      <c r="A200" t="s">
        <v>201</v>
      </c>
      <c r="B200" s="1" t="b">
        <f t="shared" si="6"/>
        <v>0</v>
      </c>
      <c r="C200" s="3" t="str">
        <f t="shared" si="7"/>
        <v/>
      </c>
    </row>
    <row r="201" spans="1:3" x14ac:dyDescent="0.25">
      <c r="A201" t="s">
        <v>202</v>
      </c>
      <c r="B201" s="1" t="b">
        <f t="shared" si="6"/>
        <v>0</v>
      </c>
      <c r="C201" s="3" t="str">
        <f t="shared" si="7"/>
        <v/>
      </c>
    </row>
    <row r="202" spans="1:3" x14ac:dyDescent="0.25">
      <c r="A202" t="s">
        <v>203</v>
      </c>
      <c r="B202" s="1" t="b">
        <f t="shared" si="6"/>
        <v>0</v>
      </c>
      <c r="C202" s="3" t="str">
        <f t="shared" si="7"/>
        <v/>
      </c>
    </row>
    <row r="203" spans="1:3" x14ac:dyDescent="0.25">
      <c r="A203" t="s">
        <v>204</v>
      </c>
      <c r="B203" s="1" t="b">
        <f t="shared" si="6"/>
        <v>0</v>
      </c>
      <c r="C203" s="3" t="str">
        <f t="shared" si="7"/>
        <v/>
      </c>
    </row>
    <row r="204" spans="1:3" x14ac:dyDescent="0.25">
      <c r="A204" t="s">
        <v>205</v>
      </c>
      <c r="B204" s="1" t="b">
        <f t="shared" si="6"/>
        <v>0</v>
      </c>
      <c r="C204" s="3" t="str">
        <f t="shared" si="7"/>
        <v/>
      </c>
    </row>
    <row r="205" spans="1:3" x14ac:dyDescent="0.25">
      <c r="A205" t="s">
        <v>206</v>
      </c>
      <c r="B205" s="1" t="b">
        <f t="shared" si="6"/>
        <v>0</v>
      </c>
      <c r="C205" s="3" t="str">
        <f t="shared" si="7"/>
        <v/>
      </c>
    </row>
    <row r="206" spans="1:3" x14ac:dyDescent="0.25">
      <c r="A206" t="s">
        <v>207</v>
      </c>
      <c r="B206" s="1" t="b">
        <f t="shared" si="6"/>
        <v>0</v>
      </c>
      <c r="C206" s="3" t="str">
        <f t="shared" si="7"/>
        <v/>
      </c>
    </row>
    <row r="207" spans="1:3" x14ac:dyDescent="0.25">
      <c r="A207" t="s">
        <v>208</v>
      </c>
      <c r="B207" s="1" t="b">
        <f t="shared" si="6"/>
        <v>0</v>
      </c>
      <c r="C207" s="3" t="str">
        <f t="shared" si="7"/>
        <v/>
      </c>
    </row>
    <row r="208" spans="1:3" x14ac:dyDescent="0.25">
      <c r="A208" t="s">
        <v>209</v>
      </c>
      <c r="B208" s="1" t="b">
        <f t="shared" si="6"/>
        <v>0</v>
      </c>
      <c r="C208" s="3" t="str">
        <f t="shared" si="7"/>
        <v/>
      </c>
    </row>
    <row r="209" spans="1:3" x14ac:dyDescent="0.25">
      <c r="A209" t="s">
        <v>210</v>
      </c>
      <c r="B209" s="1" t="b">
        <f t="shared" si="6"/>
        <v>0</v>
      </c>
      <c r="C209" s="3" t="str">
        <f t="shared" si="7"/>
        <v/>
      </c>
    </row>
    <row r="210" spans="1:3" x14ac:dyDescent="0.25">
      <c r="A210" t="s">
        <v>211</v>
      </c>
      <c r="B210" s="1" t="b">
        <f t="shared" si="6"/>
        <v>0</v>
      </c>
      <c r="C210" s="3" t="str">
        <f t="shared" si="7"/>
        <v/>
      </c>
    </row>
    <row r="211" spans="1:3" x14ac:dyDescent="0.25">
      <c r="A211" t="s">
        <v>212</v>
      </c>
      <c r="B211" s="1" t="b">
        <f t="shared" si="6"/>
        <v>0</v>
      </c>
      <c r="C211" s="3" t="str">
        <f t="shared" si="7"/>
        <v/>
      </c>
    </row>
    <row r="212" spans="1:3" x14ac:dyDescent="0.25">
      <c r="A212" t="s">
        <v>213</v>
      </c>
      <c r="B212" s="1" t="b">
        <f t="shared" si="6"/>
        <v>0</v>
      </c>
      <c r="C212" s="3" t="str">
        <f t="shared" si="7"/>
        <v/>
      </c>
    </row>
    <row r="213" spans="1:3" x14ac:dyDescent="0.25">
      <c r="A213" t="s">
        <v>214</v>
      </c>
      <c r="B213" s="1" t="b">
        <f t="shared" si="6"/>
        <v>0</v>
      </c>
      <c r="C213" s="3" t="str">
        <f t="shared" si="7"/>
        <v/>
      </c>
    </row>
    <row r="214" spans="1:3" x14ac:dyDescent="0.25">
      <c r="A214" t="s">
        <v>215</v>
      </c>
      <c r="B214" s="1" t="b">
        <f t="shared" si="6"/>
        <v>0</v>
      </c>
      <c r="C214" s="3" t="str">
        <f t="shared" si="7"/>
        <v/>
      </c>
    </row>
    <row r="215" spans="1:3" x14ac:dyDescent="0.25">
      <c r="A215" t="s">
        <v>216</v>
      </c>
      <c r="B215" s="1" t="b">
        <f t="shared" si="6"/>
        <v>1</v>
      </c>
      <c r="C215" s="3" t="str">
        <f t="shared" si="7"/>
        <v>On Hold</v>
      </c>
    </row>
    <row r="216" spans="1:3" x14ac:dyDescent="0.25">
      <c r="A216" t="s">
        <v>217</v>
      </c>
      <c r="B216" s="1" t="b">
        <f t="shared" si="6"/>
        <v>0</v>
      </c>
      <c r="C216" s="3" t="str">
        <f t="shared" si="7"/>
        <v/>
      </c>
    </row>
    <row r="217" spans="1:3" x14ac:dyDescent="0.25">
      <c r="A217" t="s">
        <v>218</v>
      </c>
      <c r="B217" s="1" t="b">
        <f t="shared" si="6"/>
        <v>0</v>
      </c>
      <c r="C217" s="3" t="str">
        <f t="shared" si="7"/>
        <v/>
      </c>
    </row>
    <row r="218" spans="1:3" x14ac:dyDescent="0.25">
      <c r="A218" t="s">
        <v>219</v>
      </c>
      <c r="B218" s="1" t="b">
        <f t="shared" si="6"/>
        <v>1</v>
      </c>
      <c r="C218" s="3" t="str">
        <f t="shared" si="7"/>
        <v>On Hold</v>
      </c>
    </row>
    <row r="219" spans="1:3" x14ac:dyDescent="0.25">
      <c r="A219" t="s">
        <v>220</v>
      </c>
      <c r="B219" s="1" t="b">
        <f t="shared" si="6"/>
        <v>0</v>
      </c>
      <c r="C219" s="3" t="str">
        <f t="shared" si="7"/>
        <v/>
      </c>
    </row>
    <row r="220" spans="1:3" x14ac:dyDescent="0.25">
      <c r="A220" t="s">
        <v>221</v>
      </c>
      <c r="B220" s="1" t="b">
        <f t="shared" si="6"/>
        <v>0</v>
      </c>
      <c r="C220" s="3" t="str">
        <f t="shared" si="7"/>
        <v/>
      </c>
    </row>
    <row r="221" spans="1:3" x14ac:dyDescent="0.25">
      <c r="A221" t="s">
        <v>222</v>
      </c>
      <c r="B221" s="1" t="b">
        <f t="shared" si="6"/>
        <v>0</v>
      </c>
      <c r="C221" s="3" t="str">
        <f t="shared" si="7"/>
        <v/>
      </c>
    </row>
    <row r="222" spans="1:3" x14ac:dyDescent="0.25">
      <c r="A222" t="s">
        <v>223</v>
      </c>
      <c r="B222" s="1" t="b">
        <f t="shared" si="6"/>
        <v>0</v>
      </c>
      <c r="C222" s="3" t="str">
        <f t="shared" si="7"/>
        <v/>
      </c>
    </row>
    <row r="223" spans="1:3" x14ac:dyDescent="0.25">
      <c r="A223" t="s">
        <v>224</v>
      </c>
      <c r="B223" s="1" t="b">
        <f t="shared" si="6"/>
        <v>0</v>
      </c>
      <c r="C223" s="3" t="str">
        <f t="shared" si="7"/>
        <v/>
      </c>
    </row>
    <row r="224" spans="1:3" x14ac:dyDescent="0.25">
      <c r="A224" t="s">
        <v>225</v>
      </c>
      <c r="B224" s="1" t="b">
        <f t="shared" si="6"/>
        <v>0</v>
      </c>
      <c r="C224" s="3" t="str">
        <f t="shared" si="7"/>
        <v/>
      </c>
    </row>
    <row r="225" spans="1:3" x14ac:dyDescent="0.25">
      <c r="A225" t="s">
        <v>226</v>
      </c>
      <c r="B225" s="1" t="b">
        <f t="shared" si="6"/>
        <v>0</v>
      </c>
      <c r="C225" s="3" t="str">
        <f t="shared" si="7"/>
        <v/>
      </c>
    </row>
    <row r="226" spans="1:3" x14ac:dyDescent="0.25">
      <c r="A226" t="s">
        <v>227</v>
      </c>
      <c r="B226" s="1" t="b">
        <f t="shared" si="6"/>
        <v>0</v>
      </c>
      <c r="C226" s="3" t="str">
        <f t="shared" si="7"/>
        <v/>
      </c>
    </row>
    <row r="227" spans="1:3" x14ac:dyDescent="0.25">
      <c r="A227" t="s">
        <v>228</v>
      </c>
      <c r="B227" s="1" t="b">
        <f t="shared" si="6"/>
        <v>0</v>
      </c>
      <c r="C227" s="3" t="str">
        <f t="shared" si="7"/>
        <v/>
      </c>
    </row>
    <row r="228" spans="1:3" x14ac:dyDescent="0.25">
      <c r="A228" t="s">
        <v>229</v>
      </c>
      <c r="B228" s="1" t="b">
        <f t="shared" si="6"/>
        <v>1</v>
      </c>
      <c r="C228" s="3" t="str">
        <f t="shared" si="7"/>
        <v>On Hold</v>
      </c>
    </row>
    <row r="229" spans="1:3" x14ac:dyDescent="0.25">
      <c r="A229" t="s">
        <v>230</v>
      </c>
      <c r="B229" s="1" t="b">
        <f t="shared" si="6"/>
        <v>0</v>
      </c>
      <c r="C229" s="3" t="str">
        <f t="shared" si="7"/>
        <v/>
      </c>
    </row>
    <row r="230" spans="1:3" x14ac:dyDescent="0.25">
      <c r="A230" t="s">
        <v>231</v>
      </c>
      <c r="B230" s="1" t="b">
        <f t="shared" si="6"/>
        <v>0</v>
      </c>
      <c r="C230" s="3" t="str">
        <f t="shared" si="7"/>
        <v/>
      </c>
    </row>
    <row r="231" spans="1:3" x14ac:dyDescent="0.25">
      <c r="A231" t="s">
        <v>232</v>
      </c>
      <c r="B231" s="1" t="b">
        <f t="shared" si="6"/>
        <v>0</v>
      </c>
      <c r="C231" s="3" t="str">
        <f t="shared" si="7"/>
        <v/>
      </c>
    </row>
    <row r="232" spans="1:3" x14ac:dyDescent="0.25">
      <c r="A232" t="s">
        <v>233</v>
      </c>
      <c r="B232" s="1" t="b">
        <f t="shared" si="6"/>
        <v>0</v>
      </c>
      <c r="C232" s="3" t="str">
        <f t="shared" si="7"/>
        <v/>
      </c>
    </row>
    <row r="233" spans="1:3" x14ac:dyDescent="0.25">
      <c r="A233" t="s">
        <v>234</v>
      </c>
      <c r="B233" s="1" t="b">
        <f t="shared" si="6"/>
        <v>0</v>
      </c>
      <c r="C233" s="3" t="str">
        <f t="shared" si="7"/>
        <v/>
      </c>
    </row>
    <row r="234" spans="1:3" x14ac:dyDescent="0.25">
      <c r="A234" t="s">
        <v>235</v>
      </c>
      <c r="B234" s="1" t="b">
        <f t="shared" si="6"/>
        <v>0</v>
      </c>
      <c r="C234" s="3" t="str">
        <f t="shared" si="7"/>
        <v/>
      </c>
    </row>
    <row r="235" spans="1:3" x14ac:dyDescent="0.25">
      <c r="A235" t="s">
        <v>236</v>
      </c>
      <c r="B235" s="1" t="b">
        <f t="shared" si="6"/>
        <v>0</v>
      </c>
      <c r="C235" s="3" t="str">
        <f t="shared" si="7"/>
        <v/>
      </c>
    </row>
    <row r="236" spans="1:3" x14ac:dyDescent="0.25">
      <c r="A236" t="s">
        <v>237</v>
      </c>
      <c r="B236" s="1" t="b">
        <f t="shared" si="6"/>
        <v>0</v>
      </c>
      <c r="C236" s="3" t="str">
        <f t="shared" si="7"/>
        <v/>
      </c>
    </row>
    <row r="237" spans="1:3" x14ac:dyDescent="0.25">
      <c r="A237" t="s">
        <v>238</v>
      </c>
      <c r="B237" s="1" t="b">
        <f t="shared" si="6"/>
        <v>0</v>
      </c>
      <c r="C237" s="3" t="str">
        <f t="shared" si="7"/>
        <v/>
      </c>
    </row>
    <row r="238" spans="1:3" x14ac:dyDescent="0.25">
      <c r="A238" t="s">
        <v>239</v>
      </c>
      <c r="B238" s="1" t="b">
        <f t="shared" si="6"/>
        <v>0</v>
      </c>
      <c r="C238" s="3" t="str">
        <f t="shared" si="7"/>
        <v/>
      </c>
    </row>
    <row r="239" spans="1:3" x14ac:dyDescent="0.25">
      <c r="A239" t="s">
        <v>240</v>
      </c>
      <c r="B239" s="1" t="b">
        <f t="shared" si="6"/>
        <v>0</v>
      </c>
      <c r="C239" s="3" t="str">
        <f t="shared" si="7"/>
        <v/>
      </c>
    </row>
    <row r="240" spans="1:3" x14ac:dyDescent="0.25">
      <c r="A240" t="s">
        <v>241</v>
      </c>
      <c r="B240" s="1" t="b">
        <f t="shared" si="6"/>
        <v>0</v>
      </c>
      <c r="C240" s="3" t="str">
        <f t="shared" si="7"/>
        <v/>
      </c>
    </row>
    <row r="241" spans="1:3" x14ac:dyDescent="0.25">
      <c r="A241" t="s">
        <v>242</v>
      </c>
      <c r="B241" s="1" t="b">
        <f t="shared" si="6"/>
        <v>0</v>
      </c>
      <c r="C241" s="3" t="str">
        <f t="shared" si="7"/>
        <v/>
      </c>
    </row>
    <row r="242" spans="1:3" x14ac:dyDescent="0.25">
      <c r="A242" t="s">
        <v>243</v>
      </c>
      <c r="B242" s="1" t="b">
        <f t="shared" si="6"/>
        <v>0</v>
      </c>
      <c r="C242" s="3" t="str">
        <f t="shared" si="7"/>
        <v/>
      </c>
    </row>
    <row r="243" spans="1:3" x14ac:dyDescent="0.25">
      <c r="A243" t="s">
        <v>244</v>
      </c>
      <c r="B243" s="1" t="b">
        <f t="shared" si="6"/>
        <v>1</v>
      </c>
      <c r="C243" s="3" t="str">
        <f t="shared" si="7"/>
        <v>On Hold</v>
      </c>
    </row>
    <row r="244" spans="1:3" x14ac:dyDescent="0.25">
      <c r="A244" t="s">
        <v>245</v>
      </c>
      <c r="B244" s="1" t="b">
        <f t="shared" si="6"/>
        <v>0</v>
      </c>
      <c r="C244" s="3" t="str">
        <f t="shared" si="7"/>
        <v/>
      </c>
    </row>
    <row r="245" spans="1:3" x14ac:dyDescent="0.25">
      <c r="A245" t="s">
        <v>246</v>
      </c>
      <c r="B245" s="1" t="b">
        <f t="shared" si="6"/>
        <v>0</v>
      </c>
      <c r="C245" s="3" t="str">
        <f t="shared" si="7"/>
        <v/>
      </c>
    </row>
    <row r="246" spans="1:3" x14ac:dyDescent="0.25">
      <c r="A246" t="s">
        <v>247</v>
      </c>
      <c r="B246" s="1" t="b">
        <f t="shared" si="6"/>
        <v>0</v>
      </c>
      <c r="C246" s="3" t="str">
        <f t="shared" si="7"/>
        <v/>
      </c>
    </row>
    <row r="247" spans="1:3" x14ac:dyDescent="0.25">
      <c r="A247" t="s">
        <v>248</v>
      </c>
      <c r="B247" s="1" t="b">
        <f t="shared" si="6"/>
        <v>0</v>
      </c>
      <c r="C247" s="3" t="str">
        <f t="shared" si="7"/>
        <v/>
      </c>
    </row>
    <row r="248" spans="1:3" x14ac:dyDescent="0.25">
      <c r="A248" t="s">
        <v>249</v>
      </c>
      <c r="B248" s="1" t="b">
        <f t="shared" si="6"/>
        <v>0</v>
      </c>
      <c r="C248" s="3" t="str">
        <f t="shared" si="7"/>
        <v/>
      </c>
    </row>
    <row r="249" spans="1:3" x14ac:dyDescent="0.25">
      <c r="A249" t="s">
        <v>250</v>
      </c>
      <c r="B249" s="1" t="b">
        <f t="shared" si="6"/>
        <v>1</v>
      </c>
      <c r="C249" s="3" t="str">
        <f t="shared" si="7"/>
        <v>On Hold</v>
      </c>
    </row>
    <row r="250" spans="1:3" x14ac:dyDescent="0.25">
      <c r="A250" t="s">
        <v>251</v>
      </c>
      <c r="B250" s="1" t="b">
        <f t="shared" si="6"/>
        <v>0</v>
      </c>
      <c r="C250" s="3" t="str">
        <f t="shared" si="7"/>
        <v/>
      </c>
    </row>
    <row r="251" spans="1:3" x14ac:dyDescent="0.25">
      <c r="A251" t="s">
        <v>252</v>
      </c>
      <c r="B251" s="1" t="b">
        <f t="shared" si="6"/>
        <v>0</v>
      </c>
      <c r="C251" s="3" t="str">
        <f t="shared" si="7"/>
        <v/>
      </c>
    </row>
    <row r="252" spans="1:3" x14ac:dyDescent="0.25">
      <c r="A252" t="s">
        <v>253</v>
      </c>
      <c r="B252" s="1" t="b">
        <f t="shared" si="6"/>
        <v>0</v>
      </c>
      <c r="C252" s="3" t="str">
        <f t="shared" si="7"/>
        <v/>
      </c>
    </row>
    <row r="253" spans="1:3" x14ac:dyDescent="0.25">
      <c r="A253" t="s">
        <v>254</v>
      </c>
      <c r="B253" s="1" t="b">
        <f t="shared" si="6"/>
        <v>1</v>
      </c>
      <c r="C253" s="3" t="str">
        <f t="shared" si="7"/>
        <v>On Hold</v>
      </c>
    </row>
    <row r="254" spans="1:3" x14ac:dyDescent="0.25">
      <c r="A254" t="s">
        <v>255</v>
      </c>
      <c r="B254" s="1" t="b">
        <f t="shared" si="6"/>
        <v>1</v>
      </c>
      <c r="C254" s="3" t="str">
        <f t="shared" si="7"/>
        <v>On Hold</v>
      </c>
    </row>
    <row r="255" spans="1:3" x14ac:dyDescent="0.25">
      <c r="A255" t="s">
        <v>256</v>
      </c>
      <c r="B255" s="1" t="b">
        <f t="shared" si="6"/>
        <v>0</v>
      </c>
      <c r="C255" s="3" t="str">
        <f t="shared" si="7"/>
        <v/>
      </c>
    </row>
    <row r="256" spans="1:3" x14ac:dyDescent="0.25">
      <c r="A256" t="s">
        <v>257</v>
      </c>
      <c r="B256" s="1" t="b">
        <f t="shared" si="6"/>
        <v>0</v>
      </c>
      <c r="C256" s="3" t="str">
        <f t="shared" si="7"/>
        <v/>
      </c>
    </row>
    <row r="257" spans="1:3" x14ac:dyDescent="0.25">
      <c r="A257" t="s">
        <v>258</v>
      </c>
      <c r="B257" s="1" t="b">
        <f t="shared" si="6"/>
        <v>0</v>
      </c>
      <c r="C257" s="3" t="str">
        <f t="shared" si="7"/>
        <v/>
      </c>
    </row>
    <row r="258" spans="1:3" x14ac:dyDescent="0.25">
      <c r="A258" t="s">
        <v>259</v>
      </c>
      <c r="B258" s="1" t="b">
        <f t="shared" si="6"/>
        <v>0</v>
      </c>
      <c r="C258" s="3" t="str">
        <f t="shared" si="7"/>
        <v/>
      </c>
    </row>
    <row r="259" spans="1:3" x14ac:dyDescent="0.25">
      <c r="A259" t="s">
        <v>260</v>
      </c>
      <c r="B259" s="1" t="b">
        <f t="shared" ref="B259:B322" si="8">IF(MOD(RIGHT(A259, 5), 5) = 0, TRUE(), FALSE())</f>
        <v>0</v>
      </c>
      <c r="C259" s="3" t="str">
        <f t="shared" ref="C259:C322" si="9">IF(B259 = TRUE(), "On Hold", "")</f>
        <v/>
      </c>
    </row>
    <row r="260" spans="1:3" x14ac:dyDescent="0.25">
      <c r="A260" t="s">
        <v>261</v>
      </c>
      <c r="B260" s="1" t="b">
        <f t="shared" si="8"/>
        <v>0</v>
      </c>
      <c r="C260" s="3" t="str">
        <f t="shared" si="9"/>
        <v/>
      </c>
    </row>
    <row r="261" spans="1:3" x14ac:dyDescent="0.25">
      <c r="A261" t="s">
        <v>262</v>
      </c>
      <c r="B261" s="1" t="b">
        <f t="shared" si="8"/>
        <v>0</v>
      </c>
      <c r="C261" s="3" t="str">
        <f t="shared" si="9"/>
        <v/>
      </c>
    </row>
    <row r="262" spans="1:3" x14ac:dyDescent="0.25">
      <c r="A262" t="s">
        <v>263</v>
      </c>
      <c r="B262" s="1" t="b">
        <f t="shared" si="8"/>
        <v>1</v>
      </c>
      <c r="C262" s="3" t="str">
        <f t="shared" si="9"/>
        <v>On Hold</v>
      </c>
    </row>
    <row r="263" spans="1:3" x14ac:dyDescent="0.25">
      <c r="A263" t="s">
        <v>264</v>
      </c>
      <c r="B263" s="1" t="b">
        <f t="shared" si="8"/>
        <v>0</v>
      </c>
      <c r="C263" s="3" t="str">
        <f t="shared" si="9"/>
        <v/>
      </c>
    </row>
    <row r="264" spans="1:3" x14ac:dyDescent="0.25">
      <c r="A264" t="s">
        <v>265</v>
      </c>
      <c r="B264" s="1" t="b">
        <f t="shared" si="8"/>
        <v>1</v>
      </c>
      <c r="C264" s="3" t="str">
        <f t="shared" si="9"/>
        <v>On Hold</v>
      </c>
    </row>
    <row r="265" spans="1:3" x14ac:dyDescent="0.25">
      <c r="A265" t="s">
        <v>266</v>
      </c>
      <c r="B265" s="1" t="b">
        <f t="shared" si="8"/>
        <v>1</v>
      </c>
      <c r="C265" s="3" t="str">
        <f t="shared" si="9"/>
        <v>On Hold</v>
      </c>
    </row>
    <row r="266" spans="1:3" x14ac:dyDescent="0.25">
      <c r="A266" t="s">
        <v>267</v>
      </c>
      <c r="B266" s="1" t="b">
        <f t="shared" si="8"/>
        <v>0</v>
      </c>
      <c r="C266" s="3" t="str">
        <f t="shared" si="9"/>
        <v/>
      </c>
    </row>
    <row r="267" spans="1:3" x14ac:dyDescent="0.25">
      <c r="A267" t="s">
        <v>268</v>
      </c>
      <c r="B267" s="1" t="b">
        <f t="shared" si="8"/>
        <v>0</v>
      </c>
      <c r="C267" s="3" t="str">
        <f t="shared" si="9"/>
        <v/>
      </c>
    </row>
    <row r="268" spans="1:3" x14ac:dyDescent="0.25">
      <c r="A268" t="s">
        <v>269</v>
      </c>
      <c r="B268" s="1" t="b">
        <f t="shared" si="8"/>
        <v>0</v>
      </c>
      <c r="C268" s="3" t="str">
        <f t="shared" si="9"/>
        <v/>
      </c>
    </row>
    <row r="269" spans="1:3" x14ac:dyDescent="0.25">
      <c r="A269" t="s">
        <v>270</v>
      </c>
      <c r="B269" s="1" t="b">
        <f t="shared" si="8"/>
        <v>1</v>
      </c>
      <c r="C269" s="3" t="str">
        <f t="shared" si="9"/>
        <v>On Hold</v>
      </c>
    </row>
    <row r="270" spans="1:3" x14ac:dyDescent="0.25">
      <c r="A270" t="s">
        <v>271</v>
      </c>
      <c r="B270" s="1" t="b">
        <f t="shared" si="8"/>
        <v>0</v>
      </c>
      <c r="C270" s="3" t="str">
        <f t="shared" si="9"/>
        <v/>
      </c>
    </row>
    <row r="271" spans="1:3" x14ac:dyDescent="0.25">
      <c r="A271" t="s">
        <v>272</v>
      </c>
      <c r="B271" s="1" t="b">
        <f t="shared" si="8"/>
        <v>1</v>
      </c>
      <c r="C271" s="3" t="str">
        <f t="shared" si="9"/>
        <v>On Hold</v>
      </c>
    </row>
    <row r="272" spans="1:3" x14ac:dyDescent="0.25">
      <c r="A272" t="s">
        <v>273</v>
      </c>
      <c r="B272" s="1" t="b">
        <f t="shared" si="8"/>
        <v>0</v>
      </c>
      <c r="C272" s="3" t="str">
        <f t="shared" si="9"/>
        <v/>
      </c>
    </row>
    <row r="273" spans="1:3" x14ac:dyDescent="0.25">
      <c r="A273" t="s">
        <v>274</v>
      </c>
      <c r="B273" s="1" t="b">
        <f t="shared" si="8"/>
        <v>1</v>
      </c>
      <c r="C273" s="3" t="str">
        <f t="shared" si="9"/>
        <v>On Hold</v>
      </c>
    </row>
    <row r="274" spans="1:3" x14ac:dyDescent="0.25">
      <c r="A274" t="s">
        <v>275</v>
      </c>
      <c r="B274" s="1" t="b">
        <f t="shared" si="8"/>
        <v>0</v>
      </c>
      <c r="C274" s="3" t="str">
        <f t="shared" si="9"/>
        <v/>
      </c>
    </row>
    <row r="275" spans="1:3" x14ac:dyDescent="0.25">
      <c r="A275" t="s">
        <v>276</v>
      </c>
      <c r="B275" s="1" t="b">
        <f t="shared" si="8"/>
        <v>1</v>
      </c>
      <c r="C275" s="3" t="str">
        <f t="shared" si="9"/>
        <v>On Hold</v>
      </c>
    </row>
    <row r="276" spans="1:3" x14ac:dyDescent="0.25">
      <c r="A276" t="s">
        <v>277</v>
      </c>
      <c r="B276" s="1" t="b">
        <f t="shared" si="8"/>
        <v>0</v>
      </c>
      <c r="C276" s="3" t="str">
        <f t="shared" si="9"/>
        <v/>
      </c>
    </row>
    <row r="277" spans="1:3" x14ac:dyDescent="0.25">
      <c r="A277" t="s">
        <v>278</v>
      </c>
      <c r="B277" s="1" t="b">
        <f t="shared" si="8"/>
        <v>1</v>
      </c>
      <c r="C277" s="3" t="str">
        <f t="shared" si="9"/>
        <v>On Hold</v>
      </c>
    </row>
    <row r="278" spans="1:3" x14ac:dyDescent="0.25">
      <c r="A278" t="s">
        <v>279</v>
      </c>
      <c r="B278" s="1" t="b">
        <f t="shared" si="8"/>
        <v>0</v>
      </c>
      <c r="C278" s="3" t="str">
        <f t="shared" si="9"/>
        <v/>
      </c>
    </row>
    <row r="279" spans="1:3" x14ac:dyDescent="0.25">
      <c r="A279" t="s">
        <v>280</v>
      </c>
      <c r="B279" s="1" t="b">
        <f t="shared" si="8"/>
        <v>0</v>
      </c>
      <c r="C279" s="3" t="str">
        <f t="shared" si="9"/>
        <v/>
      </c>
    </row>
    <row r="280" spans="1:3" x14ac:dyDescent="0.25">
      <c r="A280" t="s">
        <v>281</v>
      </c>
      <c r="B280" s="1" t="b">
        <f t="shared" si="8"/>
        <v>1</v>
      </c>
      <c r="C280" s="3" t="str">
        <f t="shared" si="9"/>
        <v>On Hold</v>
      </c>
    </row>
    <row r="281" spans="1:3" x14ac:dyDescent="0.25">
      <c r="A281" t="s">
        <v>282</v>
      </c>
      <c r="B281" s="1" t="b">
        <f t="shared" si="8"/>
        <v>0</v>
      </c>
      <c r="C281" s="3" t="str">
        <f t="shared" si="9"/>
        <v/>
      </c>
    </row>
    <row r="282" spans="1:3" x14ac:dyDescent="0.25">
      <c r="A282" t="s">
        <v>283</v>
      </c>
      <c r="B282" s="1" t="b">
        <f t="shared" si="8"/>
        <v>0</v>
      </c>
      <c r="C282" s="3" t="str">
        <f t="shared" si="9"/>
        <v/>
      </c>
    </row>
    <row r="283" spans="1:3" x14ac:dyDescent="0.25">
      <c r="A283" t="s">
        <v>284</v>
      </c>
      <c r="B283" s="1" t="b">
        <f t="shared" si="8"/>
        <v>1</v>
      </c>
      <c r="C283" s="3" t="str">
        <f t="shared" si="9"/>
        <v>On Hold</v>
      </c>
    </row>
    <row r="284" spans="1:3" x14ac:dyDescent="0.25">
      <c r="A284" t="s">
        <v>285</v>
      </c>
      <c r="B284" s="1" t="b">
        <f t="shared" si="8"/>
        <v>0</v>
      </c>
      <c r="C284" s="3" t="str">
        <f t="shared" si="9"/>
        <v/>
      </c>
    </row>
    <row r="285" spans="1:3" x14ac:dyDescent="0.25">
      <c r="A285" t="s">
        <v>286</v>
      </c>
      <c r="B285" s="1" t="b">
        <f t="shared" si="8"/>
        <v>0</v>
      </c>
      <c r="C285" s="3" t="str">
        <f t="shared" si="9"/>
        <v/>
      </c>
    </row>
    <row r="286" spans="1:3" x14ac:dyDescent="0.25">
      <c r="A286" t="s">
        <v>287</v>
      </c>
      <c r="B286" s="1" t="b">
        <f t="shared" si="8"/>
        <v>0</v>
      </c>
      <c r="C286" s="3" t="str">
        <f t="shared" si="9"/>
        <v/>
      </c>
    </row>
    <row r="287" spans="1:3" x14ac:dyDescent="0.25">
      <c r="A287" t="s">
        <v>288</v>
      </c>
      <c r="B287" s="1" t="b">
        <f t="shared" si="8"/>
        <v>0</v>
      </c>
      <c r="C287" s="3" t="str">
        <f t="shared" si="9"/>
        <v/>
      </c>
    </row>
    <row r="288" spans="1:3" x14ac:dyDescent="0.25">
      <c r="A288" t="s">
        <v>289</v>
      </c>
      <c r="B288" s="1" t="b">
        <f t="shared" si="8"/>
        <v>0</v>
      </c>
      <c r="C288" s="3" t="str">
        <f t="shared" si="9"/>
        <v/>
      </c>
    </row>
    <row r="289" spans="1:3" x14ac:dyDescent="0.25">
      <c r="A289" t="s">
        <v>290</v>
      </c>
      <c r="B289" s="1" t="b">
        <f t="shared" si="8"/>
        <v>1</v>
      </c>
      <c r="C289" s="3" t="str">
        <f t="shared" si="9"/>
        <v>On Hold</v>
      </c>
    </row>
    <row r="290" spans="1:3" x14ac:dyDescent="0.25">
      <c r="A290" t="s">
        <v>291</v>
      </c>
      <c r="B290" s="1" t="b">
        <f t="shared" si="8"/>
        <v>0</v>
      </c>
      <c r="C290" s="3" t="str">
        <f t="shared" si="9"/>
        <v/>
      </c>
    </row>
    <row r="291" spans="1:3" x14ac:dyDescent="0.25">
      <c r="A291" t="s">
        <v>292</v>
      </c>
      <c r="B291" s="1" t="b">
        <f t="shared" si="8"/>
        <v>1</v>
      </c>
      <c r="C291" s="3" t="str">
        <f t="shared" si="9"/>
        <v>On Hold</v>
      </c>
    </row>
    <row r="292" spans="1:3" x14ac:dyDescent="0.25">
      <c r="A292" t="s">
        <v>293</v>
      </c>
      <c r="B292" s="1" t="b">
        <f t="shared" si="8"/>
        <v>0</v>
      </c>
      <c r="C292" s="3" t="str">
        <f t="shared" si="9"/>
        <v/>
      </c>
    </row>
    <row r="293" spans="1:3" x14ac:dyDescent="0.25">
      <c r="A293" t="s">
        <v>294</v>
      </c>
      <c r="B293" s="1" t="b">
        <f t="shared" si="8"/>
        <v>0</v>
      </c>
      <c r="C293" s="3" t="str">
        <f t="shared" si="9"/>
        <v/>
      </c>
    </row>
    <row r="294" spans="1:3" x14ac:dyDescent="0.25">
      <c r="A294" t="s">
        <v>295</v>
      </c>
      <c r="B294" s="1" t="b">
        <f t="shared" si="8"/>
        <v>0</v>
      </c>
      <c r="C294" s="3" t="str">
        <f t="shared" si="9"/>
        <v/>
      </c>
    </row>
    <row r="295" spans="1:3" x14ac:dyDescent="0.25">
      <c r="A295" t="s">
        <v>296</v>
      </c>
      <c r="B295" s="1" t="b">
        <f t="shared" si="8"/>
        <v>0</v>
      </c>
      <c r="C295" s="3" t="str">
        <f t="shared" si="9"/>
        <v/>
      </c>
    </row>
    <row r="296" spans="1:3" x14ac:dyDescent="0.25">
      <c r="A296" t="s">
        <v>297</v>
      </c>
      <c r="B296" s="1" t="b">
        <f t="shared" si="8"/>
        <v>0</v>
      </c>
      <c r="C296" s="3" t="str">
        <f t="shared" si="9"/>
        <v/>
      </c>
    </row>
    <row r="297" spans="1:3" x14ac:dyDescent="0.25">
      <c r="A297" t="s">
        <v>298</v>
      </c>
      <c r="B297" s="1" t="b">
        <f t="shared" si="8"/>
        <v>0</v>
      </c>
      <c r="C297" s="3" t="str">
        <f t="shared" si="9"/>
        <v/>
      </c>
    </row>
    <row r="298" spans="1:3" x14ac:dyDescent="0.25">
      <c r="A298" t="s">
        <v>299</v>
      </c>
      <c r="B298" s="1" t="b">
        <f t="shared" si="8"/>
        <v>0</v>
      </c>
      <c r="C298" s="3" t="str">
        <f t="shared" si="9"/>
        <v/>
      </c>
    </row>
    <row r="299" spans="1:3" x14ac:dyDescent="0.25">
      <c r="A299" t="s">
        <v>300</v>
      </c>
      <c r="B299" s="1" t="b">
        <f t="shared" si="8"/>
        <v>0</v>
      </c>
      <c r="C299" s="3" t="str">
        <f t="shared" si="9"/>
        <v/>
      </c>
    </row>
    <row r="300" spans="1:3" x14ac:dyDescent="0.25">
      <c r="A300" t="s">
        <v>301</v>
      </c>
      <c r="B300" s="1" t="b">
        <f t="shared" si="8"/>
        <v>0</v>
      </c>
      <c r="C300" s="3" t="str">
        <f t="shared" si="9"/>
        <v/>
      </c>
    </row>
    <row r="301" spans="1:3" x14ac:dyDescent="0.25">
      <c r="A301" t="s">
        <v>302</v>
      </c>
      <c r="B301" s="1" t="b">
        <f t="shared" si="8"/>
        <v>0</v>
      </c>
      <c r="C301" s="3" t="str">
        <f t="shared" si="9"/>
        <v/>
      </c>
    </row>
    <row r="302" spans="1:3" x14ac:dyDescent="0.25">
      <c r="A302" t="s">
        <v>303</v>
      </c>
      <c r="B302" s="1" t="b">
        <f t="shared" si="8"/>
        <v>0</v>
      </c>
      <c r="C302" s="3" t="str">
        <f t="shared" si="9"/>
        <v/>
      </c>
    </row>
    <row r="303" spans="1:3" x14ac:dyDescent="0.25">
      <c r="A303" t="s">
        <v>304</v>
      </c>
      <c r="B303" s="1" t="b">
        <f t="shared" si="8"/>
        <v>0</v>
      </c>
      <c r="C303" s="3" t="str">
        <f t="shared" si="9"/>
        <v/>
      </c>
    </row>
    <row r="304" spans="1:3" x14ac:dyDescent="0.25">
      <c r="A304" t="s">
        <v>305</v>
      </c>
      <c r="B304" s="1" t="b">
        <f t="shared" si="8"/>
        <v>1</v>
      </c>
      <c r="C304" s="3" t="str">
        <f t="shared" si="9"/>
        <v>On Hold</v>
      </c>
    </row>
    <row r="305" spans="1:3" x14ac:dyDescent="0.25">
      <c r="A305" t="s">
        <v>306</v>
      </c>
      <c r="B305" s="1" t="b">
        <f t="shared" si="8"/>
        <v>1</v>
      </c>
      <c r="C305" s="3" t="str">
        <f t="shared" si="9"/>
        <v>On Hold</v>
      </c>
    </row>
    <row r="306" spans="1:3" x14ac:dyDescent="0.25">
      <c r="A306" t="s">
        <v>307</v>
      </c>
      <c r="B306" s="1" t="b">
        <f t="shared" si="8"/>
        <v>1</v>
      </c>
      <c r="C306" s="3" t="str">
        <f t="shared" si="9"/>
        <v>On Hold</v>
      </c>
    </row>
    <row r="307" spans="1:3" x14ac:dyDescent="0.25">
      <c r="A307" t="s">
        <v>308</v>
      </c>
      <c r="B307" s="1" t="b">
        <f t="shared" si="8"/>
        <v>0</v>
      </c>
      <c r="C307" s="3" t="str">
        <f t="shared" si="9"/>
        <v/>
      </c>
    </row>
    <row r="308" spans="1:3" x14ac:dyDescent="0.25">
      <c r="A308" t="s">
        <v>309</v>
      </c>
      <c r="B308" s="1" t="b">
        <f t="shared" si="8"/>
        <v>0</v>
      </c>
      <c r="C308" s="3" t="str">
        <f t="shared" si="9"/>
        <v/>
      </c>
    </row>
    <row r="309" spans="1:3" x14ac:dyDescent="0.25">
      <c r="A309" t="s">
        <v>310</v>
      </c>
      <c r="B309" s="1" t="b">
        <f t="shared" si="8"/>
        <v>1</v>
      </c>
      <c r="C309" s="3" t="str">
        <f t="shared" si="9"/>
        <v>On Hold</v>
      </c>
    </row>
    <row r="310" spans="1:3" x14ac:dyDescent="0.25">
      <c r="A310" t="s">
        <v>311</v>
      </c>
      <c r="B310" s="1" t="b">
        <f t="shared" si="8"/>
        <v>0</v>
      </c>
      <c r="C310" s="3" t="str">
        <f t="shared" si="9"/>
        <v/>
      </c>
    </row>
    <row r="311" spans="1:3" x14ac:dyDescent="0.25">
      <c r="A311" t="s">
        <v>312</v>
      </c>
      <c r="B311" s="1" t="b">
        <f t="shared" si="8"/>
        <v>1</v>
      </c>
      <c r="C311" s="3" t="str">
        <f t="shared" si="9"/>
        <v>On Hold</v>
      </c>
    </row>
    <row r="312" spans="1:3" x14ac:dyDescent="0.25">
      <c r="A312" t="s">
        <v>313</v>
      </c>
      <c r="B312" s="1" t="b">
        <f t="shared" si="8"/>
        <v>0</v>
      </c>
      <c r="C312" s="3" t="str">
        <f t="shared" si="9"/>
        <v/>
      </c>
    </row>
    <row r="313" spans="1:3" x14ac:dyDescent="0.25">
      <c r="A313" t="s">
        <v>314</v>
      </c>
      <c r="B313" s="1" t="b">
        <f t="shared" si="8"/>
        <v>0</v>
      </c>
      <c r="C313" s="3" t="str">
        <f t="shared" si="9"/>
        <v/>
      </c>
    </row>
    <row r="314" spans="1:3" x14ac:dyDescent="0.25">
      <c r="A314" t="s">
        <v>315</v>
      </c>
      <c r="B314" s="1" t="b">
        <f t="shared" si="8"/>
        <v>0</v>
      </c>
      <c r="C314" s="3" t="str">
        <f t="shared" si="9"/>
        <v/>
      </c>
    </row>
    <row r="315" spans="1:3" x14ac:dyDescent="0.25">
      <c r="A315" t="s">
        <v>316</v>
      </c>
      <c r="B315" s="1" t="b">
        <f t="shared" si="8"/>
        <v>0</v>
      </c>
      <c r="C315" s="3" t="str">
        <f t="shared" si="9"/>
        <v/>
      </c>
    </row>
    <row r="316" spans="1:3" x14ac:dyDescent="0.25">
      <c r="A316" t="s">
        <v>317</v>
      </c>
      <c r="B316" s="1" t="b">
        <f t="shared" si="8"/>
        <v>0</v>
      </c>
      <c r="C316" s="3" t="str">
        <f t="shared" si="9"/>
        <v/>
      </c>
    </row>
    <row r="317" spans="1:3" x14ac:dyDescent="0.25">
      <c r="A317" t="s">
        <v>318</v>
      </c>
      <c r="B317" s="1" t="b">
        <f t="shared" si="8"/>
        <v>0</v>
      </c>
      <c r="C317" s="3" t="str">
        <f t="shared" si="9"/>
        <v/>
      </c>
    </row>
    <row r="318" spans="1:3" x14ac:dyDescent="0.25">
      <c r="A318" t="s">
        <v>319</v>
      </c>
      <c r="B318" s="1" t="b">
        <f t="shared" si="8"/>
        <v>0</v>
      </c>
      <c r="C318" s="3" t="str">
        <f t="shared" si="9"/>
        <v/>
      </c>
    </row>
    <row r="319" spans="1:3" x14ac:dyDescent="0.25">
      <c r="A319" t="s">
        <v>320</v>
      </c>
      <c r="B319" s="1" t="b">
        <f t="shared" si="8"/>
        <v>0</v>
      </c>
      <c r="C319" s="3" t="str">
        <f t="shared" si="9"/>
        <v/>
      </c>
    </row>
    <row r="320" spans="1:3" x14ac:dyDescent="0.25">
      <c r="A320" t="s">
        <v>321</v>
      </c>
      <c r="B320" s="1" t="b">
        <f t="shared" si="8"/>
        <v>1</v>
      </c>
      <c r="C320" s="3" t="str">
        <f t="shared" si="9"/>
        <v>On Hold</v>
      </c>
    </row>
    <row r="321" spans="1:3" x14ac:dyDescent="0.25">
      <c r="A321" t="s">
        <v>322</v>
      </c>
      <c r="B321" s="1" t="b">
        <f t="shared" si="8"/>
        <v>1</v>
      </c>
      <c r="C321" s="3" t="str">
        <f t="shared" si="9"/>
        <v>On Hold</v>
      </c>
    </row>
    <row r="322" spans="1:3" x14ac:dyDescent="0.25">
      <c r="A322" t="s">
        <v>323</v>
      </c>
      <c r="B322" s="1" t="b">
        <f t="shared" si="8"/>
        <v>0</v>
      </c>
      <c r="C322" s="3" t="str">
        <f t="shared" si="9"/>
        <v/>
      </c>
    </row>
    <row r="323" spans="1:3" x14ac:dyDescent="0.25">
      <c r="A323" t="s">
        <v>324</v>
      </c>
      <c r="B323" s="1" t="b">
        <f t="shared" ref="B323:B386" si="10">IF(MOD(RIGHT(A323, 5), 5) = 0, TRUE(), FALSE())</f>
        <v>0</v>
      </c>
      <c r="C323" s="3" t="str">
        <f t="shared" ref="C323:C386" si="11">IF(B323 = TRUE(), "On Hold", "")</f>
        <v/>
      </c>
    </row>
    <row r="324" spans="1:3" x14ac:dyDescent="0.25">
      <c r="A324" t="s">
        <v>325</v>
      </c>
      <c r="B324" s="1" t="b">
        <f t="shared" si="10"/>
        <v>1</v>
      </c>
      <c r="C324" s="3" t="str">
        <f t="shared" si="11"/>
        <v>On Hold</v>
      </c>
    </row>
    <row r="325" spans="1:3" x14ac:dyDescent="0.25">
      <c r="A325" t="s">
        <v>326</v>
      </c>
      <c r="B325" s="1" t="b">
        <f t="shared" si="10"/>
        <v>0</v>
      </c>
      <c r="C325" s="3" t="str">
        <f t="shared" si="11"/>
        <v/>
      </c>
    </row>
    <row r="326" spans="1:3" x14ac:dyDescent="0.25">
      <c r="A326" t="s">
        <v>327</v>
      </c>
      <c r="B326" s="1" t="b">
        <f t="shared" si="10"/>
        <v>0</v>
      </c>
      <c r="C326" s="3" t="str">
        <f t="shared" si="11"/>
        <v/>
      </c>
    </row>
    <row r="327" spans="1:3" x14ac:dyDescent="0.25">
      <c r="A327" t="s">
        <v>328</v>
      </c>
      <c r="B327" s="1" t="b">
        <f t="shared" si="10"/>
        <v>0</v>
      </c>
      <c r="C327" s="3" t="str">
        <f t="shared" si="11"/>
        <v/>
      </c>
    </row>
    <row r="328" spans="1:3" x14ac:dyDescent="0.25">
      <c r="A328" t="s">
        <v>329</v>
      </c>
      <c r="B328" s="1" t="b">
        <f t="shared" si="10"/>
        <v>0</v>
      </c>
      <c r="C328" s="3" t="str">
        <f t="shared" si="11"/>
        <v/>
      </c>
    </row>
    <row r="329" spans="1:3" x14ac:dyDescent="0.25">
      <c r="A329" t="s">
        <v>330</v>
      </c>
      <c r="B329" s="1" t="b">
        <f t="shared" si="10"/>
        <v>0</v>
      </c>
      <c r="C329" s="3" t="str">
        <f t="shared" si="11"/>
        <v/>
      </c>
    </row>
    <row r="330" spans="1:3" x14ac:dyDescent="0.25">
      <c r="A330" t="s">
        <v>331</v>
      </c>
      <c r="B330" s="1" t="b">
        <f t="shared" si="10"/>
        <v>0</v>
      </c>
      <c r="C330" s="3" t="str">
        <f t="shared" si="11"/>
        <v/>
      </c>
    </row>
    <row r="331" spans="1:3" x14ac:dyDescent="0.25">
      <c r="A331" t="s">
        <v>332</v>
      </c>
      <c r="B331" s="1" t="b">
        <f t="shared" si="10"/>
        <v>0</v>
      </c>
      <c r="C331" s="3" t="str">
        <f t="shared" si="11"/>
        <v/>
      </c>
    </row>
    <row r="332" spans="1:3" x14ac:dyDescent="0.25">
      <c r="A332" t="s">
        <v>333</v>
      </c>
      <c r="B332" s="1" t="b">
        <f t="shared" si="10"/>
        <v>0</v>
      </c>
      <c r="C332" s="3" t="str">
        <f t="shared" si="11"/>
        <v/>
      </c>
    </row>
    <row r="333" spans="1:3" x14ac:dyDescent="0.25">
      <c r="A333" t="s">
        <v>334</v>
      </c>
      <c r="B333" s="1" t="b">
        <f t="shared" si="10"/>
        <v>0</v>
      </c>
      <c r="C333" s="3" t="str">
        <f t="shared" si="11"/>
        <v/>
      </c>
    </row>
    <row r="334" spans="1:3" x14ac:dyDescent="0.25">
      <c r="A334" t="s">
        <v>335</v>
      </c>
      <c r="B334" s="1" t="b">
        <f t="shared" si="10"/>
        <v>0</v>
      </c>
      <c r="C334" s="3" t="str">
        <f t="shared" si="11"/>
        <v/>
      </c>
    </row>
    <row r="335" spans="1:3" x14ac:dyDescent="0.25">
      <c r="A335" t="s">
        <v>336</v>
      </c>
      <c r="B335" s="1" t="b">
        <f t="shared" si="10"/>
        <v>0</v>
      </c>
      <c r="C335" s="3" t="str">
        <f t="shared" si="11"/>
        <v/>
      </c>
    </row>
    <row r="336" spans="1:3" x14ac:dyDescent="0.25">
      <c r="A336" t="s">
        <v>337</v>
      </c>
      <c r="B336" s="1" t="b">
        <f t="shared" si="10"/>
        <v>1</v>
      </c>
      <c r="C336" s="3" t="str">
        <f t="shared" si="11"/>
        <v>On Hold</v>
      </c>
    </row>
    <row r="337" spans="1:3" x14ac:dyDescent="0.25">
      <c r="A337" t="s">
        <v>338</v>
      </c>
      <c r="B337" s="1" t="b">
        <f t="shared" si="10"/>
        <v>0</v>
      </c>
      <c r="C337" s="3" t="str">
        <f t="shared" si="11"/>
        <v/>
      </c>
    </row>
    <row r="338" spans="1:3" x14ac:dyDescent="0.25">
      <c r="A338" t="s">
        <v>339</v>
      </c>
      <c r="B338" s="1" t="b">
        <f t="shared" si="10"/>
        <v>0</v>
      </c>
      <c r="C338" s="3" t="str">
        <f t="shared" si="11"/>
        <v/>
      </c>
    </row>
    <row r="339" spans="1:3" x14ac:dyDescent="0.25">
      <c r="A339" t="s">
        <v>340</v>
      </c>
      <c r="B339" s="1" t="b">
        <f t="shared" si="10"/>
        <v>0</v>
      </c>
      <c r="C339" s="3" t="str">
        <f t="shared" si="11"/>
        <v/>
      </c>
    </row>
    <row r="340" spans="1:3" x14ac:dyDescent="0.25">
      <c r="A340" t="s">
        <v>341</v>
      </c>
      <c r="B340" s="1" t="b">
        <f t="shared" si="10"/>
        <v>0</v>
      </c>
      <c r="C340" s="3" t="str">
        <f t="shared" si="11"/>
        <v/>
      </c>
    </row>
    <row r="341" spans="1:3" x14ac:dyDescent="0.25">
      <c r="A341" t="s">
        <v>342</v>
      </c>
      <c r="B341" s="1" t="b">
        <f t="shared" si="10"/>
        <v>0</v>
      </c>
      <c r="C341" s="3" t="str">
        <f t="shared" si="11"/>
        <v/>
      </c>
    </row>
    <row r="342" spans="1:3" x14ac:dyDescent="0.25">
      <c r="A342" t="s">
        <v>343</v>
      </c>
      <c r="B342" s="1" t="b">
        <f t="shared" si="10"/>
        <v>0</v>
      </c>
      <c r="C342" s="3" t="str">
        <f t="shared" si="11"/>
        <v/>
      </c>
    </row>
    <row r="343" spans="1:3" x14ac:dyDescent="0.25">
      <c r="A343" t="s">
        <v>344</v>
      </c>
      <c r="B343" s="1" t="b">
        <f t="shared" si="10"/>
        <v>0</v>
      </c>
      <c r="C343" s="3" t="str">
        <f t="shared" si="11"/>
        <v/>
      </c>
    </row>
    <row r="344" spans="1:3" x14ac:dyDescent="0.25">
      <c r="A344" t="s">
        <v>345</v>
      </c>
      <c r="B344" s="1" t="b">
        <f t="shared" si="10"/>
        <v>1</v>
      </c>
      <c r="C344" s="3" t="str">
        <f t="shared" si="11"/>
        <v>On Hold</v>
      </c>
    </row>
    <row r="345" spans="1:3" x14ac:dyDescent="0.25">
      <c r="A345" t="s">
        <v>346</v>
      </c>
      <c r="B345" s="1" t="b">
        <f t="shared" si="10"/>
        <v>0</v>
      </c>
      <c r="C345" s="3" t="str">
        <f t="shared" si="11"/>
        <v/>
      </c>
    </row>
    <row r="346" spans="1:3" x14ac:dyDescent="0.25">
      <c r="A346" t="s">
        <v>347</v>
      </c>
      <c r="B346" s="1" t="b">
        <f t="shared" si="10"/>
        <v>0</v>
      </c>
      <c r="C346" s="3" t="str">
        <f t="shared" si="11"/>
        <v/>
      </c>
    </row>
    <row r="347" spans="1:3" x14ac:dyDescent="0.25">
      <c r="A347" t="s">
        <v>348</v>
      </c>
      <c r="B347" s="1" t="b">
        <f t="shared" si="10"/>
        <v>1</v>
      </c>
      <c r="C347" s="3" t="str">
        <f t="shared" si="11"/>
        <v>On Hold</v>
      </c>
    </row>
    <row r="348" spans="1:3" x14ac:dyDescent="0.25">
      <c r="A348" t="s">
        <v>349</v>
      </c>
      <c r="B348" s="1" t="b">
        <f t="shared" si="10"/>
        <v>1</v>
      </c>
      <c r="C348" s="3" t="str">
        <f t="shared" si="11"/>
        <v>On Hold</v>
      </c>
    </row>
    <row r="349" spans="1:3" x14ac:dyDescent="0.25">
      <c r="A349" t="s">
        <v>350</v>
      </c>
      <c r="B349" s="1" t="b">
        <f t="shared" si="10"/>
        <v>0</v>
      </c>
      <c r="C349" s="3" t="str">
        <f t="shared" si="11"/>
        <v/>
      </c>
    </row>
    <row r="350" spans="1:3" x14ac:dyDescent="0.25">
      <c r="A350" t="s">
        <v>351</v>
      </c>
      <c r="B350" s="1" t="b">
        <f t="shared" si="10"/>
        <v>0</v>
      </c>
      <c r="C350" s="3" t="str">
        <f t="shared" si="11"/>
        <v/>
      </c>
    </row>
    <row r="351" spans="1:3" x14ac:dyDescent="0.25">
      <c r="A351" t="s">
        <v>352</v>
      </c>
      <c r="B351" s="1" t="b">
        <f t="shared" si="10"/>
        <v>0</v>
      </c>
      <c r="C351" s="3" t="str">
        <f t="shared" si="11"/>
        <v/>
      </c>
    </row>
    <row r="352" spans="1:3" x14ac:dyDescent="0.25">
      <c r="A352" t="s">
        <v>353</v>
      </c>
      <c r="B352" s="1" t="b">
        <f t="shared" si="10"/>
        <v>0</v>
      </c>
      <c r="C352" s="3" t="str">
        <f t="shared" si="11"/>
        <v/>
      </c>
    </row>
    <row r="353" spans="1:3" x14ac:dyDescent="0.25">
      <c r="A353" t="s">
        <v>354</v>
      </c>
      <c r="B353" s="1" t="b">
        <f t="shared" si="10"/>
        <v>0</v>
      </c>
      <c r="C353" s="3" t="str">
        <f t="shared" si="11"/>
        <v/>
      </c>
    </row>
    <row r="354" spans="1:3" x14ac:dyDescent="0.25">
      <c r="A354" t="s">
        <v>355</v>
      </c>
      <c r="B354" s="1" t="b">
        <f t="shared" si="10"/>
        <v>1</v>
      </c>
      <c r="C354" s="3" t="str">
        <f t="shared" si="11"/>
        <v>On Hold</v>
      </c>
    </row>
    <row r="355" spans="1:3" x14ac:dyDescent="0.25">
      <c r="A355" t="s">
        <v>356</v>
      </c>
      <c r="B355" s="1" t="b">
        <f t="shared" si="10"/>
        <v>0</v>
      </c>
      <c r="C355" s="3" t="str">
        <f t="shared" si="11"/>
        <v/>
      </c>
    </row>
    <row r="356" spans="1:3" x14ac:dyDescent="0.25">
      <c r="A356" t="s">
        <v>357</v>
      </c>
      <c r="B356" s="1" t="b">
        <f t="shared" si="10"/>
        <v>0</v>
      </c>
      <c r="C356" s="3" t="str">
        <f t="shared" si="11"/>
        <v/>
      </c>
    </row>
    <row r="357" spans="1:3" x14ac:dyDescent="0.25">
      <c r="A357" t="s">
        <v>358</v>
      </c>
      <c r="B357" s="1" t="b">
        <f t="shared" si="10"/>
        <v>0</v>
      </c>
      <c r="C357" s="3" t="str">
        <f t="shared" si="11"/>
        <v/>
      </c>
    </row>
    <row r="358" spans="1:3" x14ac:dyDescent="0.25">
      <c r="A358" t="s">
        <v>359</v>
      </c>
      <c r="B358" s="1" t="b">
        <f t="shared" si="10"/>
        <v>0</v>
      </c>
      <c r="C358" s="3" t="str">
        <f t="shared" si="11"/>
        <v/>
      </c>
    </row>
    <row r="359" spans="1:3" x14ac:dyDescent="0.25">
      <c r="A359" t="s">
        <v>360</v>
      </c>
      <c r="B359" s="1" t="b">
        <f t="shared" si="10"/>
        <v>1</v>
      </c>
      <c r="C359" s="3" t="str">
        <f t="shared" si="11"/>
        <v>On Hold</v>
      </c>
    </row>
    <row r="360" spans="1:3" x14ac:dyDescent="0.25">
      <c r="A360" t="s">
        <v>361</v>
      </c>
      <c r="B360" s="1" t="b">
        <f t="shared" si="10"/>
        <v>0</v>
      </c>
      <c r="C360" s="3" t="str">
        <f t="shared" si="11"/>
        <v/>
      </c>
    </row>
    <row r="361" spans="1:3" x14ac:dyDescent="0.25">
      <c r="A361" t="s">
        <v>362</v>
      </c>
      <c r="B361" s="1" t="b">
        <f t="shared" si="10"/>
        <v>0</v>
      </c>
      <c r="C361" s="3" t="str">
        <f t="shared" si="11"/>
        <v/>
      </c>
    </row>
    <row r="362" spans="1:3" x14ac:dyDescent="0.25">
      <c r="A362" t="s">
        <v>363</v>
      </c>
      <c r="B362" s="1" t="b">
        <f t="shared" si="10"/>
        <v>0</v>
      </c>
      <c r="C362" s="3" t="str">
        <f t="shared" si="11"/>
        <v/>
      </c>
    </row>
    <row r="363" spans="1:3" x14ac:dyDescent="0.25">
      <c r="A363" t="s">
        <v>364</v>
      </c>
      <c r="B363" s="1" t="b">
        <f t="shared" si="10"/>
        <v>0</v>
      </c>
      <c r="C363" s="3" t="str">
        <f t="shared" si="11"/>
        <v/>
      </c>
    </row>
    <row r="364" spans="1:3" x14ac:dyDescent="0.25">
      <c r="A364" t="s">
        <v>365</v>
      </c>
      <c r="B364" s="1" t="b">
        <f t="shared" si="10"/>
        <v>0</v>
      </c>
      <c r="C364" s="3" t="str">
        <f t="shared" si="11"/>
        <v/>
      </c>
    </row>
    <row r="365" spans="1:3" x14ac:dyDescent="0.25">
      <c r="A365" t="s">
        <v>366</v>
      </c>
      <c r="B365" s="1" t="b">
        <f t="shared" si="10"/>
        <v>0</v>
      </c>
      <c r="C365" s="3" t="str">
        <f t="shared" si="11"/>
        <v/>
      </c>
    </row>
    <row r="366" spans="1:3" x14ac:dyDescent="0.25">
      <c r="A366" t="s">
        <v>367</v>
      </c>
      <c r="B366" s="1" t="b">
        <f t="shared" si="10"/>
        <v>0</v>
      </c>
      <c r="C366" s="3" t="str">
        <f t="shared" si="11"/>
        <v/>
      </c>
    </row>
    <row r="367" spans="1:3" x14ac:dyDescent="0.25">
      <c r="A367" t="s">
        <v>368</v>
      </c>
      <c r="B367" s="1" t="b">
        <f t="shared" si="10"/>
        <v>0</v>
      </c>
      <c r="C367" s="3" t="str">
        <f t="shared" si="11"/>
        <v/>
      </c>
    </row>
    <row r="368" spans="1:3" x14ac:dyDescent="0.25">
      <c r="A368" t="s">
        <v>369</v>
      </c>
      <c r="B368" s="1" t="b">
        <f t="shared" si="10"/>
        <v>0</v>
      </c>
      <c r="C368" s="3" t="str">
        <f t="shared" si="11"/>
        <v/>
      </c>
    </row>
    <row r="369" spans="1:3" x14ac:dyDescent="0.25">
      <c r="A369" t="s">
        <v>370</v>
      </c>
      <c r="B369" s="1" t="b">
        <f t="shared" si="10"/>
        <v>0</v>
      </c>
      <c r="C369" s="3" t="str">
        <f t="shared" si="11"/>
        <v/>
      </c>
    </row>
    <row r="370" spans="1:3" x14ac:dyDescent="0.25">
      <c r="A370" t="s">
        <v>371</v>
      </c>
      <c r="B370" s="1" t="b">
        <f t="shared" si="10"/>
        <v>0</v>
      </c>
      <c r="C370" s="3" t="str">
        <f t="shared" si="11"/>
        <v/>
      </c>
    </row>
    <row r="371" spans="1:3" x14ac:dyDescent="0.25">
      <c r="A371" t="s">
        <v>372</v>
      </c>
      <c r="B371" s="1" t="b">
        <f t="shared" si="10"/>
        <v>0</v>
      </c>
      <c r="C371" s="3" t="str">
        <f t="shared" si="11"/>
        <v/>
      </c>
    </row>
    <row r="372" spans="1:3" x14ac:dyDescent="0.25">
      <c r="A372" t="s">
        <v>373</v>
      </c>
      <c r="B372" s="1" t="b">
        <f t="shared" si="10"/>
        <v>0</v>
      </c>
      <c r="C372" s="3" t="str">
        <f t="shared" si="11"/>
        <v/>
      </c>
    </row>
    <row r="373" spans="1:3" x14ac:dyDescent="0.25">
      <c r="A373" t="s">
        <v>374</v>
      </c>
      <c r="B373" s="1" t="b">
        <f t="shared" si="10"/>
        <v>1</v>
      </c>
      <c r="C373" s="3" t="str">
        <f t="shared" si="11"/>
        <v>On Hold</v>
      </c>
    </row>
    <row r="374" spans="1:3" x14ac:dyDescent="0.25">
      <c r="A374" t="s">
        <v>375</v>
      </c>
      <c r="B374" s="1" t="b">
        <f t="shared" si="10"/>
        <v>1</v>
      </c>
      <c r="C374" s="3" t="str">
        <f t="shared" si="11"/>
        <v>On Hold</v>
      </c>
    </row>
    <row r="375" spans="1:3" x14ac:dyDescent="0.25">
      <c r="A375" t="s">
        <v>376</v>
      </c>
      <c r="B375" s="1" t="b">
        <f t="shared" si="10"/>
        <v>0</v>
      </c>
      <c r="C375" s="3" t="str">
        <f t="shared" si="11"/>
        <v/>
      </c>
    </row>
    <row r="376" spans="1:3" x14ac:dyDescent="0.25">
      <c r="A376" t="s">
        <v>377</v>
      </c>
      <c r="B376" s="1" t="b">
        <f t="shared" si="10"/>
        <v>0</v>
      </c>
      <c r="C376" s="3" t="str">
        <f t="shared" si="11"/>
        <v/>
      </c>
    </row>
    <row r="377" spans="1:3" x14ac:dyDescent="0.25">
      <c r="A377" t="s">
        <v>378</v>
      </c>
      <c r="B377" s="1" t="b">
        <f t="shared" si="10"/>
        <v>1</v>
      </c>
      <c r="C377" s="3" t="str">
        <f t="shared" si="11"/>
        <v>On Hold</v>
      </c>
    </row>
    <row r="378" spans="1:3" x14ac:dyDescent="0.25">
      <c r="A378" t="s">
        <v>379</v>
      </c>
      <c r="B378" s="1" t="b">
        <f t="shared" si="10"/>
        <v>0</v>
      </c>
      <c r="C378" s="3" t="str">
        <f t="shared" si="11"/>
        <v/>
      </c>
    </row>
    <row r="379" spans="1:3" x14ac:dyDescent="0.25">
      <c r="A379" t="s">
        <v>380</v>
      </c>
      <c r="B379" s="1" t="b">
        <f t="shared" si="10"/>
        <v>0</v>
      </c>
      <c r="C379" s="3" t="str">
        <f t="shared" si="11"/>
        <v/>
      </c>
    </row>
    <row r="380" spans="1:3" x14ac:dyDescent="0.25">
      <c r="A380" t="s">
        <v>381</v>
      </c>
      <c r="B380" s="1" t="b">
        <f t="shared" si="10"/>
        <v>0</v>
      </c>
      <c r="C380" s="3" t="str">
        <f t="shared" si="11"/>
        <v/>
      </c>
    </row>
    <row r="381" spans="1:3" x14ac:dyDescent="0.25">
      <c r="A381" t="s">
        <v>382</v>
      </c>
      <c r="B381" s="1" t="b">
        <f t="shared" si="10"/>
        <v>0</v>
      </c>
      <c r="C381" s="3" t="str">
        <f t="shared" si="11"/>
        <v/>
      </c>
    </row>
    <row r="382" spans="1:3" x14ac:dyDescent="0.25">
      <c r="A382" t="s">
        <v>383</v>
      </c>
      <c r="B382" s="1" t="b">
        <f t="shared" si="10"/>
        <v>1</v>
      </c>
      <c r="C382" s="3" t="str">
        <f t="shared" si="11"/>
        <v>On Hold</v>
      </c>
    </row>
    <row r="383" spans="1:3" x14ac:dyDescent="0.25">
      <c r="A383" t="s">
        <v>384</v>
      </c>
      <c r="B383" s="1" t="b">
        <f t="shared" si="10"/>
        <v>0</v>
      </c>
      <c r="C383" s="3" t="str">
        <f t="shared" si="11"/>
        <v/>
      </c>
    </row>
    <row r="384" spans="1:3" x14ac:dyDescent="0.25">
      <c r="A384" t="s">
        <v>385</v>
      </c>
      <c r="B384" s="1" t="b">
        <f t="shared" si="10"/>
        <v>1</v>
      </c>
      <c r="C384" s="3" t="str">
        <f t="shared" si="11"/>
        <v>On Hold</v>
      </c>
    </row>
    <row r="385" spans="1:3" x14ac:dyDescent="0.25">
      <c r="A385" t="s">
        <v>386</v>
      </c>
      <c r="B385" s="1" t="b">
        <f t="shared" si="10"/>
        <v>1</v>
      </c>
      <c r="C385" s="3" t="str">
        <f t="shared" si="11"/>
        <v>On Hold</v>
      </c>
    </row>
    <row r="386" spans="1:3" x14ac:dyDescent="0.25">
      <c r="A386" t="s">
        <v>387</v>
      </c>
      <c r="B386" s="1" t="b">
        <f t="shared" si="10"/>
        <v>0</v>
      </c>
      <c r="C386" s="3" t="str">
        <f t="shared" si="11"/>
        <v/>
      </c>
    </row>
    <row r="387" spans="1:3" x14ac:dyDescent="0.25">
      <c r="A387" t="s">
        <v>388</v>
      </c>
      <c r="B387" s="1" t="b">
        <f t="shared" ref="B387:B450" si="12">IF(MOD(RIGHT(A387, 5), 5) = 0, TRUE(), FALSE())</f>
        <v>0</v>
      </c>
      <c r="C387" s="3" t="str">
        <f t="shared" ref="C387:C450" si="13">IF(B387 = TRUE(), "On Hold", "")</f>
        <v/>
      </c>
    </row>
    <row r="388" spans="1:3" x14ac:dyDescent="0.25">
      <c r="A388" t="s">
        <v>389</v>
      </c>
      <c r="B388" s="1" t="b">
        <f t="shared" si="12"/>
        <v>0</v>
      </c>
      <c r="C388" s="3" t="str">
        <f t="shared" si="13"/>
        <v/>
      </c>
    </row>
    <row r="389" spans="1:3" x14ac:dyDescent="0.25">
      <c r="A389" t="s">
        <v>390</v>
      </c>
      <c r="B389" s="1" t="b">
        <f t="shared" si="12"/>
        <v>0</v>
      </c>
      <c r="C389" s="3" t="str">
        <f t="shared" si="13"/>
        <v/>
      </c>
    </row>
    <row r="390" spans="1:3" x14ac:dyDescent="0.25">
      <c r="A390" t="s">
        <v>391</v>
      </c>
      <c r="B390" s="1" t="b">
        <f t="shared" si="12"/>
        <v>1</v>
      </c>
      <c r="C390" s="3" t="str">
        <f t="shared" si="13"/>
        <v>On Hold</v>
      </c>
    </row>
    <row r="391" spans="1:3" x14ac:dyDescent="0.25">
      <c r="A391" t="s">
        <v>392</v>
      </c>
      <c r="B391" s="1" t="b">
        <f t="shared" si="12"/>
        <v>0</v>
      </c>
      <c r="C391" s="3" t="str">
        <f t="shared" si="13"/>
        <v/>
      </c>
    </row>
    <row r="392" spans="1:3" x14ac:dyDescent="0.25">
      <c r="A392" t="s">
        <v>393</v>
      </c>
      <c r="B392" s="1" t="b">
        <f t="shared" si="12"/>
        <v>0</v>
      </c>
      <c r="C392" s="3" t="str">
        <f t="shared" si="13"/>
        <v/>
      </c>
    </row>
    <row r="393" spans="1:3" x14ac:dyDescent="0.25">
      <c r="A393" t="s">
        <v>394</v>
      </c>
      <c r="B393" s="1" t="b">
        <f t="shared" si="12"/>
        <v>0</v>
      </c>
      <c r="C393" s="3" t="str">
        <f t="shared" si="13"/>
        <v/>
      </c>
    </row>
    <row r="394" spans="1:3" x14ac:dyDescent="0.25">
      <c r="A394" t="s">
        <v>395</v>
      </c>
      <c r="B394" s="1" t="b">
        <f t="shared" si="12"/>
        <v>0</v>
      </c>
      <c r="C394" s="3" t="str">
        <f t="shared" si="13"/>
        <v/>
      </c>
    </row>
    <row r="395" spans="1:3" x14ac:dyDescent="0.25">
      <c r="A395" t="s">
        <v>396</v>
      </c>
      <c r="B395" s="1" t="b">
        <f t="shared" si="12"/>
        <v>0</v>
      </c>
      <c r="C395" s="3" t="str">
        <f t="shared" si="13"/>
        <v/>
      </c>
    </row>
    <row r="396" spans="1:3" x14ac:dyDescent="0.25">
      <c r="A396" t="s">
        <v>397</v>
      </c>
      <c r="B396" s="1" t="b">
        <f t="shared" si="12"/>
        <v>0</v>
      </c>
      <c r="C396" s="3" t="str">
        <f t="shared" si="13"/>
        <v/>
      </c>
    </row>
    <row r="397" spans="1:3" x14ac:dyDescent="0.25">
      <c r="A397" t="s">
        <v>398</v>
      </c>
      <c r="B397" s="1" t="b">
        <f t="shared" si="12"/>
        <v>1</v>
      </c>
      <c r="C397" s="3" t="str">
        <f t="shared" si="13"/>
        <v>On Hold</v>
      </c>
    </row>
    <row r="398" spans="1:3" x14ac:dyDescent="0.25">
      <c r="A398" t="s">
        <v>399</v>
      </c>
      <c r="B398" s="1" t="b">
        <f t="shared" si="12"/>
        <v>0</v>
      </c>
      <c r="C398" s="3" t="str">
        <f t="shared" si="13"/>
        <v/>
      </c>
    </row>
    <row r="399" spans="1:3" x14ac:dyDescent="0.25">
      <c r="A399" t="s">
        <v>400</v>
      </c>
      <c r="B399" s="1" t="b">
        <f t="shared" si="12"/>
        <v>0</v>
      </c>
      <c r="C399" s="3" t="str">
        <f t="shared" si="13"/>
        <v/>
      </c>
    </row>
    <row r="400" spans="1:3" x14ac:dyDescent="0.25">
      <c r="A400" t="s">
        <v>401</v>
      </c>
      <c r="B400" s="1" t="b">
        <f t="shared" si="12"/>
        <v>0</v>
      </c>
      <c r="C400" s="3" t="str">
        <f t="shared" si="13"/>
        <v/>
      </c>
    </row>
    <row r="401" spans="1:3" x14ac:dyDescent="0.25">
      <c r="A401" t="s">
        <v>402</v>
      </c>
      <c r="B401" s="1" t="b">
        <f t="shared" si="12"/>
        <v>1</v>
      </c>
      <c r="C401" s="3" t="str">
        <f t="shared" si="13"/>
        <v>On Hold</v>
      </c>
    </row>
    <row r="402" spans="1:3" x14ac:dyDescent="0.25">
      <c r="A402" t="s">
        <v>403</v>
      </c>
      <c r="B402" s="1" t="b">
        <f t="shared" si="12"/>
        <v>0</v>
      </c>
      <c r="C402" s="3" t="str">
        <f t="shared" si="13"/>
        <v/>
      </c>
    </row>
    <row r="403" spans="1:3" x14ac:dyDescent="0.25">
      <c r="A403" t="s">
        <v>404</v>
      </c>
      <c r="B403" s="1" t="b">
        <f t="shared" si="12"/>
        <v>0</v>
      </c>
      <c r="C403" s="3" t="str">
        <f t="shared" si="13"/>
        <v/>
      </c>
    </row>
    <row r="404" spans="1:3" x14ac:dyDescent="0.25">
      <c r="A404" t="s">
        <v>405</v>
      </c>
      <c r="B404" s="1" t="b">
        <f t="shared" si="12"/>
        <v>0</v>
      </c>
      <c r="C404" s="3" t="str">
        <f t="shared" si="13"/>
        <v/>
      </c>
    </row>
    <row r="405" spans="1:3" x14ac:dyDescent="0.25">
      <c r="A405" t="s">
        <v>406</v>
      </c>
      <c r="B405" s="1" t="b">
        <f t="shared" si="12"/>
        <v>0</v>
      </c>
      <c r="C405" s="3" t="str">
        <f t="shared" si="13"/>
        <v/>
      </c>
    </row>
    <row r="406" spans="1:3" x14ac:dyDescent="0.25">
      <c r="A406" t="s">
        <v>407</v>
      </c>
      <c r="B406" s="1" t="b">
        <f t="shared" si="12"/>
        <v>0</v>
      </c>
      <c r="C406" s="3" t="str">
        <f t="shared" si="13"/>
        <v/>
      </c>
    </row>
    <row r="407" spans="1:3" x14ac:dyDescent="0.25">
      <c r="A407" t="s">
        <v>408</v>
      </c>
      <c r="B407" s="1" t="b">
        <f t="shared" si="12"/>
        <v>0</v>
      </c>
      <c r="C407" s="3" t="str">
        <f t="shared" si="13"/>
        <v/>
      </c>
    </row>
    <row r="408" spans="1:3" x14ac:dyDescent="0.25">
      <c r="A408" t="s">
        <v>409</v>
      </c>
      <c r="B408" s="1" t="b">
        <f t="shared" si="12"/>
        <v>0</v>
      </c>
      <c r="C408" s="3" t="str">
        <f t="shared" si="13"/>
        <v/>
      </c>
    </row>
    <row r="409" spans="1:3" x14ac:dyDescent="0.25">
      <c r="A409" t="s">
        <v>410</v>
      </c>
      <c r="B409" s="1" t="b">
        <f t="shared" si="12"/>
        <v>0</v>
      </c>
      <c r="C409" s="3" t="str">
        <f t="shared" si="13"/>
        <v/>
      </c>
    </row>
    <row r="410" spans="1:3" x14ac:dyDescent="0.25">
      <c r="A410" t="s">
        <v>411</v>
      </c>
      <c r="B410" s="1" t="b">
        <f t="shared" si="12"/>
        <v>1</v>
      </c>
      <c r="C410" s="3" t="str">
        <f t="shared" si="13"/>
        <v>On Hold</v>
      </c>
    </row>
    <row r="411" spans="1:3" x14ac:dyDescent="0.25">
      <c r="A411" t="s">
        <v>412</v>
      </c>
      <c r="B411" s="1" t="b">
        <f t="shared" si="12"/>
        <v>0</v>
      </c>
      <c r="C411" s="3" t="str">
        <f t="shared" si="13"/>
        <v/>
      </c>
    </row>
    <row r="412" spans="1:3" x14ac:dyDescent="0.25">
      <c r="A412" t="s">
        <v>413</v>
      </c>
      <c r="B412" s="1" t="b">
        <f t="shared" si="12"/>
        <v>0</v>
      </c>
      <c r="C412" s="3" t="str">
        <f t="shared" si="13"/>
        <v/>
      </c>
    </row>
    <row r="413" spans="1:3" x14ac:dyDescent="0.25">
      <c r="A413" t="s">
        <v>414</v>
      </c>
      <c r="B413" s="1" t="b">
        <f t="shared" si="12"/>
        <v>0</v>
      </c>
      <c r="C413" s="3" t="str">
        <f t="shared" si="13"/>
        <v/>
      </c>
    </row>
    <row r="414" spans="1:3" x14ac:dyDescent="0.25">
      <c r="A414" t="s">
        <v>415</v>
      </c>
      <c r="B414" s="1" t="b">
        <f t="shared" si="12"/>
        <v>0</v>
      </c>
      <c r="C414" s="3" t="str">
        <f t="shared" si="13"/>
        <v/>
      </c>
    </row>
    <row r="415" spans="1:3" x14ac:dyDescent="0.25">
      <c r="A415" t="s">
        <v>416</v>
      </c>
      <c r="B415" s="1" t="b">
        <f t="shared" si="12"/>
        <v>0</v>
      </c>
      <c r="C415" s="3" t="str">
        <f t="shared" si="13"/>
        <v/>
      </c>
    </row>
    <row r="416" spans="1:3" x14ac:dyDescent="0.25">
      <c r="A416" t="s">
        <v>417</v>
      </c>
      <c r="B416" s="1" t="b">
        <f t="shared" si="12"/>
        <v>0</v>
      </c>
      <c r="C416" s="3" t="str">
        <f t="shared" si="13"/>
        <v/>
      </c>
    </row>
    <row r="417" spans="1:3" x14ac:dyDescent="0.25">
      <c r="A417" t="s">
        <v>418</v>
      </c>
      <c r="B417" s="1" t="b">
        <f t="shared" si="12"/>
        <v>0</v>
      </c>
      <c r="C417" s="3" t="str">
        <f t="shared" si="13"/>
        <v/>
      </c>
    </row>
    <row r="418" spans="1:3" x14ac:dyDescent="0.25">
      <c r="A418" t="s">
        <v>419</v>
      </c>
      <c r="B418" s="1" t="b">
        <f t="shared" si="12"/>
        <v>0</v>
      </c>
      <c r="C418" s="3" t="str">
        <f t="shared" si="13"/>
        <v/>
      </c>
    </row>
    <row r="419" spans="1:3" x14ac:dyDescent="0.25">
      <c r="A419" t="s">
        <v>420</v>
      </c>
      <c r="B419" s="1" t="b">
        <f t="shared" si="12"/>
        <v>0</v>
      </c>
      <c r="C419" s="3" t="str">
        <f t="shared" si="13"/>
        <v/>
      </c>
    </row>
    <row r="420" spans="1:3" x14ac:dyDescent="0.25">
      <c r="A420" t="s">
        <v>421</v>
      </c>
      <c r="B420" s="1" t="b">
        <f t="shared" si="12"/>
        <v>0</v>
      </c>
      <c r="C420" s="3" t="str">
        <f t="shared" si="13"/>
        <v/>
      </c>
    </row>
    <row r="421" spans="1:3" x14ac:dyDescent="0.25">
      <c r="A421" t="s">
        <v>422</v>
      </c>
      <c r="B421" s="1" t="b">
        <f t="shared" si="12"/>
        <v>0</v>
      </c>
      <c r="C421" s="3" t="str">
        <f t="shared" si="13"/>
        <v/>
      </c>
    </row>
    <row r="422" spans="1:3" x14ac:dyDescent="0.25">
      <c r="A422" t="s">
        <v>423</v>
      </c>
      <c r="B422" s="1" t="b">
        <f t="shared" si="12"/>
        <v>0</v>
      </c>
      <c r="C422" s="3" t="str">
        <f t="shared" si="13"/>
        <v/>
      </c>
    </row>
    <row r="423" spans="1:3" x14ac:dyDescent="0.25">
      <c r="A423" t="s">
        <v>424</v>
      </c>
      <c r="B423" s="1" t="b">
        <f t="shared" si="12"/>
        <v>0</v>
      </c>
      <c r="C423" s="3" t="str">
        <f t="shared" si="13"/>
        <v/>
      </c>
    </row>
    <row r="424" spans="1:3" x14ac:dyDescent="0.25">
      <c r="A424" t="s">
        <v>425</v>
      </c>
      <c r="B424" s="1" t="b">
        <f t="shared" si="12"/>
        <v>0</v>
      </c>
      <c r="C424" s="3" t="str">
        <f t="shared" si="13"/>
        <v/>
      </c>
    </row>
    <row r="425" spans="1:3" x14ac:dyDescent="0.25">
      <c r="A425" t="s">
        <v>426</v>
      </c>
      <c r="B425" s="1" t="b">
        <f t="shared" si="12"/>
        <v>0</v>
      </c>
      <c r="C425" s="3" t="str">
        <f t="shared" si="13"/>
        <v/>
      </c>
    </row>
    <row r="426" spans="1:3" x14ac:dyDescent="0.25">
      <c r="A426" t="s">
        <v>427</v>
      </c>
      <c r="B426" s="1" t="b">
        <f t="shared" si="12"/>
        <v>1</v>
      </c>
      <c r="C426" s="3" t="str">
        <f t="shared" si="13"/>
        <v>On Hold</v>
      </c>
    </row>
    <row r="427" spans="1:3" x14ac:dyDescent="0.25">
      <c r="A427" t="s">
        <v>428</v>
      </c>
      <c r="B427" s="1" t="b">
        <f t="shared" si="12"/>
        <v>1</v>
      </c>
      <c r="C427" s="3" t="str">
        <f t="shared" si="13"/>
        <v>On Hold</v>
      </c>
    </row>
    <row r="428" spans="1:3" x14ac:dyDescent="0.25">
      <c r="A428" t="s">
        <v>429</v>
      </c>
      <c r="B428" s="1" t="b">
        <f t="shared" si="12"/>
        <v>0</v>
      </c>
      <c r="C428" s="3" t="str">
        <f t="shared" si="13"/>
        <v/>
      </c>
    </row>
    <row r="429" spans="1:3" x14ac:dyDescent="0.25">
      <c r="A429" t="s">
        <v>430</v>
      </c>
      <c r="B429" s="1" t="b">
        <f t="shared" si="12"/>
        <v>0</v>
      </c>
      <c r="C429" s="3" t="str">
        <f t="shared" si="13"/>
        <v/>
      </c>
    </row>
    <row r="430" spans="1:3" x14ac:dyDescent="0.25">
      <c r="A430" t="s">
        <v>431</v>
      </c>
      <c r="B430" s="1" t="b">
        <f t="shared" si="12"/>
        <v>0</v>
      </c>
      <c r="C430" s="3" t="str">
        <f t="shared" si="13"/>
        <v/>
      </c>
    </row>
    <row r="431" spans="1:3" x14ac:dyDescent="0.25">
      <c r="A431" t="s">
        <v>432</v>
      </c>
      <c r="B431" s="1" t="b">
        <f t="shared" si="12"/>
        <v>0</v>
      </c>
      <c r="C431" s="3" t="str">
        <f t="shared" si="13"/>
        <v/>
      </c>
    </row>
    <row r="432" spans="1:3" x14ac:dyDescent="0.25">
      <c r="A432" t="s">
        <v>433</v>
      </c>
      <c r="B432" s="1" t="b">
        <f t="shared" si="12"/>
        <v>0</v>
      </c>
      <c r="C432" s="3" t="str">
        <f t="shared" si="13"/>
        <v/>
      </c>
    </row>
    <row r="433" spans="1:3" x14ac:dyDescent="0.25">
      <c r="A433" t="s">
        <v>434</v>
      </c>
      <c r="B433" s="1" t="b">
        <f t="shared" si="12"/>
        <v>0</v>
      </c>
      <c r="C433" s="3" t="str">
        <f t="shared" si="13"/>
        <v/>
      </c>
    </row>
    <row r="434" spans="1:3" x14ac:dyDescent="0.25">
      <c r="A434" t="s">
        <v>435</v>
      </c>
      <c r="B434" s="1" t="b">
        <f t="shared" si="12"/>
        <v>0</v>
      </c>
      <c r="C434" s="3" t="str">
        <f t="shared" si="13"/>
        <v/>
      </c>
    </row>
    <row r="435" spans="1:3" x14ac:dyDescent="0.25">
      <c r="A435" t="s">
        <v>436</v>
      </c>
      <c r="B435" s="1" t="b">
        <f t="shared" si="12"/>
        <v>1</v>
      </c>
      <c r="C435" s="3" t="str">
        <f t="shared" si="13"/>
        <v>On Hold</v>
      </c>
    </row>
    <row r="436" spans="1:3" x14ac:dyDescent="0.25">
      <c r="A436" t="s">
        <v>437</v>
      </c>
      <c r="B436" s="1" t="b">
        <f t="shared" si="12"/>
        <v>0</v>
      </c>
      <c r="C436" s="3" t="str">
        <f t="shared" si="13"/>
        <v/>
      </c>
    </row>
    <row r="437" spans="1:3" x14ac:dyDescent="0.25">
      <c r="A437" t="s">
        <v>438</v>
      </c>
      <c r="B437" s="1" t="b">
        <f t="shared" si="12"/>
        <v>0</v>
      </c>
      <c r="C437" s="3" t="str">
        <f t="shared" si="13"/>
        <v/>
      </c>
    </row>
    <row r="438" spans="1:3" x14ac:dyDescent="0.25">
      <c r="A438" t="s">
        <v>439</v>
      </c>
      <c r="B438" s="1" t="b">
        <f t="shared" si="12"/>
        <v>0</v>
      </c>
      <c r="C438" s="3" t="str">
        <f t="shared" si="13"/>
        <v/>
      </c>
    </row>
    <row r="439" spans="1:3" x14ac:dyDescent="0.25">
      <c r="A439" t="s">
        <v>440</v>
      </c>
      <c r="B439" s="1" t="b">
        <f t="shared" si="12"/>
        <v>0</v>
      </c>
      <c r="C439" s="3" t="str">
        <f t="shared" si="13"/>
        <v/>
      </c>
    </row>
    <row r="440" spans="1:3" x14ac:dyDescent="0.25">
      <c r="A440" t="s">
        <v>441</v>
      </c>
      <c r="B440" s="1" t="b">
        <f t="shared" si="12"/>
        <v>1</v>
      </c>
      <c r="C440" s="3" t="str">
        <f t="shared" si="13"/>
        <v>On Hold</v>
      </c>
    </row>
    <row r="441" spans="1:3" x14ac:dyDescent="0.25">
      <c r="A441" t="s">
        <v>442</v>
      </c>
      <c r="B441" s="1" t="b">
        <f t="shared" si="12"/>
        <v>0</v>
      </c>
      <c r="C441" s="3" t="str">
        <f t="shared" si="13"/>
        <v/>
      </c>
    </row>
    <row r="442" spans="1:3" x14ac:dyDescent="0.25">
      <c r="A442" t="s">
        <v>443</v>
      </c>
      <c r="B442" s="1" t="b">
        <f t="shared" si="12"/>
        <v>0</v>
      </c>
      <c r="C442" s="3" t="str">
        <f t="shared" si="13"/>
        <v/>
      </c>
    </row>
    <row r="443" spans="1:3" x14ac:dyDescent="0.25">
      <c r="A443" t="s">
        <v>444</v>
      </c>
      <c r="B443" s="1" t="b">
        <f t="shared" si="12"/>
        <v>0</v>
      </c>
      <c r="C443" s="3" t="str">
        <f t="shared" si="13"/>
        <v/>
      </c>
    </row>
    <row r="444" spans="1:3" x14ac:dyDescent="0.25">
      <c r="A444" t="s">
        <v>445</v>
      </c>
      <c r="B444" s="1" t="b">
        <f t="shared" si="12"/>
        <v>0</v>
      </c>
      <c r="C444" s="3" t="str">
        <f t="shared" si="13"/>
        <v/>
      </c>
    </row>
    <row r="445" spans="1:3" x14ac:dyDescent="0.25">
      <c r="A445" t="s">
        <v>446</v>
      </c>
      <c r="B445" s="1" t="b">
        <f t="shared" si="12"/>
        <v>0</v>
      </c>
      <c r="C445" s="3" t="str">
        <f t="shared" si="13"/>
        <v/>
      </c>
    </row>
    <row r="446" spans="1:3" x14ac:dyDescent="0.25">
      <c r="A446" t="s">
        <v>447</v>
      </c>
      <c r="B446" s="1" t="b">
        <f t="shared" si="12"/>
        <v>0</v>
      </c>
      <c r="C446" s="3" t="str">
        <f t="shared" si="13"/>
        <v/>
      </c>
    </row>
    <row r="447" spans="1:3" x14ac:dyDescent="0.25">
      <c r="A447" t="s">
        <v>448</v>
      </c>
      <c r="B447" s="1" t="b">
        <f t="shared" si="12"/>
        <v>0</v>
      </c>
      <c r="C447" s="3" t="str">
        <f t="shared" si="13"/>
        <v/>
      </c>
    </row>
    <row r="448" spans="1:3" x14ac:dyDescent="0.25">
      <c r="A448" t="s">
        <v>449</v>
      </c>
      <c r="B448" s="1" t="b">
        <f t="shared" si="12"/>
        <v>0</v>
      </c>
      <c r="C448" s="3" t="str">
        <f t="shared" si="13"/>
        <v/>
      </c>
    </row>
    <row r="449" spans="1:3" x14ac:dyDescent="0.25">
      <c r="A449" t="s">
        <v>450</v>
      </c>
      <c r="B449" s="1" t="b">
        <f t="shared" si="12"/>
        <v>0</v>
      </c>
      <c r="C449" s="3" t="str">
        <f t="shared" si="13"/>
        <v/>
      </c>
    </row>
    <row r="450" spans="1:3" x14ac:dyDescent="0.25">
      <c r="A450" t="s">
        <v>451</v>
      </c>
      <c r="B450" s="1" t="b">
        <f t="shared" si="12"/>
        <v>0</v>
      </c>
      <c r="C450" s="3" t="str">
        <f t="shared" si="13"/>
        <v/>
      </c>
    </row>
    <row r="451" spans="1:3" x14ac:dyDescent="0.25">
      <c r="A451" t="s">
        <v>452</v>
      </c>
      <c r="B451" s="1" t="b">
        <f t="shared" ref="B451:B514" si="14">IF(MOD(RIGHT(A451, 5), 5) = 0, TRUE(), FALSE())</f>
        <v>0</v>
      </c>
      <c r="C451" s="3" t="str">
        <f t="shared" ref="C451:C514" si="15">IF(B451 = TRUE(), "On Hold", "")</f>
        <v/>
      </c>
    </row>
    <row r="452" spans="1:3" x14ac:dyDescent="0.25">
      <c r="A452" t="s">
        <v>453</v>
      </c>
      <c r="B452" s="1" t="b">
        <f t="shared" si="14"/>
        <v>0</v>
      </c>
      <c r="C452" s="3" t="str">
        <f t="shared" si="15"/>
        <v/>
      </c>
    </row>
    <row r="453" spans="1:3" x14ac:dyDescent="0.25">
      <c r="A453" t="s">
        <v>454</v>
      </c>
      <c r="B453" s="1" t="b">
        <f t="shared" si="14"/>
        <v>0</v>
      </c>
      <c r="C453" s="3" t="str">
        <f t="shared" si="15"/>
        <v/>
      </c>
    </row>
    <row r="454" spans="1:3" x14ac:dyDescent="0.25">
      <c r="A454" t="s">
        <v>455</v>
      </c>
      <c r="B454" s="1" t="b">
        <f t="shared" si="14"/>
        <v>0</v>
      </c>
      <c r="C454" s="3" t="str">
        <f t="shared" si="15"/>
        <v/>
      </c>
    </row>
    <row r="455" spans="1:3" x14ac:dyDescent="0.25">
      <c r="A455" t="s">
        <v>456</v>
      </c>
      <c r="B455" s="1" t="b">
        <f t="shared" si="14"/>
        <v>0</v>
      </c>
      <c r="C455" s="3" t="str">
        <f t="shared" si="15"/>
        <v/>
      </c>
    </row>
    <row r="456" spans="1:3" x14ac:dyDescent="0.25">
      <c r="A456" t="s">
        <v>457</v>
      </c>
      <c r="B456" s="1" t="b">
        <f t="shared" si="14"/>
        <v>1</v>
      </c>
      <c r="C456" s="3" t="str">
        <f t="shared" si="15"/>
        <v>On Hold</v>
      </c>
    </row>
    <row r="457" spans="1:3" x14ac:dyDescent="0.25">
      <c r="A457" t="s">
        <v>458</v>
      </c>
      <c r="B457" s="1" t="b">
        <f t="shared" si="14"/>
        <v>0</v>
      </c>
      <c r="C457" s="3" t="str">
        <f t="shared" si="15"/>
        <v/>
      </c>
    </row>
    <row r="458" spans="1:3" x14ac:dyDescent="0.25">
      <c r="A458" t="s">
        <v>459</v>
      </c>
      <c r="B458" s="1" t="b">
        <f t="shared" si="14"/>
        <v>1</v>
      </c>
      <c r="C458" s="3" t="str">
        <f t="shared" si="15"/>
        <v>On Hold</v>
      </c>
    </row>
    <row r="459" spans="1:3" x14ac:dyDescent="0.25">
      <c r="A459" t="s">
        <v>460</v>
      </c>
      <c r="B459" s="1" t="b">
        <f t="shared" si="14"/>
        <v>0</v>
      </c>
      <c r="C459" s="3" t="str">
        <f t="shared" si="15"/>
        <v/>
      </c>
    </row>
    <row r="460" spans="1:3" x14ac:dyDescent="0.25">
      <c r="A460" t="s">
        <v>461</v>
      </c>
      <c r="B460" s="1" t="b">
        <f t="shared" si="14"/>
        <v>0</v>
      </c>
      <c r="C460" s="3" t="str">
        <f t="shared" si="15"/>
        <v/>
      </c>
    </row>
    <row r="461" spans="1:3" x14ac:dyDescent="0.25">
      <c r="A461" t="s">
        <v>462</v>
      </c>
      <c r="B461" s="1" t="b">
        <f t="shared" si="14"/>
        <v>0</v>
      </c>
      <c r="C461" s="3" t="str">
        <f t="shared" si="15"/>
        <v/>
      </c>
    </row>
    <row r="462" spans="1:3" x14ac:dyDescent="0.25">
      <c r="A462" t="s">
        <v>463</v>
      </c>
      <c r="B462" s="1" t="b">
        <f t="shared" si="14"/>
        <v>0</v>
      </c>
      <c r="C462" s="3" t="str">
        <f t="shared" si="15"/>
        <v/>
      </c>
    </row>
    <row r="463" spans="1:3" x14ac:dyDescent="0.25">
      <c r="A463" t="s">
        <v>464</v>
      </c>
      <c r="B463" s="1" t="b">
        <f t="shared" si="14"/>
        <v>0</v>
      </c>
      <c r="C463" s="3" t="str">
        <f t="shared" si="15"/>
        <v/>
      </c>
    </row>
    <row r="464" spans="1:3" x14ac:dyDescent="0.25">
      <c r="A464" t="s">
        <v>465</v>
      </c>
      <c r="B464" s="1" t="b">
        <f t="shared" si="14"/>
        <v>0</v>
      </c>
      <c r="C464" s="3" t="str">
        <f t="shared" si="15"/>
        <v/>
      </c>
    </row>
    <row r="465" spans="1:3" x14ac:dyDescent="0.25">
      <c r="A465" t="s">
        <v>466</v>
      </c>
      <c r="B465" s="1" t="b">
        <f t="shared" si="14"/>
        <v>1</v>
      </c>
      <c r="C465" s="3" t="str">
        <f t="shared" si="15"/>
        <v>On Hold</v>
      </c>
    </row>
    <row r="466" spans="1:3" x14ac:dyDescent="0.25">
      <c r="A466" t="s">
        <v>467</v>
      </c>
      <c r="B466" s="1" t="b">
        <f t="shared" si="14"/>
        <v>0</v>
      </c>
      <c r="C466" s="3" t="str">
        <f t="shared" si="15"/>
        <v/>
      </c>
    </row>
    <row r="467" spans="1:3" x14ac:dyDescent="0.25">
      <c r="A467" t="s">
        <v>468</v>
      </c>
      <c r="B467" s="1" t="b">
        <f t="shared" si="14"/>
        <v>0</v>
      </c>
      <c r="C467" s="3" t="str">
        <f t="shared" si="15"/>
        <v/>
      </c>
    </row>
    <row r="468" spans="1:3" x14ac:dyDescent="0.25">
      <c r="A468" t="s">
        <v>469</v>
      </c>
      <c r="B468" s="1" t="b">
        <f t="shared" si="14"/>
        <v>0</v>
      </c>
      <c r="C468" s="3" t="str">
        <f t="shared" si="15"/>
        <v/>
      </c>
    </row>
    <row r="469" spans="1:3" x14ac:dyDescent="0.25">
      <c r="A469" t="s">
        <v>470</v>
      </c>
      <c r="B469" s="1" t="b">
        <f t="shared" si="14"/>
        <v>0</v>
      </c>
      <c r="C469" s="3" t="str">
        <f t="shared" si="15"/>
        <v/>
      </c>
    </row>
    <row r="470" spans="1:3" x14ac:dyDescent="0.25">
      <c r="A470" t="s">
        <v>471</v>
      </c>
      <c r="B470" s="1" t="b">
        <f t="shared" si="14"/>
        <v>0</v>
      </c>
      <c r="C470" s="3" t="str">
        <f t="shared" si="15"/>
        <v/>
      </c>
    </row>
    <row r="471" spans="1:3" x14ac:dyDescent="0.25">
      <c r="A471" t="s">
        <v>472</v>
      </c>
      <c r="B471" s="1" t="b">
        <f t="shared" si="14"/>
        <v>1</v>
      </c>
      <c r="C471" s="3" t="str">
        <f t="shared" si="15"/>
        <v>On Hold</v>
      </c>
    </row>
    <row r="472" spans="1:3" x14ac:dyDescent="0.25">
      <c r="A472" t="s">
        <v>473</v>
      </c>
      <c r="B472" s="1" t="b">
        <f t="shared" si="14"/>
        <v>1</v>
      </c>
      <c r="C472" s="3" t="str">
        <f t="shared" si="15"/>
        <v>On Hold</v>
      </c>
    </row>
    <row r="473" spans="1:3" x14ac:dyDescent="0.25">
      <c r="A473" t="s">
        <v>474</v>
      </c>
      <c r="B473" s="1" t="b">
        <f t="shared" si="14"/>
        <v>0</v>
      </c>
      <c r="C473" s="3" t="str">
        <f t="shared" si="15"/>
        <v/>
      </c>
    </row>
    <row r="474" spans="1:3" x14ac:dyDescent="0.25">
      <c r="A474" t="s">
        <v>475</v>
      </c>
      <c r="B474" s="1" t="b">
        <f t="shared" si="14"/>
        <v>0</v>
      </c>
      <c r="C474" s="3" t="str">
        <f t="shared" si="15"/>
        <v/>
      </c>
    </row>
    <row r="475" spans="1:3" x14ac:dyDescent="0.25">
      <c r="A475" t="s">
        <v>476</v>
      </c>
      <c r="B475" s="1" t="b">
        <f t="shared" si="14"/>
        <v>0</v>
      </c>
      <c r="C475" s="3" t="str">
        <f t="shared" si="15"/>
        <v/>
      </c>
    </row>
    <row r="476" spans="1:3" x14ac:dyDescent="0.25">
      <c r="A476" t="s">
        <v>477</v>
      </c>
      <c r="B476" s="1" t="b">
        <f t="shared" si="14"/>
        <v>1</v>
      </c>
      <c r="C476" s="3" t="str">
        <f t="shared" si="15"/>
        <v>On Hold</v>
      </c>
    </row>
    <row r="477" spans="1:3" x14ac:dyDescent="0.25">
      <c r="A477" t="s">
        <v>478</v>
      </c>
      <c r="B477" s="1" t="b">
        <f t="shared" si="14"/>
        <v>0</v>
      </c>
      <c r="C477" s="3" t="str">
        <f t="shared" si="15"/>
        <v/>
      </c>
    </row>
    <row r="478" spans="1:3" x14ac:dyDescent="0.25">
      <c r="A478" t="s">
        <v>479</v>
      </c>
      <c r="B478" s="1" t="b">
        <f t="shared" si="14"/>
        <v>0</v>
      </c>
      <c r="C478" s="3" t="str">
        <f t="shared" si="15"/>
        <v/>
      </c>
    </row>
    <row r="479" spans="1:3" x14ac:dyDescent="0.25">
      <c r="A479" t="s">
        <v>480</v>
      </c>
      <c r="B479" s="1" t="b">
        <f t="shared" si="14"/>
        <v>0</v>
      </c>
      <c r="C479" s="3" t="str">
        <f t="shared" si="15"/>
        <v/>
      </c>
    </row>
    <row r="480" spans="1:3" x14ac:dyDescent="0.25">
      <c r="A480" t="s">
        <v>481</v>
      </c>
      <c r="B480" s="1" t="b">
        <f t="shared" si="14"/>
        <v>0</v>
      </c>
      <c r="C480" s="3" t="str">
        <f t="shared" si="15"/>
        <v/>
      </c>
    </row>
    <row r="481" spans="1:3" x14ac:dyDescent="0.25">
      <c r="A481" t="s">
        <v>482</v>
      </c>
      <c r="B481" s="1" t="b">
        <f t="shared" si="14"/>
        <v>0</v>
      </c>
      <c r="C481" s="3" t="str">
        <f t="shared" si="15"/>
        <v/>
      </c>
    </row>
    <row r="482" spans="1:3" x14ac:dyDescent="0.25">
      <c r="A482" t="s">
        <v>483</v>
      </c>
      <c r="B482" s="1" t="b">
        <f t="shared" si="14"/>
        <v>0</v>
      </c>
      <c r="C482" s="3" t="str">
        <f t="shared" si="15"/>
        <v/>
      </c>
    </row>
    <row r="483" spans="1:3" x14ac:dyDescent="0.25">
      <c r="A483" t="s">
        <v>484</v>
      </c>
      <c r="B483" s="1" t="b">
        <f t="shared" si="14"/>
        <v>0</v>
      </c>
      <c r="C483" s="3" t="str">
        <f t="shared" si="15"/>
        <v/>
      </c>
    </row>
    <row r="484" spans="1:3" x14ac:dyDescent="0.25">
      <c r="A484" t="s">
        <v>485</v>
      </c>
      <c r="B484" s="1" t="b">
        <f t="shared" si="14"/>
        <v>1</v>
      </c>
      <c r="C484" s="3" t="str">
        <f t="shared" si="15"/>
        <v>On Hold</v>
      </c>
    </row>
    <row r="485" spans="1:3" x14ac:dyDescent="0.25">
      <c r="A485" t="s">
        <v>486</v>
      </c>
      <c r="B485" s="1" t="b">
        <f t="shared" si="14"/>
        <v>0</v>
      </c>
      <c r="C485" s="3" t="str">
        <f t="shared" si="15"/>
        <v/>
      </c>
    </row>
    <row r="486" spans="1:3" x14ac:dyDescent="0.25">
      <c r="A486" t="s">
        <v>487</v>
      </c>
      <c r="B486" s="1" t="b">
        <f t="shared" si="14"/>
        <v>0</v>
      </c>
      <c r="C486" s="3" t="str">
        <f t="shared" si="15"/>
        <v/>
      </c>
    </row>
    <row r="487" spans="1:3" x14ac:dyDescent="0.25">
      <c r="A487" t="s">
        <v>488</v>
      </c>
      <c r="B487" s="1" t="b">
        <f t="shared" si="14"/>
        <v>1</v>
      </c>
      <c r="C487" s="3" t="str">
        <f t="shared" si="15"/>
        <v>On Hold</v>
      </c>
    </row>
    <row r="488" spans="1:3" x14ac:dyDescent="0.25">
      <c r="A488" t="s">
        <v>489</v>
      </c>
      <c r="B488" s="1" t="b">
        <f t="shared" si="14"/>
        <v>0</v>
      </c>
      <c r="C488" s="3" t="str">
        <f t="shared" si="15"/>
        <v/>
      </c>
    </row>
    <row r="489" spans="1:3" x14ac:dyDescent="0.25">
      <c r="A489" t="s">
        <v>490</v>
      </c>
      <c r="B489" s="1" t="b">
        <f t="shared" si="14"/>
        <v>0</v>
      </c>
      <c r="C489" s="3" t="str">
        <f t="shared" si="15"/>
        <v/>
      </c>
    </row>
    <row r="490" spans="1:3" x14ac:dyDescent="0.25">
      <c r="A490" t="s">
        <v>491</v>
      </c>
      <c r="B490" s="1" t="b">
        <f t="shared" si="14"/>
        <v>1</v>
      </c>
      <c r="C490" s="3" t="str">
        <f t="shared" si="15"/>
        <v>On Hold</v>
      </c>
    </row>
    <row r="491" spans="1:3" x14ac:dyDescent="0.25">
      <c r="A491" t="s">
        <v>492</v>
      </c>
      <c r="B491" s="1" t="b">
        <f t="shared" si="14"/>
        <v>0</v>
      </c>
      <c r="C491" s="3" t="str">
        <f t="shared" si="15"/>
        <v/>
      </c>
    </row>
    <row r="492" spans="1:3" x14ac:dyDescent="0.25">
      <c r="A492" t="s">
        <v>493</v>
      </c>
      <c r="B492" s="1" t="b">
        <f t="shared" si="14"/>
        <v>1</v>
      </c>
      <c r="C492" s="3" t="str">
        <f t="shared" si="15"/>
        <v>On Hold</v>
      </c>
    </row>
    <row r="493" spans="1:3" x14ac:dyDescent="0.25">
      <c r="A493" t="s">
        <v>494</v>
      </c>
      <c r="B493" s="1" t="b">
        <f t="shared" si="14"/>
        <v>0</v>
      </c>
      <c r="C493" s="3" t="str">
        <f t="shared" si="15"/>
        <v/>
      </c>
    </row>
    <row r="494" spans="1:3" x14ac:dyDescent="0.25">
      <c r="A494" t="s">
        <v>495</v>
      </c>
      <c r="B494" s="1" t="b">
        <f t="shared" si="14"/>
        <v>1</v>
      </c>
      <c r="C494" s="3" t="str">
        <f t="shared" si="15"/>
        <v>On Hold</v>
      </c>
    </row>
    <row r="495" spans="1:3" x14ac:dyDescent="0.25">
      <c r="A495" t="s">
        <v>496</v>
      </c>
      <c r="B495" s="1" t="b">
        <f t="shared" si="14"/>
        <v>0</v>
      </c>
      <c r="C495" s="3" t="str">
        <f t="shared" si="15"/>
        <v/>
      </c>
    </row>
    <row r="496" spans="1:3" x14ac:dyDescent="0.25">
      <c r="A496" t="s">
        <v>497</v>
      </c>
      <c r="B496" s="1" t="b">
        <f t="shared" si="14"/>
        <v>0</v>
      </c>
      <c r="C496" s="3" t="str">
        <f t="shared" si="15"/>
        <v/>
      </c>
    </row>
    <row r="497" spans="1:3" x14ac:dyDescent="0.25">
      <c r="A497" t="s">
        <v>498</v>
      </c>
      <c r="B497" s="1" t="b">
        <f t="shared" si="14"/>
        <v>0</v>
      </c>
      <c r="C497" s="3" t="str">
        <f t="shared" si="15"/>
        <v/>
      </c>
    </row>
    <row r="498" spans="1:3" x14ac:dyDescent="0.25">
      <c r="A498" t="s">
        <v>499</v>
      </c>
      <c r="B498" s="1" t="b">
        <f t="shared" si="14"/>
        <v>1</v>
      </c>
      <c r="C498" s="3" t="str">
        <f t="shared" si="15"/>
        <v>On Hold</v>
      </c>
    </row>
    <row r="499" spans="1:3" x14ac:dyDescent="0.25">
      <c r="A499" t="s">
        <v>500</v>
      </c>
      <c r="B499" s="1" t="b">
        <f t="shared" si="14"/>
        <v>0</v>
      </c>
      <c r="C499" s="3" t="str">
        <f t="shared" si="15"/>
        <v/>
      </c>
    </row>
    <row r="500" spans="1:3" x14ac:dyDescent="0.25">
      <c r="A500" t="s">
        <v>501</v>
      </c>
      <c r="B500" s="1" t="b">
        <f t="shared" si="14"/>
        <v>1</v>
      </c>
      <c r="C500" s="3" t="str">
        <f t="shared" si="15"/>
        <v>On Hold</v>
      </c>
    </row>
    <row r="501" spans="1:3" x14ac:dyDescent="0.25">
      <c r="A501" t="s">
        <v>502</v>
      </c>
      <c r="B501" s="1" t="b">
        <f t="shared" si="14"/>
        <v>0</v>
      </c>
      <c r="C501" s="3" t="str">
        <f t="shared" si="15"/>
        <v/>
      </c>
    </row>
    <row r="502" spans="1:3" x14ac:dyDescent="0.25">
      <c r="A502" t="s">
        <v>503</v>
      </c>
      <c r="B502" s="1" t="b">
        <f t="shared" si="14"/>
        <v>0</v>
      </c>
      <c r="C502" s="3" t="str">
        <f t="shared" si="15"/>
        <v/>
      </c>
    </row>
    <row r="503" spans="1:3" x14ac:dyDescent="0.25">
      <c r="A503" t="s">
        <v>504</v>
      </c>
      <c r="B503" s="1" t="b">
        <f t="shared" si="14"/>
        <v>1</v>
      </c>
      <c r="C503" s="3" t="str">
        <f t="shared" si="15"/>
        <v>On Hold</v>
      </c>
    </row>
    <row r="504" spans="1:3" x14ac:dyDescent="0.25">
      <c r="A504" t="s">
        <v>505</v>
      </c>
      <c r="B504" s="1" t="b">
        <f t="shared" si="14"/>
        <v>1</v>
      </c>
      <c r="C504" s="3" t="str">
        <f t="shared" si="15"/>
        <v>On Hold</v>
      </c>
    </row>
    <row r="505" spans="1:3" x14ac:dyDescent="0.25">
      <c r="A505" t="s">
        <v>506</v>
      </c>
      <c r="B505" s="1" t="b">
        <f t="shared" si="14"/>
        <v>0</v>
      </c>
      <c r="C505" s="3" t="str">
        <f t="shared" si="15"/>
        <v/>
      </c>
    </row>
    <row r="506" spans="1:3" x14ac:dyDescent="0.25">
      <c r="A506" t="s">
        <v>507</v>
      </c>
      <c r="B506" s="1" t="b">
        <f t="shared" si="14"/>
        <v>0</v>
      </c>
      <c r="C506" s="3" t="str">
        <f t="shared" si="15"/>
        <v/>
      </c>
    </row>
    <row r="507" spans="1:3" x14ac:dyDescent="0.25">
      <c r="A507" t="s">
        <v>508</v>
      </c>
      <c r="B507" s="1" t="b">
        <f t="shared" si="14"/>
        <v>0</v>
      </c>
      <c r="C507" s="3" t="str">
        <f t="shared" si="15"/>
        <v/>
      </c>
    </row>
    <row r="508" spans="1:3" x14ac:dyDescent="0.25">
      <c r="A508" t="s">
        <v>509</v>
      </c>
      <c r="B508" s="1" t="b">
        <f t="shared" si="14"/>
        <v>0</v>
      </c>
      <c r="C508" s="3" t="str">
        <f t="shared" si="15"/>
        <v/>
      </c>
    </row>
    <row r="509" spans="1:3" x14ac:dyDescent="0.25">
      <c r="A509" t="s">
        <v>510</v>
      </c>
      <c r="B509" s="1" t="b">
        <f t="shared" si="14"/>
        <v>0</v>
      </c>
      <c r="C509" s="3" t="str">
        <f t="shared" si="15"/>
        <v/>
      </c>
    </row>
    <row r="510" spans="1:3" x14ac:dyDescent="0.25">
      <c r="A510" t="s">
        <v>511</v>
      </c>
      <c r="B510" s="1" t="b">
        <f t="shared" si="14"/>
        <v>0</v>
      </c>
      <c r="C510" s="3" t="str">
        <f t="shared" si="15"/>
        <v/>
      </c>
    </row>
    <row r="511" spans="1:3" x14ac:dyDescent="0.25">
      <c r="A511" t="s">
        <v>512</v>
      </c>
      <c r="B511" s="1" t="b">
        <f t="shared" si="14"/>
        <v>0</v>
      </c>
      <c r="C511" s="3" t="str">
        <f t="shared" si="15"/>
        <v/>
      </c>
    </row>
    <row r="512" spans="1:3" x14ac:dyDescent="0.25">
      <c r="A512" t="s">
        <v>513</v>
      </c>
      <c r="B512" s="1" t="b">
        <f t="shared" si="14"/>
        <v>1</v>
      </c>
      <c r="C512" s="3" t="str">
        <f t="shared" si="15"/>
        <v>On Hold</v>
      </c>
    </row>
    <row r="513" spans="1:3" x14ac:dyDescent="0.25">
      <c r="A513" t="s">
        <v>514</v>
      </c>
      <c r="B513" s="1" t="b">
        <f t="shared" si="14"/>
        <v>0</v>
      </c>
      <c r="C513" s="3" t="str">
        <f t="shared" si="15"/>
        <v/>
      </c>
    </row>
    <row r="514" spans="1:3" x14ac:dyDescent="0.25">
      <c r="A514" t="s">
        <v>515</v>
      </c>
      <c r="B514" s="1" t="b">
        <f t="shared" si="14"/>
        <v>0</v>
      </c>
      <c r="C514" s="3" t="str">
        <f t="shared" si="15"/>
        <v/>
      </c>
    </row>
    <row r="515" spans="1:3" x14ac:dyDescent="0.25">
      <c r="A515" t="s">
        <v>516</v>
      </c>
      <c r="B515" s="1" t="b">
        <f t="shared" ref="B515:B578" si="16">IF(MOD(RIGHT(A515, 5), 5) = 0, TRUE(), FALSE())</f>
        <v>0</v>
      </c>
      <c r="C515" s="3" t="str">
        <f t="shared" ref="C515:C578" si="17">IF(B515 = TRUE(), "On Hold", "")</f>
        <v/>
      </c>
    </row>
    <row r="516" spans="1:3" x14ac:dyDescent="0.25">
      <c r="A516" t="s">
        <v>517</v>
      </c>
      <c r="B516" s="1" t="b">
        <f t="shared" si="16"/>
        <v>1</v>
      </c>
      <c r="C516" s="3" t="str">
        <f t="shared" si="17"/>
        <v>On Hold</v>
      </c>
    </row>
    <row r="517" spans="1:3" x14ac:dyDescent="0.25">
      <c r="A517" t="s">
        <v>518</v>
      </c>
      <c r="B517" s="1" t="b">
        <f t="shared" si="16"/>
        <v>0</v>
      </c>
      <c r="C517" s="3" t="str">
        <f t="shared" si="17"/>
        <v/>
      </c>
    </row>
    <row r="518" spans="1:3" x14ac:dyDescent="0.25">
      <c r="A518" t="s">
        <v>519</v>
      </c>
      <c r="B518" s="1" t="b">
        <f t="shared" si="16"/>
        <v>0</v>
      </c>
      <c r="C518" s="3" t="str">
        <f t="shared" si="17"/>
        <v/>
      </c>
    </row>
    <row r="519" spans="1:3" x14ac:dyDescent="0.25">
      <c r="A519" t="s">
        <v>520</v>
      </c>
      <c r="B519" s="1" t="b">
        <f t="shared" si="16"/>
        <v>0</v>
      </c>
      <c r="C519" s="3" t="str">
        <f t="shared" si="17"/>
        <v/>
      </c>
    </row>
    <row r="520" spans="1:3" x14ac:dyDescent="0.25">
      <c r="A520" t="s">
        <v>521</v>
      </c>
      <c r="B520" s="1" t="b">
        <f t="shared" si="16"/>
        <v>0</v>
      </c>
      <c r="C520" s="3" t="str">
        <f t="shared" si="17"/>
        <v/>
      </c>
    </row>
    <row r="521" spans="1:3" x14ac:dyDescent="0.25">
      <c r="A521" t="s">
        <v>522</v>
      </c>
      <c r="B521" s="1" t="b">
        <f t="shared" si="16"/>
        <v>1</v>
      </c>
      <c r="C521" s="3" t="str">
        <f t="shared" si="17"/>
        <v>On Hold</v>
      </c>
    </row>
    <row r="522" spans="1:3" x14ac:dyDescent="0.25">
      <c r="A522" t="s">
        <v>523</v>
      </c>
      <c r="B522" s="1" t="b">
        <f t="shared" si="16"/>
        <v>0</v>
      </c>
      <c r="C522" s="3" t="str">
        <f t="shared" si="17"/>
        <v/>
      </c>
    </row>
    <row r="523" spans="1:3" x14ac:dyDescent="0.25">
      <c r="A523" t="s">
        <v>524</v>
      </c>
      <c r="B523" s="1" t="b">
        <f t="shared" si="16"/>
        <v>0</v>
      </c>
      <c r="C523" s="3" t="str">
        <f t="shared" si="17"/>
        <v/>
      </c>
    </row>
    <row r="524" spans="1:3" x14ac:dyDescent="0.25">
      <c r="A524" t="s">
        <v>525</v>
      </c>
      <c r="B524" s="1" t="b">
        <f t="shared" si="16"/>
        <v>0</v>
      </c>
      <c r="C524" s="3" t="str">
        <f t="shared" si="17"/>
        <v/>
      </c>
    </row>
    <row r="525" spans="1:3" x14ac:dyDescent="0.25">
      <c r="A525" t="s">
        <v>526</v>
      </c>
      <c r="B525" s="1" t="b">
        <f t="shared" si="16"/>
        <v>1</v>
      </c>
      <c r="C525" s="3" t="str">
        <f t="shared" si="17"/>
        <v>On Hold</v>
      </c>
    </row>
    <row r="526" spans="1:3" x14ac:dyDescent="0.25">
      <c r="A526" t="s">
        <v>527</v>
      </c>
      <c r="B526" s="1" t="b">
        <f t="shared" si="16"/>
        <v>1</v>
      </c>
      <c r="C526" s="3" t="str">
        <f t="shared" si="17"/>
        <v>On Hold</v>
      </c>
    </row>
    <row r="527" spans="1:3" x14ac:dyDescent="0.25">
      <c r="A527" t="s">
        <v>528</v>
      </c>
      <c r="B527" s="1" t="b">
        <f t="shared" si="16"/>
        <v>0</v>
      </c>
      <c r="C527" s="3" t="str">
        <f t="shared" si="17"/>
        <v/>
      </c>
    </row>
    <row r="528" spans="1:3" x14ac:dyDescent="0.25">
      <c r="A528" t="s">
        <v>529</v>
      </c>
      <c r="B528" s="1" t="b">
        <f t="shared" si="16"/>
        <v>0</v>
      </c>
      <c r="C528" s="3" t="str">
        <f t="shared" si="17"/>
        <v/>
      </c>
    </row>
    <row r="529" spans="1:3" x14ac:dyDescent="0.25">
      <c r="A529" t="s">
        <v>530</v>
      </c>
      <c r="B529" s="1" t="b">
        <f t="shared" si="16"/>
        <v>1</v>
      </c>
      <c r="C529" s="3" t="str">
        <f t="shared" si="17"/>
        <v>On Hold</v>
      </c>
    </row>
    <row r="530" spans="1:3" x14ac:dyDescent="0.25">
      <c r="A530" t="s">
        <v>531</v>
      </c>
      <c r="B530" s="1" t="b">
        <f t="shared" si="16"/>
        <v>0</v>
      </c>
      <c r="C530" s="3" t="str">
        <f t="shared" si="17"/>
        <v/>
      </c>
    </row>
    <row r="531" spans="1:3" x14ac:dyDescent="0.25">
      <c r="A531" t="s">
        <v>532</v>
      </c>
      <c r="B531" s="1" t="b">
        <f t="shared" si="16"/>
        <v>1</v>
      </c>
      <c r="C531" s="3" t="str">
        <f t="shared" si="17"/>
        <v>On Hold</v>
      </c>
    </row>
    <row r="532" spans="1:3" x14ac:dyDescent="0.25">
      <c r="A532" t="s">
        <v>533</v>
      </c>
      <c r="B532" s="1" t="b">
        <f t="shared" si="16"/>
        <v>0</v>
      </c>
      <c r="C532" s="3" t="str">
        <f t="shared" si="17"/>
        <v/>
      </c>
    </row>
    <row r="533" spans="1:3" x14ac:dyDescent="0.25">
      <c r="A533" t="s">
        <v>534</v>
      </c>
      <c r="B533" s="1" t="b">
        <f t="shared" si="16"/>
        <v>0</v>
      </c>
      <c r="C533" s="3" t="str">
        <f t="shared" si="17"/>
        <v/>
      </c>
    </row>
    <row r="534" spans="1:3" x14ac:dyDescent="0.25">
      <c r="A534" t="s">
        <v>535</v>
      </c>
      <c r="B534" s="1" t="b">
        <f t="shared" si="16"/>
        <v>1</v>
      </c>
      <c r="C534" s="3" t="str">
        <f t="shared" si="17"/>
        <v>On Hold</v>
      </c>
    </row>
    <row r="535" spans="1:3" x14ac:dyDescent="0.25">
      <c r="A535" t="s">
        <v>536</v>
      </c>
      <c r="B535" s="1" t="b">
        <f t="shared" si="16"/>
        <v>0</v>
      </c>
      <c r="C535" s="3" t="str">
        <f t="shared" si="17"/>
        <v/>
      </c>
    </row>
    <row r="536" spans="1:3" x14ac:dyDescent="0.25">
      <c r="A536" t="s">
        <v>537</v>
      </c>
      <c r="B536" s="1" t="b">
        <f t="shared" si="16"/>
        <v>0</v>
      </c>
      <c r="C536" s="3" t="str">
        <f t="shared" si="17"/>
        <v/>
      </c>
    </row>
    <row r="537" spans="1:3" x14ac:dyDescent="0.25">
      <c r="A537" t="s">
        <v>538</v>
      </c>
      <c r="B537" s="1" t="b">
        <f t="shared" si="16"/>
        <v>0</v>
      </c>
      <c r="C537" s="3" t="str">
        <f t="shared" si="17"/>
        <v/>
      </c>
    </row>
    <row r="538" spans="1:3" x14ac:dyDescent="0.25">
      <c r="A538" t="s">
        <v>539</v>
      </c>
      <c r="B538" s="1" t="b">
        <f t="shared" si="16"/>
        <v>1</v>
      </c>
      <c r="C538" s="3" t="str">
        <f t="shared" si="17"/>
        <v>On Hold</v>
      </c>
    </row>
    <row r="539" spans="1:3" x14ac:dyDescent="0.25">
      <c r="A539" t="s">
        <v>540</v>
      </c>
      <c r="B539" s="1" t="b">
        <f t="shared" si="16"/>
        <v>0</v>
      </c>
      <c r="C539" s="3" t="str">
        <f t="shared" si="17"/>
        <v/>
      </c>
    </row>
    <row r="540" spans="1:3" x14ac:dyDescent="0.25">
      <c r="A540" t="s">
        <v>541</v>
      </c>
      <c r="B540" s="1" t="b">
        <f t="shared" si="16"/>
        <v>0</v>
      </c>
      <c r="C540" s="3" t="str">
        <f t="shared" si="17"/>
        <v/>
      </c>
    </row>
    <row r="541" spans="1:3" x14ac:dyDescent="0.25">
      <c r="A541" t="s">
        <v>542</v>
      </c>
      <c r="B541" s="1" t="b">
        <f t="shared" si="16"/>
        <v>0</v>
      </c>
      <c r="C541" s="3" t="str">
        <f t="shared" si="17"/>
        <v/>
      </c>
    </row>
    <row r="542" spans="1:3" x14ac:dyDescent="0.25">
      <c r="A542" t="s">
        <v>543</v>
      </c>
      <c r="B542" s="1" t="b">
        <f t="shared" si="16"/>
        <v>0</v>
      </c>
      <c r="C542" s="3" t="str">
        <f t="shared" si="17"/>
        <v/>
      </c>
    </row>
    <row r="543" spans="1:3" x14ac:dyDescent="0.25">
      <c r="A543" t="s">
        <v>544</v>
      </c>
      <c r="B543" s="1" t="b">
        <f t="shared" si="16"/>
        <v>0</v>
      </c>
      <c r="C543" s="3" t="str">
        <f t="shared" si="17"/>
        <v/>
      </c>
    </row>
    <row r="544" spans="1:3" x14ac:dyDescent="0.25">
      <c r="A544" t="s">
        <v>545</v>
      </c>
      <c r="B544" s="1" t="b">
        <f t="shared" si="16"/>
        <v>1</v>
      </c>
      <c r="C544" s="3" t="str">
        <f t="shared" si="17"/>
        <v>On Hold</v>
      </c>
    </row>
    <row r="545" spans="1:3" x14ac:dyDescent="0.25">
      <c r="A545" t="s">
        <v>546</v>
      </c>
      <c r="B545" s="1" t="b">
        <f t="shared" si="16"/>
        <v>0</v>
      </c>
      <c r="C545" s="3" t="str">
        <f t="shared" si="17"/>
        <v/>
      </c>
    </row>
    <row r="546" spans="1:3" x14ac:dyDescent="0.25">
      <c r="A546" t="s">
        <v>547</v>
      </c>
      <c r="B546" s="1" t="b">
        <f t="shared" si="16"/>
        <v>0</v>
      </c>
      <c r="C546" s="3" t="str">
        <f t="shared" si="17"/>
        <v/>
      </c>
    </row>
    <row r="547" spans="1:3" x14ac:dyDescent="0.25">
      <c r="A547" t="s">
        <v>548</v>
      </c>
      <c r="B547" s="1" t="b">
        <f t="shared" si="16"/>
        <v>0</v>
      </c>
      <c r="C547" s="3" t="str">
        <f t="shared" si="17"/>
        <v/>
      </c>
    </row>
    <row r="548" spans="1:3" x14ac:dyDescent="0.25">
      <c r="A548" t="s">
        <v>549</v>
      </c>
      <c r="B548" s="1" t="b">
        <f t="shared" si="16"/>
        <v>0</v>
      </c>
      <c r="C548" s="3" t="str">
        <f t="shared" si="17"/>
        <v/>
      </c>
    </row>
    <row r="549" spans="1:3" x14ac:dyDescent="0.25">
      <c r="A549" t="s">
        <v>550</v>
      </c>
      <c r="B549" s="1" t="b">
        <f t="shared" si="16"/>
        <v>0</v>
      </c>
      <c r="C549" s="3" t="str">
        <f t="shared" si="17"/>
        <v/>
      </c>
    </row>
    <row r="550" spans="1:3" x14ac:dyDescent="0.25">
      <c r="A550" t="s">
        <v>551</v>
      </c>
      <c r="B550" s="1" t="b">
        <f t="shared" si="16"/>
        <v>1</v>
      </c>
      <c r="C550" s="3" t="str">
        <f t="shared" si="17"/>
        <v>On Hold</v>
      </c>
    </row>
    <row r="551" spans="1:3" x14ac:dyDescent="0.25">
      <c r="A551" t="s">
        <v>552</v>
      </c>
      <c r="B551" s="1" t="b">
        <f t="shared" si="16"/>
        <v>0</v>
      </c>
      <c r="C551" s="3" t="str">
        <f t="shared" si="17"/>
        <v/>
      </c>
    </row>
    <row r="552" spans="1:3" x14ac:dyDescent="0.25">
      <c r="A552" t="s">
        <v>553</v>
      </c>
      <c r="B552" s="1" t="b">
        <f t="shared" si="16"/>
        <v>0</v>
      </c>
      <c r="C552" s="3" t="str">
        <f t="shared" si="17"/>
        <v/>
      </c>
    </row>
    <row r="553" spans="1:3" x14ac:dyDescent="0.25">
      <c r="A553" t="s">
        <v>554</v>
      </c>
      <c r="B553" s="1" t="b">
        <f t="shared" si="16"/>
        <v>0</v>
      </c>
      <c r="C553" s="3" t="str">
        <f t="shared" si="17"/>
        <v/>
      </c>
    </row>
    <row r="554" spans="1:3" x14ac:dyDescent="0.25">
      <c r="A554" t="s">
        <v>555</v>
      </c>
      <c r="B554" s="1" t="b">
        <f t="shared" si="16"/>
        <v>1</v>
      </c>
      <c r="C554" s="3" t="str">
        <f t="shared" si="17"/>
        <v>On Hold</v>
      </c>
    </row>
    <row r="555" spans="1:3" x14ac:dyDescent="0.25">
      <c r="A555" t="s">
        <v>556</v>
      </c>
      <c r="B555" s="1" t="b">
        <f t="shared" si="16"/>
        <v>0</v>
      </c>
      <c r="C555" s="3" t="str">
        <f t="shared" si="17"/>
        <v/>
      </c>
    </row>
    <row r="556" spans="1:3" x14ac:dyDescent="0.25">
      <c r="A556" t="s">
        <v>557</v>
      </c>
      <c r="B556" s="1" t="b">
        <f t="shared" si="16"/>
        <v>0</v>
      </c>
      <c r="C556" s="3" t="str">
        <f t="shared" si="17"/>
        <v/>
      </c>
    </row>
    <row r="557" spans="1:3" x14ac:dyDescent="0.25">
      <c r="A557" t="s">
        <v>558</v>
      </c>
      <c r="B557" s="1" t="b">
        <f t="shared" si="16"/>
        <v>0</v>
      </c>
      <c r="C557" s="3" t="str">
        <f t="shared" si="17"/>
        <v/>
      </c>
    </row>
    <row r="558" spans="1:3" x14ac:dyDescent="0.25">
      <c r="A558" t="s">
        <v>559</v>
      </c>
      <c r="B558" s="1" t="b">
        <f t="shared" si="16"/>
        <v>0</v>
      </c>
      <c r="C558" s="3" t="str">
        <f t="shared" si="17"/>
        <v/>
      </c>
    </row>
    <row r="559" spans="1:3" x14ac:dyDescent="0.25">
      <c r="A559" t="s">
        <v>560</v>
      </c>
      <c r="B559" s="1" t="b">
        <f t="shared" si="16"/>
        <v>0</v>
      </c>
      <c r="C559" s="3" t="str">
        <f t="shared" si="17"/>
        <v/>
      </c>
    </row>
    <row r="560" spans="1:3" x14ac:dyDescent="0.25">
      <c r="A560" t="s">
        <v>561</v>
      </c>
      <c r="B560" s="1" t="b">
        <f t="shared" si="16"/>
        <v>0</v>
      </c>
      <c r="C560" s="3" t="str">
        <f t="shared" si="17"/>
        <v/>
      </c>
    </row>
    <row r="561" spans="1:3" x14ac:dyDescent="0.25">
      <c r="A561" t="s">
        <v>562</v>
      </c>
      <c r="B561" s="1" t="b">
        <f t="shared" si="16"/>
        <v>1</v>
      </c>
      <c r="C561" s="3" t="str">
        <f t="shared" si="17"/>
        <v>On Hold</v>
      </c>
    </row>
    <row r="562" spans="1:3" x14ac:dyDescent="0.25">
      <c r="A562" t="s">
        <v>563</v>
      </c>
      <c r="B562" s="1" t="b">
        <f t="shared" si="16"/>
        <v>0</v>
      </c>
      <c r="C562" s="3" t="str">
        <f t="shared" si="17"/>
        <v/>
      </c>
    </row>
    <row r="563" spans="1:3" x14ac:dyDescent="0.25">
      <c r="A563" t="s">
        <v>564</v>
      </c>
      <c r="B563" s="1" t="b">
        <f t="shared" si="16"/>
        <v>0</v>
      </c>
      <c r="C563" s="3" t="str">
        <f t="shared" si="17"/>
        <v/>
      </c>
    </row>
    <row r="564" spans="1:3" x14ac:dyDescent="0.25">
      <c r="A564" t="s">
        <v>565</v>
      </c>
      <c r="B564" s="1" t="b">
        <f t="shared" si="16"/>
        <v>0</v>
      </c>
      <c r="C564" s="3" t="str">
        <f t="shared" si="17"/>
        <v/>
      </c>
    </row>
    <row r="565" spans="1:3" x14ac:dyDescent="0.25">
      <c r="A565" t="s">
        <v>566</v>
      </c>
      <c r="B565" s="1" t="b">
        <f t="shared" si="16"/>
        <v>0</v>
      </c>
      <c r="C565" s="3" t="str">
        <f t="shared" si="17"/>
        <v/>
      </c>
    </row>
    <row r="566" spans="1:3" x14ac:dyDescent="0.25">
      <c r="A566" t="s">
        <v>567</v>
      </c>
      <c r="B566" s="1" t="b">
        <f t="shared" si="16"/>
        <v>0</v>
      </c>
      <c r="C566" s="3" t="str">
        <f t="shared" si="17"/>
        <v/>
      </c>
    </row>
    <row r="567" spans="1:3" x14ac:dyDescent="0.25">
      <c r="A567" t="s">
        <v>568</v>
      </c>
      <c r="B567" s="1" t="b">
        <f t="shared" si="16"/>
        <v>0</v>
      </c>
      <c r="C567" s="3" t="str">
        <f t="shared" si="17"/>
        <v/>
      </c>
    </row>
    <row r="568" spans="1:3" x14ac:dyDescent="0.25">
      <c r="A568" t="s">
        <v>569</v>
      </c>
      <c r="B568" s="1" t="b">
        <f t="shared" si="16"/>
        <v>0</v>
      </c>
      <c r="C568" s="3" t="str">
        <f t="shared" si="17"/>
        <v/>
      </c>
    </row>
    <row r="569" spans="1:3" x14ac:dyDescent="0.25">
      <c r="A569" t="s">
        <v>570</v>
      </c>
      <c r="B569" s="1" t="b">
        <f t="shared" si="16"/>
        <v>1</v>
      </c>
      <c r="C569" s="3" t="str">
        <f t="shared" si="17"/>
        <v>On Hold</v>
      </c>
    </row>
    <row r="570" spans="1:3" x14ac:dyDescent="0.25">
      <c r="A570" t="s">
        <v>571</v>
      </c>
      <c r="B570" s="1" t="b">
        <f t="shared" si="16"/>
        <v>0</v>
      </c>
      <c r="C570" s="3" t="str">
        <f t="shared" si="17"/>
        <v/>
      </c>
    </row>
    <row r="571" spans="1:3" x14ac:dyDescent="0.25">
      <c r="A571" t="s">
        <v>572</v>
      </c>
      <c r="B571" s="1" t="b">
        <f t="shared" si="16"/>
        <v>0</v>
      </c>
      <c r="C571" s="3" t="str">
        <f t="shared" si="17"/>
        <v/>
      </c>
    </row>
    <row r="572" spans="1:3" x14ac:dyDescent="0.25">
      <c r="A572" t="s">
        <v>573</v>
      </c>
      <c r="B572" s="1" t="b">
        <f t="shared" si="16"/>
        <v>0</v>
      </c>
      <c r="C572" s="3" t="str">
        <f t="shared" si="17"/>
        <v/>
      </c>
    </row>
    <row r="573" spans="1:3" x14ac:dyDescent="0.25">
      <c r="A573" t="s">
        <v>574</v>
      </c>
      <c r="B573" s="1" t="b">
        <f t="shared" si="16"/>
        <v>1</v>
      </c>
      <c r="C573" s="3" t="str">
        <f t="shared" si="17"/>
        <v>On Hold</v>
      </c>
    </row>
    <row r="574" spans="1:3" x14ac:dyDescent="0.25">
      <c r="A574" t="s">
        <v>575</v>
      </c>
      <c r="B574" s="1" t="b">
        <f t="shared" si="16"/>
        <v>0</v>
      </c>
      <c r="C574" s="3" t="str">
        <f t="shared" si="17"/>
        <v/>
      </c>
    </row>
    <row r="575" spans="1:3" x14ac:dyDescent="0.25">
      <c r="A575" t="s">
        <v>576</v>
      </c>
      <c r="B575" s="1" t="b">
        <f t="shared" si="16"/>
        <v>0</v>
      </c>
      <c r="C575" s="3" t="str">
        <f t="shared" si="17"/>
        <v/>
      </c>
    </row>
    <row r="576" spans="1:3" x14ac:dyDescent="0.25">
      <c r="A576" t="s">
        <v>577</v>
      </c>
      <c r="B576" s="1" t="b">
        <f t="shared" si="16"/>
        <v>0</v>
      </c>
      <c r="C576" s="3" t="str">
        <f t="shared" si="17"/>
        <v/>
      </c>
    </row>
    <row r="577" spans="1:3" x14ac:dyDescent="0.25">
      <c r="A577" t="s">
        <v>578</v>
      </c>
      <c r="B577" s="1" t="b">
        <f t="shared" si="16"/>
        <v>1</v>
      </c>
      <c r="C577" s="3" t="str">
        <f t="shared" si="17"/>
        <v>On Hold</v>
      </c>
    </row>
    <row r="578" spans="1:3" x14ac:dyDescent="0.25">
      <c r="A578" t="s">
        <v>579</v>
      </c>
      <c r="B578" s="1" t="b">
        <f t="shared" si="16"/>
        <v>0</v>
      </c>
      <c r="C578" s="3" t="str">
        <f t="shared" si="17"/>
        <v/>
      </c>
    </row>
    <row r="579" spans="1:3" x14ac:dyDescent="0.25">
      <c r="A579" t="s">
        <v>580</v>
      </c>
      <c r="B579" s="1" t="b">
        <f t="shared" ref="B579:B584" si="18">IF(MOD(RIGHT(A579, 5), 5) = 0, TRUE(), FALSE())</f>
        <v>0</v>
      </c>
      <c r="C579" s="3" t="str">
        <f t="shared" ref="C579:C584" si="19">IF(B579 = TRUE(), "On Hold", "")</f>
        <v/>
      </c>
    </row>
    <row r="580" spans="1:3" x14ac:dyDescent="0.25">
      <c r="A580" t="s">
        <v>581</v>
      </c>
      <c r="B580" s="1" t="b">
        <f t="shared" si="18"/>
        <v>0</v>
      </c>
      <c r="C580" s="3" t="str">
        <f t="shared" si="19"/>
        <v/>
      </c>
    </row>
    <row r="581" spans="1:3" x14ac:dyDescent="0.25">
      <c r="A581" t="s">
        <v>582</v>
      </c>
      <c r="B581" s="1" t="b">
        <f t="shared" si="18"/>
        <v>1</v>
      </c>
      <c r="C581" s="3" t="str">
        <f t="shared" si="19"/>
        <v>On Hold</v>
      </c>
    </row>
    <row r="582" spans="1:3" x14ac:dyDescent="0.25">
      <c r="A582" t="s">
        <v>583</v>
      </c>
      <c r="B582" s="1" t="b">
        <f t="shared" si="18"/>
        <v>0</v>
      </c>
      <c r="C582" s="3" t="str">
        <f t="shared" si="19"/>
        <v/>
      </c>
    </row>
    <row r="583" spans="1:3" x14ac:dyDescent="0.25">
      <c r="A583" t="s">
        <v>584</v>
      </c>
      <c r="B583" s="1" t="b">
        <f t="shared" si="18"/>
        <v>1</v>
      </c>
      <c r="C583" s="3" t="str">
        <f t="shared" si="19"/>
        <v>On Hold</v>
      </c>
    </row>
    <row r="584" spans="1:3" x14ac:dyDescent="0.25">
      <c r="A584" t="s">
        <v>585</v>
      </c>
      <c r="B584" s="1" t="b">
        <f t="shared" si="18"/>
        <v>0</v>
      </c>
      <c r="C584" s="3" t="str">
        <f t="shared" si="19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1DE3-9E1D-4FAF-9798-3C272533B1E7}">
  <sheetPr>
    <tabColor theme="1" tint="0.499984740745262"/>
  </sheetPr>
  <dimension ref="A1:U3469"/>
  <sheetViews>
    <sheetView workbookViewId="0">
      <pane ySplit="1" topLeftCell="A2" activePane="bottomLeft" state="frozen"/>
      <selection activeCell="J1" sqref="J1"/>
      <selection pane="bottomLeft" activeCell="E17" sqref="E17"/>
    </sheetView>
  </sheetViews>
  <sheetFormatPr defaultRowHeight="15" x14ac:dyDescent="0.25"/>
  <cols>
    <col min="1" max="1" width="16.28515625" bestFit="1" customWidth="1"/>
    <col min="2" max="2" width="19.85546875" bestFit="1" customWidth="1"/>
    <col min="3" max="3" width="10.7109375" bestFit="1" customWidth="1"/>
    <col min="4" max="4" width="15.140625" bestFit="1" customWidth="1"/>
    <col min="5" max="5" width="30.140625" bestFit="1" customWidth="1"/>
    <col min="6" max="6" width="18.28515625" bestFit="1" customWidth="1"/>
    <col min="7" max="7" width="14.140625" bestFit="1" customWidth="1"/>
    <col min="8" max="8" width="13" bestFit="1" customWidth="1"/>
    <col min="9" max="9" width="19.140625" bestFit="1" customWidth="1"/>
    <col min="10" max="10" width="15.7109375" bestFit="1" customWidth="1"/>
    <col min="11" max="11" width="27.5703125" bestFit="1" customWidth="1"/>
    <col min="12" max="12" width="18" bestFit="1" customWidth="1"/>
    <col min="13" max="13" width="15.5703125" bestFit="1" customWidth="1"/>
    <col min="14" max="14" width="22.140625" bestFit="1" customWidth="1"/>
    <col min="15" max="15" width="25.7109375" customWidth="1"/>
    <col min="16" max="16" width="12.140625" bestFit="1" customWidth="1"/>
    <col min="17" max="17" width="12" style="9" bestFit="1" customWidth="1"/>
    <col min="18" max="18" width="16.140625" bestFit="1" customWidth="1"/>
    <col min="19" max="19" width="14.5703125" bestFit="1" customWidth="1"/>
    <col min="20" max="20" width="21" style="9" bestFit="1" customWidth="1"/>
    <col min="21" max="21" width="12.28515625" bestFit="1" customWidth="1"/>
  </cols>
  <sheetData>
    <row r="1" spans="1:21" x14ac:dyDescent="0.25">
      <c r="A1" s="5" t="s">
        <v>0</v>
      </c>
      <c r="B1" s="5" t="s">
        <v>661</v>
      </c>
      <c r="C1" s="5" t="s">
        <v>662</v>
      </c>
      <c r="D1" s="5" t="s">
        <v>663</v>
      </c>
      <c r="E1" s="5" t="s">
        <v>664</v>
      </c>
      <c r="F1" s="5" t="s">
        <v>665</v>
      </c>
      <c r="G1" s="5" t="s">
        <v>666</v>
      </c>
      <c r="H1" s="5" t="s">
        <v>667</v>
      </c>
      <c r="I1" s="5" t="s">
        <v>668</v>
      </c>
      <c r="J1" s="5" t="s">
        <v>669</v>
      </c>
      <c r="K1" s="5" t="s">
        <v>586</v>
      </c>
      <c r="L1" s="5" t="s">
        <v>652</v>
      </c>
      <c r="M1" s="5" t="s">
        <v>1520</v>
      </c>
      <c r="N1" s="5" t="s">
        <v>2557</v>
      </c>
      <c r="O1" s="5" t="s">
        <v>5659</v>
      </c>
      <c r="P1" s="10" t="s">
        <v>6542</v>
      </c>
      <c r="Q1" s="11" t="s">
        <v>6543</v>
      </c>
      <c r="R1" s="10" t="s">
        <v>6544</v>
      </c>
      <c r="S1" s="10" t="s">
        <v>6545</v>
      </c>
      <c r="T1" s="11" t="s">
        <v>6546</v>
      </c>
      <c r="U1" s="10" t="s">
        <v>6547</v>
      </c>
    </row>
    <row r="2" spans="1:21" x14ac:dyDescent="0.25">
      <c r="A2" t="s">
        <v>15</v>
      </c>
      <c r="B2" t="s">
        <v>1424</v>
      </c>
      <c r="C2" t="s">
        <v>688</v>
      </c>
      <c r="D2" t="s">
        <v>1425</v>
      </c>
      <c r="E2" t="s">
        <v>1426</v>
      </c>
      <c r="F2">
        <v>1</v>
      </c>
      <c r="G2">
        <v>144.77000000000001</v>
      </c>
      <c r="H2" s="9">
        <v>44835</v>
      </c>
      <c r="I2" t="s">
        <v>1023</v>
      </c>
      <c r="J2" t="s">
        <v>675</v>
      </c>
      <c r="K2" t="s">
        <v>607</v>
      </c>
      <c r="L2" t="s">
        <v>653</v>
      </c>
      <c r="M2" t="s">
        <v>1524</v>
      </c>
      <c r="N2" t="s">
        <v>2570</v>
      </c>
      <c r="O2" t="s">
        <v>5663</v>
      </c>
      <c r="P2">
        <f>COUNTIFS($L:$L, SolaCorp_Backlog[[#This Row],[Product Group]], $H:$H, "&lt;=" &amp; SolaCorp_Backlog[[#This Row],[Order Date]])</f>
        <v>1</v>
      </c>
      <c r="Q2" s="9">
        <f>IFERROR(VLOOKUP(SolaCorp_Backlog[[#This Row],[Order_Item]], 'Hot Orders'!$C:$H, 6, FALSE), SolaCorp_Backlog[[#This Row],[Order Date]])</f>
        <v>44835</v>
      </c>
      <c r="R2">
        <f>COUNTIFS($L:$L, SolaCorp_Backlog[[#This Row],[Product Group]], $Q:$Q, "&lt;=" &amp; SolaCorp_Backlog[[#This Row],[New Date]])</f>
        <v>1</v>
      </c>
      <c r="S2">
        <f>IF(SolaCorp_Backlog[[#This Row],[Product Group]] &lt;&gt; $L1, 1, $S1 + 1)</f>
        <v>1</v>
      </c>
      <c r="T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">
        <f ca="1" xml:space="preserve"> ROUND((SolaCorp_Backlog[[#This Row],[Projected Ship Date]] - SolaCorp_Backlog[[#This Row],[Order Date]]) / SolaCorp_Backlog[[#This Row],[Backlog Quantity]], 0)</f>
        <v>419</v>
      </c>
    </row>
    <row r="3" spans="1:21" x14ac:dyDescent="0.25">
      <c r="A3" t="s">
        <v>542</v>
      </c>
      <c r="B3" t="s">
        <v>1452</v>
      </c>
      <c r="C3" t="s">
        <v>721</v>
      </c>
      <c r="D3" t="s">
        <v>978</v>
      </c>
      <c r="E3" t="s">
        <v>979</v>
      </c>
      <c r="F3">
        <v>4</v>
      </c>
      <c r="G3">
        <v>118.92</v>
      </c>
      <c r="H3" s="9">
        <v>44992</v>
      </c>
      <c r="I3" t="s">
        <v>779</v>
      </c>
      <c r="J3" t="s">
        <v>669</v>
      </c>
      <c r="K3" t="s">
        <v>607</v>
      </c>
      <c r="L3" t="s">
        <v>653</v>
      </c>
      <c r="M3" t="s">
        <v>1526</v>
      </c>
      <c r="N3" t="s">
        <v>2572</v>
      </c>
      <c r="O3" t="s">
        <v>5665</v>
      </c>
      <c r="P3">
        <f>COUNTIFS($L:$L, SolaCorp_Backlog[[#This Row],[Product Group]], $H:$H, "&lt;=" &amp; SolaCorp_Backlog[[#This Row],[Order Date]])</f>
        <v>5</v>
      </c>
      <c r="Q3" s="9">
        <f>IFERROR(VLOOKUP(SolaCorp_Backlog[[#This Row],[Order_Item]], 'Hot Orders'!$C:$H, 6, FALSE), SolaCorp_Backlog[[#This Row],[Order Date]])</f>
        <v>44992</v>
      </c>
      <c r="R3">
        <f>COUNTIFS($L:$L, SolaCorp_Backlog[[#This Row],[Product Group]], $Q:$Q, "&lt;=" &amp; SolaCorp_Backlog[[#This Row],[New Date]])</f>
        <v>5</v>
      </c>
      <c r="S3">
        <f>IF(SolaCorp_Backlog[[#This Row],[Product Group]] &lt;&gt; $L2, 1, $S2 + 1)</f>
        <v>2</v>
      </c>
      <c r="T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">
        <f ca="1" xml:space="preserve"> ROUND((SolaCorp_Backlog[[#This Row],[Projected Ship Date]] - SolaCorp_Backlog[[#This Row],[Order Date]]) / SolaCorp_Backlog[[#This Row],[Backlog Quantity]], 0)</f>
        <v>67</v>
      </c>
    </row>
    <row r="4" spans="1:21" x14ac:dyDescent="0.25">
      <c r="A4" t="s">
        <v>542</v>
      </c>
      <c r="B4" t="s">
        <v>1452</v>
      </c>
      <c r="C4" t="s">
        <v>721</v>
      </c>
      <c r="D4" t="s">
        <v>978</v>
      </c>
      <c r="E4" t="s">
        <v>979</v>
      </c>
      <c r="F4">
        <v>4</v>
      </c>
      <c r="G4">
        <v>118.92</v>
      </c>
      <c r="H4" s="9">
        <v>44992</v>
      </c>
      <c r="I4" t="s">
        <v>779</v>
      </c>
      <c r="J4" t="s">
        <v>669</v>
      </c>
      <c r="K4" t="s">
        <v>607</v>
      </c>
      <c r="L4" t="s">
        <v>653</v>
      </c>
      <c r="M4" t="s">
        <v>1526</v>
      </c>
      <c r="N4" t="s">
        <v>2573</v>
      </c>
      <c r="O4" t="s">
        <v>5665</v>
      </c>
      <c r="P4">
        <f>COUNTIFS($L:$L, SolaCorp_Backlog[[#This Row],[Product Group]], $H:$H, "&lt;=" &amp; SolaCorp_Backlog[[#This Row],[Order Date]])</f>
        <v>5</v>
      </c>
      <c r="Q4" s="9">
        <f>IFERROR(VLOOKUP(SolaCorp_Backlog[[#This Row],[Order_Item]], 'Hot Orders'!$C:$H, 6, FALSE), SolaCorp_Backlog[[#This Row],[Order Date]])</f>
        <v>44992</v>
      </c>
      <c r="R4">
        <f>COUNTIFS($L:$L, SolaCorp_Backlog[[#This Row],[Product Group]], $Q:$Q, "&lt;=" &amp; SolaCorp_Backlog[[#This Row],[New Date]])</f>
        <v>5</v>
      </c>
      <c r="S4">
        <f>IF(SolaCorp_Backlog[[#This Row],[Product Group]] &lt;&gt; $L3, 1, $S3 + 1)</f>
        <v>3</v>
      </c>
      <c r="T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4">
        <f ca="1" xml:space="preserve"> ROUND((SolaCorp_Backlog[[#This Row],[Projected Ship Date]] - SolaCorp_Backlog[[#This Row],[Order Date]]) / SolaCorp_Backlog[[#This Row],[Backlog Quantity]], 0)</f>
        <v>67</v>
      </c>
    </row>
    <row r="5" spans="1:21" x14ac:dyDescent="0.25">
      <c r="A5" t="s">
        <v>542</v>
      </c>
      <c r="B5" t="s">
        <v>1452</v>
      </c>
      <c r="C5" t="s">
        <v>721</v>
      </c>
      <c r="D5" t="s">
        <v>978</v>
      </c>
      <c r="E5" t="s">
        <v>979</v>
      </c>
      <c r="F5">
        <v>4</v>
      </c>
      <c r="G5">
        <v>118.92</v>
      </c>
      <c r="H5" s="9">
        <v>44992</v>
      </c>
      <c r="I5" t="s">
        <v>779</v>
      </c>
      <c r="J5" t="s">
        <v>669</v>
      </c>
      <c r="K5" t="s">
        <v>607</v>
      </c>
      <c r="L5" t="s">
        <v>653</v>
      </c>
      <c r="M5" t="s">
        <v>1526</v>
      </c>
      <c r="N5" t="s">
        <v>2574</v>
      </c>
      <c r="O5" t="s">
        <v>5665</v>
      </c>
      <c r="P5">
        <f>COUNTIFS($L:$L, SolaCorp_Backlog[[#This Row],[Product Group]], $H:$H, "&lt;=" &amp; SolaCorp_Backlog[[#This Row],[Order Date]])</f>
        <v>5</v>
      </c>
      <c r="Q5" s="9">
        <f>IFERROR(VLOOKUP(SolaCorp_Backlog[[#This Row],[Order_Item]], 'Hot Orders'!$C:$H, 6, FALSE), SolaCorp_Backlog[[#This Row],[Order Date]])</f>
        <v>44992</v>
      </c>
      <c r="R5">
        <f>COUNTIFS($L:$L, SolaCorp_Backlog[[#This Row],[Product Group]], $Q:$Q, "&lt;=" &amp; SolaCorp_Backlog[[#This Row],[New Date]])</f>
        <v>5</v>
      </c>
      <c r="S5">
        <f>IF(SolaCorp_Backlog[[#This Row],[Product Group]] &lt;&gt; $L4, 1, $S4 + 1)</f>
        <v>4</v>
      </c>
      <c r="T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5">
        <f ca="1" xml:space="preserve"> ROUND((SolaCorp_Backlog[[#This Row],[Projected Ship Date]] - SolaCorp_Backlog[[#This Row],[Order Date]]) / SolaCorp_Backlog[[#This Row],[Backlog Quantity]], 0)</f>
        <v>67</v>
      </c>
    </row>
    <row r="6" spans="1:21" x14ac:dyDescent="0.25">
      <c r="A6" t="s">
        <v>542</v>
      </c>
      <c r="B6" t="s">
        <v>1452</v>
      </c>
      <c r="C6" t="s">
        <v>721</v>
      </c>
      <c r="D6" t="s">
        <v>978</v>
      </c>
      <c r="E6" t="s">
        <v>979</v>
      </c>
      <c r="F6">
        <v>4</v>
      </c>
      <c r="G6">
        <v>118.92</v>
      </c>
      <c r="H6" s="9">
        <v>44992</v>
      </c>
      <c r="I6" t="s">
        <v>779</v>
      </c>
      <c r="J6" t="s">
        <v>669</v>
      </c>
      <c r="K6" t="s">
        <v>607</v>
      </c>
      <c r="L6" t="s">
        <v>653</v>
      </c>
      <c r="M6" t="s">
        <v>1526</v>
      </c>
      <c r="N6" t="s">
        <v>2575</v>
      </c>
      <c r="O6" t="s">
        <v>5665</v>
      </c>
      <c r="P6">
        <f>COUNTIFS($L:$L, SolaCorp_Backlog[[#This Row],[Product Group]], $H:$H, "&lt;=" &amp; SolaCorp_Backlog[[#This Row],[Order Date]])</f>
        <v>5</v>
      </c>
      <c r="Q6" s="9">
        <f>IFERROR(VLOOKUP(SolaCorp_Backlog[[#This Row],[Order_Item]], 'Hot Orders'!$C:$H, 6, FALSE), SolaCorp_Backlog[[#This Row],[Order Date]])</f>
        <v>44992</v>
      </c>
      <c r="R6">
        <f>COUNTIFS($L:$L, SolaCorp_Backlog[[#This Row],[Product Group]], $Q:$Q, "&lt;=" &amp; SolaCorp_Backlog[[#This Row],[New Date]])</f>
        <v>5</v>
      </c>
      <c r="S6">
        <f>IF(SolaCorp_Backlog[[#This Row],[Product Group]] &lt;&gt; $L5, 1, $S5 + 1)</f>
        <v>5</v>
      </c>
      <c r="T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6">
        <f ca="1" xml:space="preserve"> ROUND((SolaCorp_Backlog[[#This Row],[Projected Ship Date]] - SolaCorp_Backlog[[#This Row],[Order Date]]) / SolaCorp_Backlog[[#This Row],[Backlog Quantity]], 0)</f>
        <v>67</v>
      </c>
    </row>
    <row r="7" spans="1:21" x14ac:dyDescent="0.25">
      <c r="A7" t="s">
        <v>291</v>
      </c>
      <c r="B7" t="s">
        <v>944</v>
      </c>
      <c r="C7" t="s">
        <v>721</v>
      </c>
      <c r="D7" t="s">
        <v>978</v>
      </c>
      <c r="E7" t="s">
        <v>979</v>
      </c>
      <c r="F7">
        <v>10</v>
      </c>
      <c r="G7">
        <v>543.35</v>
      </c>
      <c r="H7" s="9">
        <v>44997</v>
      </c>
      <c r="I7" t="s">
        <v>787</v>
      </c>
      <c r="J7" t="s">
        <v>669</v>
      </c>
      <c r="K7" t="s">
        <v>607</v>
      </c>
      <c r="L7" t="s">
        <v>653</v>
      </c>
      <c r="M7" t="s">
        <v>1522</v>
      </c>
      <c r="N7" t="s">
        <v>2559</v>
      </c>
      <c r="O7" t="s">
        <v>5661</v>
      </c>
      <c r="P7">
        <f>COUNTIFS($L:$L, SolaCorp_Backlog[[#This Row],[Product Group]], $H:$H, "&lt;=" &amp; SolaCorp_Backlog[[#This Row],[Order Date]])</f>
        <v>15</v>
      </c>
      <c r="Q7" s="9">
        <f>IFERROR(VLOOKUP(SolaCorp_Backlog[[#This Row],[Order_Item]], 'Hot Orders'!$C:$H, 6, FALSE), SolaCorp_Backlog[[#This Row],[Order Date]])</f>
        <v>44997</v>
      </c>
      <c r="R7">
        <f>COUNTIFS($L:$L, SolaCorp_Backlog[[#This Row],[Product Group]], $Q:$Q, "&lt;=" &amp; SolaCorp_Backlog[[#This Row],[New Date]])</f>
        <v>15</v>
      </c>
      <c r="S7">
        <f>IF(SolaCorp_Backlog[[#This Row],[Product Group]] &lt;&gt; $L6, 1, $S6 + 1)</f>
        <v>6</v>
      </c>
      <c r="T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">
        <f ca="1" xml:space="preserve"> ROUND((SolaCorp_Backlog[[#This Row],[Projected Ship Date]] - SolaCorp_Backlog[[#This Row],[Order Date]]) / SolaCorp_Backlog[[#This Row],[Backlog Quantity]], 0)</f>
        <v>26</v>
      </c>
    </row>
    <row r="8" spans="1:21" x14ac:dyDescent="0.25">
      <c r="A8" t="s">
        <v>291</v>
      </c>
      <c r="B8" t="s">
        <v>944</v>
      </c>
      <c r="C8" t="s">
        <v>721</v>
      </c>
      <c r="D8" t="s">
        <v>978</v>
      </c>
      <c r="E8" t="s">
        <v>979</v>
      </c>
      <c r="F8">
        <v>10</v>
      </c>
      <c r="G8">
        <v>543.35</v>
      </c>
      <c r="H8" s="9">
        <v>44997</v>
      </c>
      <c r="I8" t="s">
        <v>787</v>
      </c>
      <c r="J8" t="s">
        <v>669</v>
      </c>
      <c r="K8" t="s">
        <v>607</v>
      </c>
      <c r="L8" t="s">
        <v>653</v>
      </c>
      <c r="M8" t="s">
        <v>1522</v>
      </c>
      <c r="N8" t="s">
        <v>2560</v>
      </c>
      <c r="O8" t="s">
        <v>5661</v>
      </c>
      <c r="P8">
        <f>COUNTIFS($L:$L, SolaCorp_Backlog[[#This Row],[Product Group]], $H:$H, "&lt;=" &amp; SolaCorp_Backlog[[#This Row],[Order Date]])</f>
        <v>15</v>
      </c>
      <c r="Q8" s="9">
        <f>IFERROR(VLOOKUP(SolaCorp_Backlog[[#This Row],[Order_Item]], 'Hot Orders'!$C:$H, 6, FALSE), SolaCorp_Backlog[[#This Row],[Order Date]])</f>
        <v>44997</v>
      </c>
      <c r="R8">
        <f>COUNTIFS($L:$L, SolaCorp_Backlog[[#This Row],[Product Group]], $Q:$Q, "&lt;=" &amp; SolaCorp_Backlog[[#This Row],[New Date]])</f>
        <v>15</v>
      </c>
      <c r="S8">
        <f>IF(SolaCorp_Backlog[[#This Row],[Product Group]] &lt;&gt; $L7, 1, $S7 + 1)</f>
        <v>7</v>
      </c>
      <c r="T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8">
        <f ca="1" xml:space="preserve"> ROUND((SolaCorp_Backlog[[#This Row],[Projected Ship Date]] - SolaCorp_Backlog[[#This Row],[Order Date]]) / SolaCorp_Backlog[[#This Row],[Backlog Quantity]], 0)</f>
        <v>26</v>
      </c>
    </row>
    <row r="9" spans="1:21" x14ac:dyDescent="0.25">
      <c r="A9" t="s">
        <v>291</v>
      </c>
      <c r="B9" t="s">
        <v>944</v>
      </c>
      <c r="C9" t="s">
        <v>721</v>
      </c>
      <c r="D9" t="s">
        <v>978</v>
      </c>
      <c r="E9" t="s">
        <v>979</v>
      </c>
      <c r="F9">
        <v>10</v>
      </c>
      <c r="G9">
        <v>543.35</v>
      </c>
      <c r="H9" s="9">
        <v>44997</v>
      </c>
      <c r="I9" t="s">
        <v>787</v>
      </c>
      <c r="J9" t="s">
        <v>669</v>
      </c>
      <c r="K9" t="s">
        <v>607</v>
      </c>
      <c r="L9" t="s">
        <v>653</v>
      </c>
      <c r="M9" t="s">
        <v>1522</v>
      </c>
      <c r="N9" t="s">
        <v>2561</v>
      </c>
      <c r="O9" t="s">
        <v>5661</v>
      </c>
      <c r="P9">
        <f>COUNTIFS($L:$L, SolaCorp_Backlog[[#This Row],[Product Group]], $H:$H, "&lt;=" &amp; SolaCorp_Backlog[[#This Row],[Order Date]])</f>
        <v>15</v>
      </c>
      <c r="Q9" s="9">
        <f>IFERROR(VLOOKUP(SolaCorp_Backlog[[#This Row],[Order_Item]], 'Hot Orders'!$C:$H, 6, FALSE), SolaCorp_Backlog[[#This Row],[Order Date]])</f>
        <v>44997</v>
      </c>
      <c r="R9">
        <f>COUNTIFS($L:$L, SolaCorp_Backlog[[#This Row],[Product Group]], $Q:$Q, "&lt;=" &amp; SolaCorp_Backlog[[#This Row],[New Date]])</f>
        <v>15</v>
      </c>
      <c r="S9">
        <f>IF(SolaCorp_Backlog[[#This Row],[Product Group]] &lt;&gt; $L8, 1, $S8 + 1)</f>
        <v>8</v>
      </c>
      <c r="T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9">
        <f ca="1" xml:space="preserve"> ROUND((SolaCorp_Backlog[[#This Row],[Projected Ship Date]] - SolaCorp_Backlog[[#This Row],[Order Date]]) / SolaCorp_Backlog[[#This Row],[Backlog Quantity]], 0)</f>
        <v>26</v>
      </c>
    </row>
    <row r="10" spans="1:21" x14ac:dyDescent="0.25">
      <c r="A10" t="s">
        <v>291</v>
      </c>
      <c r="B10" t="s">
        <v>944</v>
      </c>
      <c r="C10" t="s">
        <v>721</v>
      </c>
      <c r="D10" t="s">
        <v>978</v>
      </c>
      <c r="E10" t="s">
        <v>979</v>
      </c>
      <c r="F10">
        <v>10</v>
      </c>
      <c r="G10">
        <v>543.35</v>
      </c>
      <c r="H10" s="9">
        <v>44997</v>
      </c>
      <c r="I10" t="s">
        <v>787</v>
      </c>
      <c r="J10" t="s">
        <v>669</v>
      </c>
      <c r="K10" t="s">
        <v>607</v>
      </c>
      <c r="L10" t="s">
        <v>653</v>
      </c>
      <c r="M10" t="s">
        <v>1522</v>
      </c>
      <c r="N10" t="s">
        <v>2562</v>
      </c>
      <c r="O10" t="s">
        <v>5661</v>
      </c>
      <c r="P10">
        <f>COUNTIFS($L:$L, SolaCorp_Backlog[[#This Row],[Product Group]], $H:$H, "&lt;=" &amp; SolaCorp_Backlog[[#This Row],[Order Date]])</f>
        <v>15</v>
      </c>
      <c r="Q10" s="9">
        <f>IFERROR(VLOOKUP(SolaCorp_Backlog[[#This Row],[Order_Item]], 'Hot Orders'!$C:$H, 6, FALSE), SolaCorp_Backlog[[#This Row],[Order Date]])</f>
        <v>44997</v>
      </c>
      <c r="R10">
        <f>COUNTIFS($L:$L, SolaCorp_Backlog[[#This Row],[Product Group]], $Q:$Q, "&lt;=" &amp; SolaCorp_Backlog[[#This Row],[New Date]])</f>
        <v>15</v>
      </c>
      <c r="S10">
        <f>IF(SolaCorp_Backlog[[#This Row],[Product Group]] &lt;&gt; $L9, 1, $S9 + 1)</f>
        <v>9</v>
      </c>
      <c r="T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0">
        <f ca="1" xml:space="preserve"> ROUND((SolaCorp_Backlog[[#This Row],[Projected Ship Date]] - SolaCorp_Backlog[[#This Row],[Order Date]]) / SolaCorp_Backlog[[#This Row],[Backlog Quantity]], 0)</f>
        <v>26</v>
      </c>
    </row>
    <row r="11" spans="1:21" x14ac:dyDescent="0.25">
      <c r="A11" t="s">
        <v>291</v>
      </c>
      <c r="B11" t="s">
        <v>944</v>
      </c>
      <c r="C11" t="s">
        <v>721</v>
      </c>
      <c r="D11" t="s">
        <v>978</v>
      </c>
      <c r="E11" t="s">
        <v>979</v>
      </c>
      <c r="F11">
        <v>10</v>
      </c>
      <c r="G11">
        <v>543.35</v>
      </c>
      <c r="H11" s="9">
        <v>44997</v>
      </c>
      <c r="I11" t="s">
        <v>787</v>
      </c>
      <c r="J11" t="s">
        <v>669</v>
      </c>
      <c r="K11" t="s">
        <v>607</v>
      </c>
      <c r="L11" t="s">
        <v>653</v>
      </c>
      <c r="M11" t="s">
        <v>1522</v>
      </c>
      <c r="N11" t="s">
        <v>2563</v>
      </c>
      <c r="O11" t="s">
        <v>5661</v>
      </c>
      <c r="P11">
        <f>COUNTIFS($L:$L, SolaCorp_Backlog[[#This Row],[Product Group]], $H:$H, "&lt;=" &amp; SolaCorp_Backlog[[#This Row],[Order Date]])</f>
        <v>15</v>
      </c>
      <c r="Q11" s="9">
        <f>IFERROR(VLOOKUP(SolaCorp_Backlog[[#This Row],[Order_Item]], 'Hot Orders'!$C:$H, 6, FALSE), SolaCorp_Backlog[[#This Row],[Order Date]])</f>
        <v>44997</v>
      </c>
      <c r="R11">
        <f>COUNTIFS($L:$L, SolaCorp_Backlog[[#This Row],[Product Group]], $Q:$Q, "&lt;=" &amp; SolaCorp_Backlog[[#This Row],[New Date]])</f>
        <v>15</v>
      </c>
      <c r="S11">
        <f>IF(SolaCorp_Backlog[[#This Row],[Product Group]] &lt;&gt; $L10, 1, $S10 + 1)</f>
        <v>10</v>
      </c>
      <c r="T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1">
        <f ca="1" xml:space="preserve"> ROUND((SolaCorp_Backlog[[#This Row],[Projected Ship Date]] - SolaCorp_Backlog[[#This Row],[Order Date]]) / SolaCorp_Backlog[[#This Row],[Backlog Quantity]], 0)</f>
        <v>26</v>
      </c>
    </row>
    <row r="12" spans="1:21" x14ac:dyDescent="0.25">
      <c r="A12" t="s">
        <v>291</v>
      </c>
      <c r="B12" t="s">
        <v>944</v>
      </c>
      <c r="C12" t="s">
        <v>721</v>
      </c>
      <c r="D12" t="s">
        <v>978</v>
      </c>
      <c r="E12" t="s">
        <v>979</v>
      </c>
      <c r="F12">
        <v>10</v>
      </c>
      <c r="G12">
        <v>543.35</v>
      </c>
      <c r="H12" s="9">
        <v>44997</v>
      </c>
      <c r="I12" t="s">
        <v>787</v>
      </c>
      <c r="J12" t="s">
        <v>669</v>
      </c>
      <c r="K12" t="s">
        <v>607</v>
      </c>
      <c r="L12" t="s">
        <v>653</v>
      </c>
      <c r="M12" t="s">
        <v>1522</v>
      </c>
      <c r="N12" t="s">
        <v>2564</v>
      </c>
      <c r="O12" t="s">
        <v>5661</v>
      </c>
      <c r="P12">
        <f>COUNTIFS($L:$L, SolaCorp_Backlog[[#This Row],[Product Group]], $H:$H, "&lt;=" &amp; SolaCorp_Backlog[[#This Row],[Order Date]])</f>
        <v>15</v>
      </c>
      <c r="Q12" s="9">
        <f>IFERROR(VLOOKUP(SolaCorp_Backlog[[#This Row],[Order_Item]], 'Hot Orders'!$C:$H, 6, FALSE), SolaCorp_Backlog[[#This Row],[Order Date]])</f>
        <v>44997</v>
      </c>
      <c r="R12">
        <f>COUNTIFS($L:$L, SolaCorp_Backlog[[#This Row],[Product Group]], $Q:$Q, "&lt;=" &amp; SolaCorp_Backlog[[#This Row],[New Date]])</f>
        <v>15</v>
      </c>
      <c r="S12">
        <f>IF(SolaCorp_Backlog[[#This Row],[Product Group]] &lt;&gt; $L11, 1, $S11 + 1)</f>
        <v>11</v>
      </c>
      <c r="T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2">
        <f ca="1" xml:space="preserve"> ROUND((SolaCorp_Backlog[[#This Row],[Projected Ship Date]] - SolaCorp_Backlog[[#This Row],[Order Date]]) / SolaCorp_Backlog[[#This Row],[Backlog Quantity]], 0)</f>
        <v>26</v>
      </c>
    </row>
    <row r="13" spans="1:21" x14ac:dyDescent="0.25">
      <c r="A13" t="s">
        <v>291</v>
      </c>
      <c r="B13" t="s">
        <v>944</v>
      </c>
      <c r="C13" t="s">
        <v>721</v>
      </c>
      <c r="D13" t="s">
        <v>978</v>
      </c>
      <c r="E13" t="s">
        <v>979</v>
      </c>
      <c r="F13">
        <v>10</v>
      </c>
      <c r="G13">
        <v>543.35</v>
      </c>
      <c r="H13" s="9">
        <v>44997</v>
      </c>
      <c r="I13" t="s">
        <v>787</v>
      </c>
      <c r="J13" t="s">
        <v>669</v>
      </c>
      <c r="K13" t="s">
        <v>607</v>
      </c>
      <c r="L13" t="s">
        <v>653</v>
      </c>
      <c r="M13" t="s">
        <v>1522</v>
      </c>
      <c r="N13" t="s">
        <v>2565</v>
      </c>
      <c r="O13" t="s">
        <v>5661</v>
      </c>
      <c r="P13">
        <f>COUNTIFS($L:$L, SolaCorp_Backlog[[#This Row],[Product Group]], $H:$H, "&lt;=" &amp; SolaCorp_Backlog[[#This Row],[Order Date]])</f>
        <v>15</v>
      </c>
      <c r="Q13" s="9">
        <f>IFERROR(VLOOKUP(SolaCorp_Backlog[[#This Row],[Order_Item]], 'Hot Orders'!$C:$H, 6, FALSE), SolaCorp_Backlog[[#This Row],[Order Date]])</f>
        <v>44997</v>
      </c>
      <c r="R13">
        <f>COUNTIFS($L:$L, SolaCorp_Backlog[[#This Row],[Product Group]], $Q:$Q, "&lt;=" &amp; SolaCorp_Backlog[[#This Row],[New Date]])</f>
        <v>15</v>
      </c>
      <c r="S13">
        <f>IF(SolaCorp_Backlog[[#This Row],[Product Group]] &lt;&gt; $L12, 1, $S12 + 1)</f>
        <v>12</v>
      </c>
      <c r="T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">
        <f ca="1" xml:space="preserve"> ROUND((SolaCorp_Backlog[[#This Row],[Projected Ship Date]] - SolaCorp_Backlog[[#This Row],[Order Date]]) / SolaCorp_Backlog[[#This Row],[Backlog Quantity]], 0)</f>
        <v>26</v>
      </c>
    </row>
    <row r="14" spans="1:21" x14ac:dyDescent="0.25">
      <c r="A14" t="s">
        <v>291</v>
      </c>
      <c r="B14" t="s">
        <v>944</v>
      </c>
      <c r="C14" t="s">
        <v>721</v>
      </c>
      <c r="D14" t="s">
        <v>978</v>
      </c>
      <c r="E14" t="s">
        <v>979</v>
      </c>
      <c r="F14">
        <v>10</v>
      </c>
      <c r="G14">
        <v>543.35</v>
      </c>
      <c r="H14" s="9">
        <v>44997</v>
      </c>
      <c r="I14" t="s">
        <v>787</v>
      </c>
      <c r="J14" t="s">
        <v>669</v>
      </c>
      <c r="K14" t="s">
        <v>607</v>
      </c>
      <c r="L14" t="s">
        <v>653</v>
      </c>
      <c r="M14" t="s">
        <v>1522</v>
      </c>
      <c r="N14" t="s">
        <v>2566</v>
      </c>
      <c r="O14" t="s">
        <v>5661</v>
      </c>
      <c r="P14">
        <f>COUNTIFS($L:$L, SolaCorp_Backlog[[#This Row],[Product Group]], $H:$H, "&lt;=" &amp; SolaCorp_Backlog[[#This Row],[Order Date]])</f>
        <v>15</v>
      </c>
      <c r="Q14" s="9">
        <f>IFERROR(VLOOKUP(SolaCorp_Backlog[[#This Row],[Order_Item]], 'Hot Orders'!$C:$H, 6, FALSE), SolaCorp_Backlog[[#This Row],[Order Date]])</f>
        <v>44997</v>
      </c>
      <c r="R14">
        <f>COUNTIFS($L:$L, SolaCorp_Backlog[[#This Row],[Product Group]], $Q:$Q, "&lt;=" &amp; SolaCorp_Backlog[[#This Row],[New Date]])</f>
        <v>15</v>
      </c>
      <c r="S14">
        <f>IF(SolaCorp_Backlog[[#This Row],[Product Group]] &lt;&gt; $L13, 1, $S13 + 1)</f>
        <v>13</v>
      </c>
      <c r="T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">
        <f ca="1" xml:space="preserve"> ROUND((SolaCorp_Backlog[[#This Row],[Projected Ship Date]] - SolaCorp_Backlog[[#This Row],[Order Date]]) / SolaCorp_Backlog[[#This Row],[Backlog Quantity]], 0)</f>
        <v>26</v>
      </c>
    </row>
    <row r="15" spans="1:21" x14ac:dyDescent="0.25">
      <c r="A15" t="s">
        <v>291</v>
      </c>
      <c r="B15" t="s">
        <v>944</v>
      </c>
      <c r="C15" t="s">
        <v>721</v>
      </c>
      <c r="D15" t="s">
        <v>978</v>
      </c>
      <c r="E15" t="s">
        <v>979</v>
      </c>
      <c r="F15">
        <v>10</v>
      </c>
      <c r="G15">
        <v>543.35</v>
      </c>
      <c r="H15" s="9">
        <v>44997</v>
      </c>
      <c r="I15" t="s">
        <v>787</v>
      </c>
      <c r="J15" t="s">
        <v>669</v>
      </c>
      <c r="K15" t="s">
        <v>607</v>
      </c>
      <c r="L15" t="s">
        <v>653</v>
      </c>
      <c r="M15" t="s">
        <v>1522</v>
      </c>
      <c r="N15" t="s">
        <v>2567</v>
      </c>
      <c r="O15" t="s">
        <v>5661</v>
      </c>
      <c r="P15">
        <f>COUNTIFS($L:$L, SolaCorp_Backlog[[#This Row],[Product Group]], $H:$H, "&lt;=" &amp; SolaCorp_Backlog[[#This Row],[Order Date]])</f>
        <v>15</v>
      </c>
      <c r="Q15" s="9">
        <f>IFERROR(VLOOKUP(SolaCorp_Backlog[[#This Row],[Order_Item]], 'Hot Orders'!$C:$H, 6, FALSE), SolaCorp_Backlog[[#This Row],[Order Date]])</f>
        <v>44997</v>
      </c>
      <c r="R15">
        <f>COUNTIFS($L:$L, SolaCorp_Backlog[[#This Row],[Product Group]], $Q:$Q, "&lt;=" &amp; SolaCorp_Backlog[[#This Row],[New Date]])</f>
        <v>15</v>
      </c>
      <c r="S15">
        <f>IF(SolaCorp_Backlog[[#This Row],[Product Group]] &lt;&gt; $L14, 1, $S14 + 1)</f>
        <v>14</v>
      </c>
      <c r="T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5">
        <f ca="1" xml:space="preserve"> ROUND((SolaCorp_Backlog[[#This Row],[Projected Ship Date]] - SolaCorp_Backlog[[#This Row],[Order Date]]) / SolaCorp_Backlog[[#This Row],[Backlog Quantity]], 0)</f>
        <v>26</v>
      </c>
    </row>
    <row r="16" spans="1:21" x14ac:dyDescent="0.25">
      <c r="A16" t="s">
        <v>291</v>
      </c>
      <c r="B16" t="s">
        <v>944</v>
      </c>
      <c r="C16" t="s">
        <v>721</v>
      </c>
      <c r="D16" t="s">
        <v>978</v>
      </c>
      <c r="E16" t="s">
        <v>979</v>
      </c>
      <c r="F16">
        <v>10</v>
      </c>
      <c r="G16">
        <v>543.35</v>
      </c>
      <c r="H16" s="9">
        <v>44997</v>
      </c>
      <c r="I16" t="s">
        <v>787</v>
      </c>
      <c r="J16" t="s">
        <v>669</v>
      </c>
      <c r="K16" t="s">
        <v>607</v>
      </c>
      <c r="L16" t="s">
        <v>653</v>
      </c>
      <c r="M16" t="s">
        <v>1522</v>
      </c>
      <c r="N16" t="s">
        <v>2568</v>
      </c>
      <c r="O16" t="s">
        <v>5661</v>
      </c>
      <c r="P16">
        <f>COUNTIFS($L:$L, SolaCorp_Backlog[[#This Row],[Product Group]], $H:$H, "&lt;=" &amp; SolaCorp_Backlog[[#This Row],[Order Date]])</f>
        <v>15</v>
      </c>
      <c r="Q16" s="9">
        <f>IFERROR(VLOOKUP(SolaCorp_Backlog[[#This Row],[Order_Item]], 'Hot Orders'!$C:$H, 6, FALSE), SolaCorp_Backlog[[#This Row],[Order Date]])</f>
        <v>44997</v>
      </c>
      <c r="R16">
        <f>COUNTIFS($L:$L, SolaCorp_Backlog[[#This Row],[Product Group]], $Q:$Q, "&lt;=" &amp; SolaCorp_Backlog[[#This Row],[New Date]])</f>
        <v>15</v>
      </c>
      <c r="S16">
        <f>IF(SolaCorp_Backlog[[#This Row],[Product Group]] &lt;&gt; $L15, 1, $S15 + 1)</f>
        <v>15</v>
      </c>
      <c r="T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6">
        <f ca="1" xml:space="preserve"> ROUND((SolaCorp_Backlog[[#This Row],[Projected Ship Date]] - SolaCorp_Backlog[[#This Row],[Order Date]]) / SolaCorp_Backlog[[#This Row],[Backlog Quantity]], 0)</f>
        <v>26</v>
      </c>
    </row>
    <row r="17" spans="1:21" x14ac:dyDescent="0.25">
      <c r="A17" t="s">
        <v>527</v>
      </c>
      <c r="B17" t="s">
        <v>934</v>
      </c>
      <c r="C17" t="s">
        <v>688</v>
      </c>
      <c r="D17" t="s">
        <v>1215</v>
      </c>
      <c r="E17" t="s">
        <v>1216</v>
      </c>
      <c r="F17">
        <v>1</v>
      </c>
      <c r="G17">
        <v>297.89999999999998</v>
      </c>
      <c r="H17" s="9">
        <v>45019</v>
      </c>
      <c r="I17" t="s">
        <v>937</v>
      </c>
      <c r="J17" t="s">
        <v>675</v>
      </c>
      <c r="K17" t="s">
        <v>642</v>
      </c>
      <c r="L17" t="s">
        <v>653</v>
      </c>
      <c r="M17" t="s">
        <v>1521</v>
      </c>
      <c r="N17" t="s">
        <v>2558</v>
      </c>
      <c r="O17" t="s">
        <v>5660</v>
      </c>
      <c r="P17">
        <f>COUNTIFS($L:$L, SolaCorp_Backlog[[#This Row],[Product Group]], $H:$H, "&lt;=" &amp; SolaCorp_Backlog[[#This Row],[Order Date]])</f>
        <v>16</v>
      </c>
      <c r="Q17" s="9">
        <f>IFERROR(VLOOKUP(SolaCorp_Backlog[[#This Row],[Order_Item]], 'Hot Orders'!$C:$H, 6, FALSE), SolaCorp_Backlog[[#This Row],[Order Date]])</f>
        <v>45019</v>
      </c>
      <c r="R17">
        <f>COUNTIFS($L:$L, SolaCorp_Backlog[[#This Row],[Product Group]], $Q:$Q, "&lt;=" &amp; SolaCorp_Backlog[[#This Row],[New Date]])</f>
        <v>16</v>
      </c>
      <c r="S17">
        <f>IF(SolaCorp_Backlog[[#This Row],[Product Group]] &lt;&gt; $L16, 1, $S16 + 1)</f>
        <v>16</v>
      </c>
      <c r="T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7">
        <f ca="1" xml:space="preserve"> ROUND((SolaCorp_Backlog[[#This Row],[Projected Ship Date]] - SolaCorp_Backlog[[#This Row],[Order Date]]) / SolaCorp_Backlog[[#This Row],[Backlog Quantity]], 0)</f>
        <v>242</v>
      </c>
    </row>
    <row r="18" spans="1:21" x14ac:dyDescent="0.25">
      <c r="A18" t="s">
        <v>521</v>
      </c>
      <c r="B18" t="s">
        <v>1115</v>
      </c>
      <c r="C18" t="s">
        <v>721</v>
      </c>
      <c r="D18" t="s">
        <v>1215</v>
      </c>
      <c r="E18" t="s">
        <v>1216</v>
      </c>
      <c r="F18">
        <v>1</v>
      </c>
      <c r="G18">
        <v>237.78</v>
      </c>
      <c r="H18" s="9">
        <v>45049</v>
      </c>
      <c r="I18" t="s">
        <v>707</v>
      </c>
      <c r="J18" t="s">
        <v>669</v>
      </c>
      <c r="K18" t="s">
        <v>642</v>
      </c>
      <c r="L18" t="s">
        <v>653</v>
      </c>
      <c r="M18" t="s">
        <v>1525</v>
      </c>
      <c r="N18" t="s">
        <v>2571</v>
      </c>
      <c r="O18" t="s">
        <v>5664</v>
      </c>
      <c r="P18">
        <f>COUNTIFS($L:$L, SolaCorp_Backlog[[#This Row],[Product Group]], $H:$H, "&lt;=" &amp; SolaCorp_Backlog[[#This Row],[Order Date]])</f>
        <v>17</v>
      </c>
      <c r="Q18" s="9">
        <f>IFERROR(VLOOKUP(SolaCorp_Backlog[[#This Row],[Order_Item]], 'Hot Orders'!$C:$H, 6, FALSE), SolaCorp_Backlog[[#This Row],[Order Date]])</f>
        <v>45049</v>
      </c>
      <c r="R18">
        <f>COUNTIFS($L:$L, SolaCorp_Backlog[[#This Row],[Product Group]], $Q:$Q, "&lt;=" &amp; SolaCorp_Backlog[[#This Row],[New Date]])</f>
        <v>17</v>
      </c>
      <c r="S18">
        <f>IF(SolaCorp_Backlog[[#This Row],[Product Group]] &lt;&gt; $L17, 1, $S17 + 1)</f>
        <v>17</v>
      </c>
      <c r="T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8">
        <f ca="1" xml:space="preserve"> ROUND((SolaCorp_Backlog[[#This Row],[Projected Ship Date]] - SolaCorp_Backlog[[#This Row],[Order Date]]) / SolaCorp_Backlog[[#This Row],[Backlog Quantity]], 0)</f>
        <v>219</v>
      </c>
    </row>
    <row r="19" spans="1:21" x14ac:dyDescent="0.25">
      <c r="A19" t="s">
        <v>66</v>
      </c>
      <c r="B19" t="s">
        <v>988</v>
      </c>
      <c r="C19" t="s">
        <v>688</v>
      </c>
      <c r="D19" t="s">
        <v>1229</v>
      </c>
      <c r="E19" t="s">
        <v>1230</v>
      </c>
      <c r="F19">
        <v>2</v>
      </c>
      <c r="G19">
        <v>288.33</v>
      </c>
      <c r="H19" s="9">
        <v>45115</v>
      </c>
      <c r="I19" t="s">
        <v>991</v>
      </c>
      <c r="J19" t="s">
        <v>675</v>
      </c>
      <c r="K19" t="s">
        <v>607</v>
      </c>
      <c r="L19" t="s">
        <v>653</v>
      </c>
      <c r="M19" t="s">
        <v>1527</v>
      </c>
      <c r="N19" t="s">
        <v>2576</v>
      </c>
      <c r="O19" t="s">
        <v>5666</v>
      </c>
      <c r="P19">
        <f>COUNTIFS($L:$L, SolaCorp_Backlog[[#This Row],[Product Group]], $H:$H, "&lt;=" &amp; SolaCorp_Backlog[[#This Row],[Order Date]])</f>
        <v>19</v>
      </c>
      <c r="Q19" s="9">
        <f>IFERROR(VLOOKUP(SolaCorp_Backlog[[#This Row],[Order_Item]], 'Hot Orders'!$C:$H, 6, FALSE), SolaCorp_Backlog[[#This Row],[Order Date]])</f>
        <v>45115</v>
      </c>
      <c r="R19">
        <f>COUNTIFS($L:$L, SolaCorp_Backlog[[#This Row],[Product Group]], $Q:$Q, "&lt;=" &amp; SolaCorp_Backlog[[#This Row],[New Date]])</f>
        <v>19</v>
      </c>
      <c r="S19">
        <f>IF(SolaCorp_Backlog[[#This Row],[Product Group]] &lt;&gt; $L18, 1, $S18 + 1)</f>
        <v>18</v>
      </c>
      <c r="T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9">
        <f ca="1" xml:space="preserve"> ROUND((SolaCorp_Backlog[[#This Row],[Projected Ship Date]] - SolaCorp_Backlog[[#This Row],[Order Date]]) / SolaCorp_Backlog[[#This Row],[Backlog Quantity]], 0)</f>
        <v>77</v>
      </c>
    </row>
    <row r="20" spans="1:21" x14ac:dyDescent="0.25">
      <c r="A20" t="s">
        <v>66</v>
      </c>
      <c r="B20" t="s">
        <v>988</v>
      </c>
      <c r="C20" t="s">
        <v>688</v>
      </c>
      <c r="D20" t="s">
        <v>1229</v>
      </c>
      <c r="E20" t="s">
        <v>1230</v>
      </c>
      <c r="F20">
        <v>2</v>
      </c>
      <c r="G20">
        <v>288.33</v>
      </c>
      <c r="H20" s="9">
        <v>45115</v>
      </c>
      <c r="I20" t="s">
        <v>991</v>
      </c>
      <c r="J20" t="s">
        <v>675</v>
      </c>
      <c r="K20" t="s">
        <v>607</v>
      </c>
      <c r="L20" t="s">
        <v>653</v>
      </c>
      <c r="M20" t="s">
        <v>1527</v>
      </c>
      <c r="N20" t="s">
        <v>2577</v>
      </c>
      <c r="O20" t="s">
        <v>5666</v>
      </c>
      <c r="P20">
        <f>COUNTIFS($L:$L, SolaCorp_Backlog[[#This Row],[Product Group]], $H:$H, "&lt;=" &amp; SolaCorp_Backlog[[#This Row],[Order Date]])</f>
        <v>19</v>
      </c>
      <c r="Q20" s="9">
        <f>IFERROR(VLOOKUP(SolaCorp_Backlog[[#This Row],[Order_Item]], 'Hot Orders'!$C:$H, 6, FALSE), SolaCorp_Backlog[[#This Row],[Order Date]])</f>
        <v>45115</v>
      </c>
      <c r="R20">
        <f>COUNTIFS($L:$L, SolaCorp_Backlog[[#This Row],[Product Group]], $Q:$Q, "&lt;=" &amp; SolaCorp_Backlog[[#This Row],[New Date]])</f>
        <v>19</v>
      </c>
      <c r="S20">
        <f>IF(SolaCorp_Backlog[[#This Row],[Product Group]] &lt;&gt; $L19, 1, $S19 + 1)</f>
        <v>19</v>
      </c>
      <c r="T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0">
        <f ca="1" xml:space="preserve"> ROUND((SolaCorp_Backlog[[#This Row],[Projected Ship Date]] - SolaCorp_Backlog[[#This Row],[Order Date]]) / SolaCorp_Backlog[[#This Row],[Backlog Quantity]], 0)</f>
        <v>77</v>
      </c>
    </row>
    <row r="21" spans="1:21" x14ac:dyDescent="0.25">
      <c r="A21" t="s">
        <v>178</v>
      </c>
      <c r="B21" t="s">
        <v>788</v>
      </c>
      <c r="C21" t="s">
        <v>729</v>
      </c>
      <c r="D21" t="s">
        <v>1229</v>
      </c>
      <c r="E21" t="s">
        <v>1230</v>
      </c>
      <c r="F21">
        <v>1</v>
      </c>
      <c r="G21">
        <v>149.55000000000001</v>
      </c>
      <c r="H21" s="9">
        <v>45137</v>
      </c>
      <c r="I21" t="s">
        <v>789</v>
      </c>
      <c r="J21" t="s">
        <v>669</v>
      </c>
      <c r="K21" t="s">
        <v>607</v>
      </c>
      <c r="L21" t="s">
        <v>653</v>
      </c>
      <c r="M21" t="s">
        <v>1528</v>
      </c>
      <c r="N21" t="s">
        <v>2578</v>
      </c>
      <c r="O21" t="s">
        <v>5667</v>
      </c>
      <c r="P21">
        <f>COUNTIFS($L:$L, SolaCorp_Backlog[[#This Row],[Product Group]], $H:$H, "&lt;=" &amp; SolaCorp_Backlog[[#This Row],[Order Date]])</f>
        <v>20</v>
      </c>
      <c r="Q21" s="9">
        <f>IFERROR(VLOOKUP(SolaCorp_Backlog[[#This Row],[Order_Item]], 'Hot Orders'!$C:$H, 6, FALSE), SolaCorp_Backlog[[#This Row],[Order Date]])</f>
        <v>45137</v>
      </c>
      <c r="R21">
        <f>COUNTIFS($L:$L, SolaCorp_Backlog[[#This Row],[Product Group]], $Q:$Q, "&lt;=" &amp; SolaCorp_Backlog[[#This Row],[New Date]])</f>
        <v>20</v>
      </c>
      <c r="S21">
        <f>IF(SolaCorp_Backlog[[#This Row],[Product Group]] &lt;&gt; $L20, 1, $S20 + 1)</f>
        <v>20</v>
      </c>
      <c r="T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1">
        <f ca="1" xml:space="preserve"> ROUND((SolaCorp_Backlog[[#This Row],[Projected Ship Date]] - SolaCorp_Backlog[[#This Row],[Order Date]]) / SolaCorp_Backlog[[#This Row],[Backlog Quantity]], 0)</f>
        <v>131</v>
      </c>
    </row>
    <row r="22" spans="1:21" x14ac:dyDescent="0.25">
      <c r="A22" t="s">
        <v>397</v>
      </c>
      <c r="B22" t="s">
        <v>902</v>
      </c>
      <c r="C22" t="s">
        <v>688</v>
      </c>
      <c r="D22" t="s">
        <v>1269</v>
      </c>
      <c r="E22" t="s">
        <v>1270</v>
      </c>
      <c r="F22">
        <v>1</v>
      </c>
      <c r="G22">
        <v>262.52</v>
      </c>
      <c r="H22" s="9">
        <v>45208</v>
      </c>
      <c r="I22" t="s">
        <v>707</v>
      </c>
      <c r="J22" t="s">
        <v>675</v>
      </c>
      <c r="K22" t="s">
        <v>642</v>
      </c>
      <c r="L22" t="s">
        <v>653</v>
      </c>
      <c r="M22" t="s">
        <v>1523</v>
      </c>
      <c r="N22" t="s">
        <v>2569</v>
      </c>
      <c r="O22" t="s">
        <v>5662</v>
      </c>
      <c r="P22">
        <f>COUNTIFS($L:$L, SolaCorp_Backlog[[#This Row],[Product Group]], $H:$H, "&lt;=" &amp; SolaCorp_Backlog[[#This Row],[Order Date]])</f>
        <v>21</v>
      </c>
      <c r="Q22" s="9">
        <f>IFERROR(VLOOKUP(SolaCorp_Backlog[[#This Row],[Order_Item]], 'Hot Orders'!$C:$H, 6, FALSE), SolaCorp_Backlog[[#This Row],[Order Date]])</f>
        <v>45208</v>
      </c>
      <c r="R22">
        <f>COUNTIFS($L:$L, SolaCorp_Backlog[[#This Row],[Product Group]], $Q:$Q, "&lt;=" &amp; SolaCorp_Backlog[[#This Row],[New Date]])</f>
        <v>21</v>
      </c>
      <c r="S22">
        <f>IF(SolaCorp_Backlog[[#This Row],[Product Group]] &lt;&gt; $L21, 1, $S21 + 1)</f>
        <v>21</v>
      </c>
      <c r="T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2">
        <f ca="1" xml:space="preserve"> ROUND((SolaCorp_Backlog[[#This Row],[Projected Ship Date]] - SolaCorp_Backlog[[#This Row],[Order Date]]) / SolaCorp_Backlog[[#This Row],[Backlog Quantity]], 0)</f>
        <v>60</v>
      </c>
    </row>
    <row r="23" spans="1:21" x14ac:dyDescent="0.25">
      <c r="A23" t="s">
        <v>522</v>
      </c>
      <c r="B23" t="s">
        <v>1475</v>
      </c>
      <c r="C23" t="s">
        <v>721</v>
      </c>
      <c r="D23" t="s">
        <v>1146</v>
      </c>
      <c r="E23" t="s">
        <v>1147</v>
      </c>
      <c r="F23">
        <v>1</v>
      </c>
      <c r="G23">
        <v>106.99</v>
      </c>
      <c r="H23" s="9">
        <v>44564</v>
      </c>
      <c r="I23" t="s">
        <v>707</v>
      </c>
      <c r="J23" t="s">
        <v>669</v>
      </c>
      <c r="K23" t="s">
        <v>593</v>
      </c>
      <c r="L23" t="s">
        <v>654</v>
      </c>
      <c r="M23" t="s">
        <v>1620</v>
      </c>
      <c r="N23" t="s">
        <v>2867</v>
      </c>
      <c r="O23" t="s">
        <v>5754</v>
      </c>
      <c r="P23">
        <f>COUNTIFS($L:$L, SolaCorp_Backlog[[#This Row],[Product Group]], $H:$H, "&lt;=" &amp; SolaCorp_Backlog[[#This Row],[Order Date]])</f>
        <v>1</v>
      </c>
      <c r="Q23" s="9">
        <f>IFERROR(VLOOKUP(SolaCorp_Backlog[[#This Row],[Order_Item]], 'Hot Orders'!$C:$H, 6, FALSE), SolaCorp_Backlog[[#This Row],[Order Date]])</f>
        <v>44564</v>
      </c>
      <c r="R23">
        <f>COUNTIFS($L:$L, SolaCorp_Backlog[[#This Row],[Product Group]], $Q:$Q, "&lt;=" &amp; SolaCorp_Backlog[[#This Row],[New Date]])</f>
        <v>7</v>
      </c>
      <c r="S23">
        <f>IF(SolaCorp_Backlog[[#This Row],[Product Group]] &lt;&gt; $L22, 1, $S22 + 1)</f>
        <v>1</v>
      </c>
      <c r="T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3">
        <f ca="1" xml:space="preserve"> ROUND((SolaCorp_Backlog[[#This Row],[Projected Ship Date]] - SolaCorp_Backlog[[#This Row],[Order Date]]) / SolaCorp_Backlog[[#This Row],[Backlog Quantity]], 0)</f>
        <v>690</v>
      </c>
    </row>
    <row r="24" spans="1:21" x14ac:dyDescent="0.25">
      <c r="A24" t="s">
        <v>204</v>
      </c>
      <c r="B24" t="s">
        <v>922</v>
      </c>
      <c r="C24" t="s">
        <v>688</v>
      </c>
      <c r="D24" t="s">
        <v>693</v>
      </c>
      <c r="E24" t="s">
        <v>694</v>
      </c>
      <c r="F24">
        <v>1</v>
      </c>
      <c r="G24">
        <v>608.64</v>
      </c>
      <c r="H24" s="9">
        <v>44588</v>
      </c>
      <c r="I24" t="s">
        <v>923</v>
      </c>
      <c r="J24" t="s">
        <v>675</v>
      </c>
      <c r="K24" t="s">
        <v>639</v>
      </c>
      <c r="L24" t="s">
        <v>654</v>
      </c>
      <c r="M24" t="s">
        <v>1621</v>
      </c>
      <c r="N24" t="s">
        <v>2868</v>
      </c>
      <c r="O24" t="s">
        <v>5755</v>
      </c>
      <c r="P24">
        <f>COUNTIFS($L:$L, SolaCorp_Backlog[[#This Row],[Product Group]], $H:$H, "&lt;=" &amp; SolaCorp_Backlog[[#This Row],[Order Date]])</f>
        <v>2</v>
      </c>
      <c r="Q24" s="9">
        <f>IFERROR(VLOOKUP(SolaCorp_Backlog[[#This Row],[Order_Item]], 'Hot Orders'!$C:$H, 6, FALSE), SolaCorp_Backlog[[#This Row],[Order Date]])</f>
        <v>44588</v>
      </c>
      <c r="R24">
        <f>COUNTIFS($L:$L, SolaCorp_Backlog[[#This Row],[Product Group]], $Q:$Q, "&lt;=" &amp; SolaCorp_Backlog[[#This Row],[New Date]])</f>
        <v>15</v>
      </c>
      <c r="S24">
        <f>IF(SolaCorp_Backlog[[#This Row],[Product Group]] &lt;&gt; $L23, 1, $S23 + 1)</f>
        <v>2</v>
      </c>
      <c r="T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4">
        <f ca="1" xml:space="preserve"> ROUND((SolaCorp_Backlog[[#This Row],[Projected Ship Date]] - SolaCorp_Backlog[[#This Row],[Order Date]]) / SolaCorp_Backlog[[#This Row],[Backlog Quantity]], 0)</f>
        <v>673</v>
      </c>
    </row>
    <row r="25" spans="1:21" x14ac:dyDescent="0.25">
      <c r="A25" t="s">
        <v>257</v>
      </c>
      <c r="B25" t="s">
        <v>747</v>
      </c>
      <c r="C25" t="s">
        <v>688</v>
      </c>
      <c r="D25" t="s">
        <v>748</v>
      </c>
      <c r="E25" t="s">
        <v>749</v>
      </c>
      <c r="F25">
        <v>5</v>
      </c>
      <c r="G25">
        <v>147.35</v>
      </c>
      <c r="H25" s="9">
        <v>44593</v>
      </c>
      <c r="I25" t="s">
        <v>750</v>
      </c>
      <c r="J25" t="s">
        <v>669</v>
      </c>
      <c r="K25" t="s">
        <v>608</v>
      </c>
      <c r="L25" t="s">
        <v>654</v>
      </c>
      <c r="M25" t="s">
        <v>1623</v>
      </c>
      <c r="N25" t="s">
        <v>2872</v>
      </c>
      <c r="O25" t="s">
        <v>5757</v>
      </c>
      <c r="P25">
        <f>COUNTIFS($L:$L, SolaCorp_Backlog[[#This Row],[Product Group]], $H:$H, "&lt;=" &amp; SolaCorp_Backlog[[#This Row],[Order Date]])</f>
        <v>7</v>
      </c>
      <c r="Q25" s="9">
        <f>IFERROR(VLOOKUP(SolaCorp_Backlog[[#This Row],[Order_Item]], 'Hot Orders'!$C:$H, 6, FALSE), SolaCorp_Backlog[[#This Row],[Order Date]])</f>
        <v>44593</v>
      </c>
      <c r="R25">
        <f>COUNTIFS($L:$L, SolaCorp_Backlog[[#This Row],[Product Group]], $Q:$Q, "&lt;=" &amp; SolaCorp_Backlog[[#This Row],[New Date]])</f>
        <v>20</v>
      </c>
      <c r="S25">
        <f>IF(SolaCorp_Backlog[[#This Row],[Product Group]] &lt;&gt; $L24, 1, $S24 + 1)</f>
        <v>3</v>
      </c>
      <c r="T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">
        <f ca="1" xml:space="preserve"> ROUND((SolaCorp_Backlog[[#This Row],[Projected Ship Date]] - SolaCorp_Backlog[[#This Row],[Order Date]]) / SolaCorp_Backlog[[#This Row],[Backlog Quantity]], 0)</f>
        <v>134</v>
      </c>
    </row>
    <row r="26" spans="1:21" x14ac:dyDescent="0.25">
      <c r="A26" t="s">
        <v>257</v>
      </c>
      <c r="B26" t="s">
        <v>747</v>
      </c>
      <c r="C26" t="s">
        <v>688</v>
      </c>
      <c r="D26" t="s">
        <v>748</v>
      </c>
      <c r="E26" t="s">
        <v>749</v>
      </c>
      <c r="F26">
        <v>5</v>
      </c>
      <c r="G26">
        <v>147.35</v>
      </c>
      <c r="H26" s="9">
        <v>44593</v>
      </c>
      <c r="I26" t="s">
        <v>750</v>
      </c>
      <c r="J26" t="s">
        <v>669</v>
      </c>
      <c r="K26" t="s">
        <v>608</v>
      </c>
      <c r="L26" t="s">
        <v>654</v>
      </c>
      <c r="M26" t="s">
        <v>1623</v>
      </c>
      <c r="N26" t="s">
        <v>2873</v>
      </c>
      <c r="O26" t="s">
        <v>5757</v>
      </c>
      <c r="P26">
        <f>COUNTIFS($L:$L, SolaCorp_Backlog[[#This Row],[Product Group]], $H:$H, "&lt;=" &amp; SolaCorp_Backlog[[#This Row],[Order Date]])</f>
        <v>7</v>
      </c>
      <c r="Q26" s="9">
        <f>IFERROR(VLOOKUP(SolaCorp_Backlog[[#This Row],[Order_Item]], 'Hot Orders'!$C:$H, 6, FALSE), SolaCorp_Backlog[[#This Row],[Order Date]])</f>
        <v>44593</v>
      </c>
      <c r="R26">
        <f>COUNTIFS($L:$L, SolaCorp_Backlog[[#This Row],[Product Group]], $Q:$Q, "&lt;=" &amp; SolaCorp_Backlog[[#This Row],[New Date]])</f>
        <v>20</v>
      </c>
      <c r="S26">
        <f>IF(SolaCorp_Backlog[[#This Row],[Product Group]] &lt;&gt; $L25, 1, $S25 + 1)</f>
        <v>4</v>
      </c>
      <c r="T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6">
        <f ca="1" xml:space="preserve"> ROUND((SolaCorp_Backlog[[#This Row],[Projected Ship Date]] - SolaCorp_Backlog[[#This Row],[Order Date]]) / SolaCorp_Backlog[[#This Row],[Backlog Quantity]], 0)</f>
        <v>134</v>
      </c>
    </row>
    <row r="27" spans="1:21" x14ac:dyDescent="0.25">
      <c r="A27" t="s">
        <v>257</v>
      </c>
      <c r="B27" t="s">
        <v>747</v>
      </c>
      <c r="C27" t="s">
        <v>688</v>
      </c>
      <c r="D27" t="s">
        <v>748</v>
      </c>
      <c r="E27" t="s">
        <v>749</v>
      </c>
      <c r="F27">
        <v>5</v>
      </c>
      <c r="G27">
        <v>147.35</v>
      </c>
      <c r="H27" s="9">
        <v>44593</v>
      </c>
      <c r="I27" t="s">
        <v>750</v>
      </c>
      <c r="J27" t="s">
        <v>669</v>
      </c>
      <c r="K27" t="s">
        <v>608</v>
      </c>
      <c r="L27" t="s">
        <v>654</v>
      </c>
      <c r="M27" t="s">
        <v>1623</v>
      </c>
      <c r="N27" t="s">
        <v>2874</v>
      </c>
      <c r="O27" t="s">
        <v>5757</v>
      </c>
      <c r="P27">
        <f>COUNTIFS($L:$L, SolaCorp_Backlog[[#This Row],[Product Group]], $H:$H, "&lt;=" &amp; SolaCorp_Backlog[[#This Row],[Order Date]])</f>
        <v>7</v>
      </c>
      <c r="Q27" s="9">
        <f>IFERROR(VLOOKUP(SolaCorp_Backlog[[#This Row],[Order_Item]], 'Hot Orders'!$C:$H, 6, FALSE), SolaCorp_Backlog[[#This Row],[Order Date]])</f>
        <v>44593</v>
      </c>
      <c r="R27">
        <f>COUNTIFS($L:$L, SolaCorp_Backlog[[#This Row],[Product Group]], $Q:$Q, "&lt;=" &amp; SolaCorp_Backlog[[#This Row],[New Date]])</f>
        <v>20</v>
      </c>
      <c r="S27">
        <f>IF(SolaCorp_Backlog[[#This Row],[Product Group]] &lt;&gt; $L26, 1, $S26 + 1)</f>
        <v>5</v>
      </c>
      <c r="T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7">
        <f ca="1" xml:space="preserve"> ROUND((SolaCorp_Backlog[[#This Row],[Projected Ship Date]] - SolaCorp_Backlog[[#This Row],[Order Date]]) / SolaCorp_Backlog[[#This Row],[Backlog Quantity]], 0)</f>
        <v>134</v>
      </c>
    </row>
    <row r="28" spans="1:21" x14ac:dyDescent="0.25">
      <c r="A28" t="s">
        <v>257</v>
      </c>
      <c r="B28" t="s">
        <v>747</v>
      </c>
      <c r="C28" t="s">
        <v>688</v>
      </c>
      <c r="D28" t="s">
        <v>748</v>
      </c>
      <c r="E28" t="s">
        <v>749</v>
      </c>
      <c r="F28">
        <v>5</v>
      </c>
      <c r="G28">
        <v>147.35</v>
      </c>
      <c r="H28" s="9">
        <v>44593</v>
      </c>
      <c r="I28" t="s">
        <v>750</v>
      </c>
      <c r="J28" t="s">
        <v>669</v>
      </c>
      <c r="K28" t="s">
        <v>608</v>
      </c>
      <c r="L28" t="s">
        <v>654</v>
      </c>
      <c r="M28" t="s">
        <v>1623</v>
      </c>
      <c r="N28" t="s">
        <v>2875</v>
      </c>
      <c r="O28" t="s">
        <v>5757</v>
      </c>
      <c r="P28">
        <f>COUNTIFS($L:$L, SolaCorp_Backlog[[#This Row],[Product Group]], $H:$H, "&lt;=" &amp; SolaCorp_Backlog[[#This Row],[Order Date]])</f>
        <v>7</v>
      </c>
      <c r="Q28" s="9">
        <f>IFERROR(VLOOKUP(SolaCorp_Backlog[[#This Row],[Order_Item]], 'Hot Orders'!$C:$H, 6, FALSE), SolaCorp_Backlog[[#This Row],[Order Date]])</f>
        <v>44593</v>
      </c>
      <c r="R28">
        <f>COUNTIFS($L:$L, SolaCorp_Backlog[[#This Row],[Product Group]], $Q:$Q, "&lt;=" &amp; SolaCorp_Backlog[[#This Row],[New Date]])</f>
        <v>20</v>
      </c>
      <c r="S28">
        <f>IF(SolaCorp_Backlog[[#This Row],[Product Group]] &lt;&gt; $L27, 1, $S27 + 1)</f>
        <v>6</v>
      </c>
      <c r="T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8">
        <f ca="1" xml:space="preserve"> ROUND((SolaCorp_Backlog[[#This Row],[Projected Ship Date]] - SolaCorp_Backlog[[#This Row],[Order Date]]) / SolaCorp_Backlog[[#This Row],[Backlog Quantity]], 0)</f>
        <v>134</v>
      </c>
    </row>
    <row r="29" spans="1:21" x14ac:dyDescent="0.25">
      <c r="A29" t="s">
        <v>257</v>
      </c>
      <c r="B29" t="s">
        <v>747</v>
      </c>
      <c r="C29" t="s">
        <v>688</v>
      </c>
      <c r="D29" t="s">
        <v>748</v>
      </c>
      <c r="E29" t="s">
        <v>749</v>
      </c>
      <c r="F29">
        <v>5</v>
      </c>
      <c r="G29">
        <v>147.35</v>
      </c>
      <c r="H29" s="9">
        <v>44593</v>
      </c>
      <c r="I29" t="s">
        <v>750</v>
      </c>
      <c r="J29" t="s">
        <v>669</v>
      </c>
      <c r="K29" t="s">
        <v>608</v>
      </c>
      <c r="L29" t="s">
        <v>654</v>
      </c>
      <c r="M29" t="s">
        <v>1623</v>
      </c>
      <c r="N29" t="s">
        <v>2876</v>
      </c>
      <c r="O29" t="s">
        <v>5757</v>
      </c>
      <c r="P29">
        <f>COUNTIFS($L:$L, SolaCorp_Backlog[[#This Row],[Product Group]], $H:$H, "&lt;=" &amp; SolaCorp_Backlog[[#This Row],[Order Date]])</f>
        <v>7</v>
      </c>
      <c r="Q29" s="9">
        <f>IFERROR(VLOOKUP(SolaCorp_Backlog[[#This Row],[Order_Item]], 'Hot Orders'!$C:$H, 6, FALSE), SolaCorp_Backlog[[#This Row],[Order Date]])</f>
        <v>44593</v>
      </c>
      <c r="R29">
        <f>COUNTIFS($L:$L, SolaCorp_Backlog[[#This Row],[Product Group]], $Q:$Q, "&lt;=" &amp; SolaCorp_Backlog[[#This Row],[New Date]])</f>
        <v>20</v>
      </c>
      <c r="S29">
        <f>IF(SolaCorp_Backlog[[#This Row],[Product Group]] &lt;&gt; $L28, 1, $S28 + 1)</f>
        <v>7</v>
      </c>
      <c r="T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9">
        <f ca="1" xml:space="preserve"> ROUND((SolaCorp_Backlog[[#This Row],[Projected Ship Date]] - SolaCorp_Backlog[[#This Row],[Order Date]]) / SolaCorp_Backlog[[#This Row],[Backlog Quantity]], 0)</f>
        <v>134</v>
      </c>
    </row>
    <row r="30" spans="1:21" x14ac:dyDescent="0.25">
      <c r="A30" t="s">
        <v>274</v>
      </c>
      <c r="B30" t="s">
        <v>1381</v>
      </c>
      <c r="C30" t="s">
        <v>721</v>
      </c>
      <c r="D30" t="s">
        <v>1382</v>
      </c>
      <c r="E30" t="s">
        <v>1383</v>
      </c>
      <c r="F30">
        <v>1</v>
      </c>
      <c r="G30">
        <v>170.12</v>
      </c>
      <c r="H30" s="9">
        <v>44627</v>
      </c>
      <c r="I30" t="s">
        <v>861</v>
      </c>
      <c r="J30" t="s">
        <v>675</v>
      </c>
      <c r="K30" t="s">
        <v>616</v>
      </c>
      <c r="L30" t="s">
        <v>654</v>
      </c>
      <c r="M30" t="s">
        <v>1631</v>
      </c>
      <c r="N30" t="s">
        <v>2904</v>
      </c>
      <c r="O30" t="s">
        <v>5764</v>
      </c>
      <c r="P30">
        <f>COUNTIFS($L:$L, SolaCorp_Backlog[[#This Row],[Product Group]], $H:$H, "&lt;=" &amp; SolaCorp_Backlog[[#This Row],[Order Date]])</f>
        <v>8</v>
      </c>
      <c r="Q30" s="9">
        <f>IFERROR(VLOOKUP(SolaCorp_Backlog[[#This Row],[Order_Item]], 'Hot Orders'!$C:$H, 6, FALSE), SolaCorp_Backlog[[#This Row],[Order Date]])</f>
        <v>44627</v>
      </c>
      <c r="R30">
        <f>COUNTIFS($L:$L, SolaCorp_Backlog[[#This Row],[Product Group]], $Q:$Q, "&lt;=" &amp; SolaCorp_Backlog[[#This Row],[New Date]])</f>
        <v>21</v>
      </c>
      <c r="S30">
        <f>IF(SolaCorp_Backlog[[#This Row],[Product Group]] &lt;&gt; $L29, 1, $S29 + 1)</f>
        <v>8</v>
      </c>
      <c r="T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0">
        <f ca="1" xml:space="preserve"> ROUND((SolaCorp_Backlog[[#This Row],[Projected Ship Date]] - SolaCorp_Backlog[[#This Row],[Order Date]]) / SolaCorp_Backlog[[#This Row],[Backlog Quantity]], 0)</f>
        <v>634</v>
      </c>
    </row>
    <row r="31" spans="1:21" x14ac:dyDescent="0.25">
      <c r="A31" t="s">
        <v>405</v>
      </c>
      <c r="B31" t="s">
        <v>1010</v>
      </c>
      <c r="C31" t="s">
        <v>671</v>
      </c>
      <c r="D31" t="s">
        <v>693</v>
      </c>
      <c r="E31" t="s">
        <v>694</v>
      </c>
      <c r="F31">
        <v>1</v>
      </c>
      <c r="G31">
        <v>504.91</v>
      </c>
      <c r="H31" s="9">
        <v>44662</v>
      </c>
      <c r="I31" t="s">
        <v>679</v>
      </c>
      <c r="J31" t="s">
        <v>675</v>
      </c>
      <c r="K31" t="s">
        <v>639</v>
      </c>
      <c r="L31" t="s">
        <v>654</v>
      </c>
      <c r="M31" t="s">
        <v>1637</v>
      </c>
      <c r="N31" t="s">
        <v>2931</v>
      </c>
      <c r="O31" t="s">
        <v>5767</v>
      </c>
      <c r="P31">
        <f>COUNTIFS($L:$L, SolaCorp_Backlog[[#This Row],[Product Group]], $H:$H, "&lt;=" &amp; SolaCorp_Backlog[[#This Row],[Order Date]])</f>
        <v>9</v>
      </c>
      <c r="Q31" s="9">
        <f>IFERROR(VLOOKUP(SolaCorp_Backlog[[#This Row],[Order_Item]], 'Hot Orders'!$C:$H, 6, FALSE), SolaCorp_Backlog[[#This Row],[Order Date]])</f>
        <v>44662</v>
      </c>
      <c r="R31">
        <f>COUNTIFS($L:$L, SolaCorp_Backlog[[#This Row],[Product Group]], $Q:$Q, "&lt;=" &amp; SolaCorp_Backlog[[#This Row],[New Date]])</f>
        <v>22</v>
      </c>
      <c r="S31">
        <f>IF(SolaCorp_Backlog[[#This Row],[Product Group]] &lt;&gt; $L30, 1, $S30 + 1)</f>
        <v>9</v>
      </c>
      <c r="T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1">
        <f ca="1" xml:space="preserve"> ROUND((SolaCorp_Backlog[[#This Row],[Projected Ship Date]] - SolaCorp_Backlog[[#This Row],[Order Date]]) / SolaCorp_Backlog[[#This Row],[Backlog Quantity]], 0)</f>
        <v>599</v>
      </c>
    </row>
    <row r="32" spans="1:21" x14ac:dyDescent="0.25">
      <c r="A32" t="s">
        <v>68</v>
      </c>
      <c r="B32" t="s">
        <v>1186</v>
      </c>
      <c r="C32" t="s">
        <v>729</v>
      </c>
      <c r="D32" t="s">
        <v>784</v>
      </c>
      <c r="E32" t="s">
        <v>785</v>
      </c>
      <c r="F32">
        <v>2</v>
      </c>
      <c r="G32">
        <v>155.30000000000001</v>
      </c>
      <c r="H32" s="9">
        <v>44664</v>
      </c>
      <c r="I32" t="s">
        <v>732</v>
      </c>
      <c r="J32" t="s">
        <v>675</v>
      </c>
      <c r="K32" t="s">
        <v>598</v>
      </c>
      <c r="L32" t="s">
        <v>654</v>
      </c>
      <c r="M32" t="s">
        <v>1632</v>
      </c>
      <c r="N32" t="s">
        <v>2905</v>
      </c>
      <c r="O32" t="s">
        <v>5765</v>
      </c>
      <c r="P32">
        <f>COUNTIFS($L:$L, SolaCorp_Backlog[[#This Row],[Product Group]], $H:$H, "&lt;=" &amp; SolaCorp_Backlog[[#This Row],[Order Date]])</f>
        <v>11</v>
      </c>
      <c r="Q32" s="9">
        <f>IFERROR(VLOOKUP(SolaCorp_Backlog[[#This Row],[Order_Item]], 'Hot Orders'!$C:$H, 6, FALSE), SolaCorp_Backlog[[#This Row],[Order Date]])</f>
        <v>44664</v>
      </c>
      <c r="R32">
        <f>COUNTIFS($L:$L, SolaCorp_Backlog[[#This Row],[Product Group]], $Q:$Q, "&lt;=" &amp; SolaCorp_Backlog[[#This Row],[New Date]])</f>
        <v>24</v>
      </c>
      <c r="S32">
        <f>IF(SolaCorp_Backlog[[#This Row],[Product Group]] &lt;&gt; $L31, 1, $S31 + 1)</f>
        <v>10</v>
      </c>
      <c r="T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2">
        <f ca="1" xml:space="preserve"> ROUND((SolaCorp_Backlog[[#This Row],[Projected Ship Date]] - SolaCorp_Backlog[[#This Row],[Order Date]]) / SolaCorp_Backlog[[#This Row],[Backlog Quantity]], 0)</f>
        <v>299</v>
      </c>
    </row>
    <row r="33" spans="1:21" x14ac:dyDescent="0.25">
      <c r="A33" t="s">
        <v>68</v>
      </c>
      <c r="B33" t="s">
        <v>1186</v>
      </c>
      <c r="C33" t="s">
        <v>729</v>
      </c>
      <c r="D33" t="s">
        <v>784</v>
      </c>
      <c r="E33" t="s">
        <v>785</v>
      </c>
      <c r="F33">
        <v>2</v>
      </c>
      <c r="G33">
        <v>155.30000000000001</v>
      </c>
      <c r="H33" s="9">
        <v>44664</v>
      </c>
      <c r="I33" t="s">
        <v>732</v>
      </c>
      <c r="J33" t="s">
        <v>675</v>
      </c>
      <c r="K33" t="s">
        <v>598</v>
      </c>
      <c r="L33" t="s">
        <v>654</v>
      </c>
      <c r="M33" t="s">
        <v>1632</v>
      </c>
      <c r="N33" t="s">
        <v>2906</v>
      </c>
      <c r="O33" t="s">
        <v>5765</v>
      </c>
      <c r="P33">
        <f>COUNTIFS($L:$L, SolaCorp_Backlog[[#This Row],[Product Group]], $H:$H, "&lt;=" &amp; SolaCorp_Backlog[[#This Row],[Order Date]])</f>
        <v>11</v>
      </c>
      <c r="Q33" s="9">
        <f>IFERROR(VLOOKUP(SolaCorp_Backlog[[#This Row],[Order_Item]], 'Hot Orders'!$C:$H, 6, FALSE), SolaCorp_Backlog[[#This Row],[Order Date]])</f>
        <v>44664</v>
      </c>
      <c r="R33">
        <f>COUNTIFS($L:$L, SolaCorp_Backlog[[#This Row],[Product Group]], $Q:$Q, "&lt;=" &amp; SolaCorp_Backlog[[#This Row],[New Date]])</f>
        <v>24</v>
      </c>
      <c r="S33">
        <f>IF(SolaCorp_Backlog[[#This Row],[Product Group]] &lt;&gt; $L32, 1, $S32 + 1)</f>
        <v>11</v>
      </c>
      <c r="T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">
        <f ca="1" xml:space="preserve"> ROUND((SolaCorp_Backlog[[#This Row],[Projected Ship Date]] - SolaCorp_Backlog[[#This Row],[Order Date]]) / SolaCorp_Backlog[[#This Row],[Backlog Quantity]], 0)</f>
        <v>299</v>
      </c>
    </row>
    <row r="34" spans="1:21" x14ac:dyDescent="0.25">
      <c r="A34" t="s">
        <v>33</v>
      </c>
      <c r="B34" t="s">
        <v>1496</v>
      </c>
      <c r="C34" t="s">
        <v>688</v>
      </c>
      <c r="D34" t="s">
        <v>718</v>
      </c>
      <c r="E34" t="s">
        <v>719</v>
      </c>
      <c r="F34">
        <v>1</v>
      </c>
      <c r="G34">
        <v>100.2</v>
      </c>
      <c r="H34" s="9">
        <v>44682</v>
      </c>
      <c r="I34" t="s">
        <v>707</v>
      </c>
      <c r="J34" t="s">
        <v>675</v>
      </c>
      <c r="K34" t="s">
        <v>625</v>
      </c>
      <c r="L34" t="s">
        <v>654</v>
      </c>
      <c r="M34" t="s">
        <v>1639</v>
      </c>
      <c r="N34" t="s">
        <v>2933</v>
      </c>
      <c r="O34" t="s">
        <v>5768</v>
      </c>
      <c r="P34">
        <f>COUNTIFS($L:$L, SolaCorp_Backlog[[#This Row],[Product Group]], $H:$H, "&lt;=" &amp; SolaCorp_Backlog[[#This Row],[Order Date]])</f>
        <v>12</v>
      </c>
      <c r="Q34" s="9">
        <f>IFERROR(VLOOKUP(SolaCorp_Backlog[[#This Row],[Order_Item]], 'Hot Orders'!$C:$H, 6, FALSE), SolaCorp_Backlog[[#This Row],[Order Date]])</f>
        <v>44682</v>
      </c>
      <c r="R34">
        <f>COUNTIFS($L:$L, SolaCorp_Backlog[[#This Row],[Product Group]], $Q:$Q, "&lt;=" &amp; SolaCorp_Backlog[[#This Row],[New Date]])</f>
        <v>25</v>
      </c>
      <c r="S34">
        <f>IF(SolaCorp_Backlog[[#This Row],[Product Group]] &lt;&gt; $L33, 1, $S33 + 1)</f>
        <v>12</v>
      </c>
      <c r="T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4">
        <f ca="1" xml:space="preserve"> ROUND((SolaCorp_Backlog[[#This Row],[Projected Ship Date]] - SolaCorp_Backlog[[#This Row],[Order Date]]) / SolaCorp_Backlog[[#This Row],[Backlog Quantity]], 0)</f>
        <v>579</v>
      </c>
    </row>
    <row r="35" spans="1:21" x14ac:dyDescent="0.25">
      <c r="A35" t="s">
        <v>44</v>
      </c>
      <c r="B35" t="s">
        <v>1075</v>
      </c>
      <c r="C35" t="s">
        <v>671</v>
      </c>
      <c r="D35" t="s">
        <v>841</v>
      </c>
      <c r="E35" t="s">
        <v>842</v>
      </c>
      <c r="F35">
        <v>1</v>
      </c>
      <c r="G35">
        <v>293.76</v>
      </c>
      <c r="H35" s="9">
        <v>44741</v>
      </c>
      <c r="I35" t="s">
        <v>703</v>
      </c>
      <c r="J35" t="s">
        <v>675</v>
      </c>
      <c r="K35" t="s">
        <v>598</v>
      </c>
      <c r="L35" t="s">
        <v>654</v>
      </c>
      <c r="M35" t="s">
        <v>1530</v>
      </c>
      <c r="N35" t="s">
        <v>2580</v>
      </c>
      <c r="O35" t="s">
        <v>5669</v>
      </c>
      <c r="P35">
        <f>COUNTIFS($L:$L, SolaCorp_Backlog[[#This Row],[Product Group]], $H:$H, "&lt;=" &amp; SolaCorp_Backlog[[#This Row],[Order Date]])</f>
        <v>15</v>
      </c>
      <c r="Q35" s="9">
        <f>IFERROR(VLOOKUP(SolaCorp_Backlog[[#This Row],[Order_Item]], 'Hot Orders'!$C:$H, 6, FALSE), SolaCorp_Backlog[[#This Row],[Order Date]])</f>
        <v>44741</v>
      </c>
      <c r="R35">
        <f>COUNTIFS($L:$L, SolaCorp_Backlog[[#This Row],[Product Group]], $Q:$Q, "&lt;=" &amp; SolaCorp_Backlog[[#This Row],[New Date]])</f>
        <v>28</v>
      </c>
      <c r="S35">
        <f>IF(SolaCorp_Backlog[[#This Row],[Product Group]] &lt;&gt; $L34, 1, $S34 + 1)</f>
        <v>13</v>
      </c>
      <c r="T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5">
        <f ca="1" xml:space="preserve"> ROUND((SolaCorp_Backlog[[#This Row],[Projected Ship Date]] - SolaCorp_Backlog[[#This Row],[Order Date]]) / SolaCorp_Backlog[[#This Row],[Backlog Quantity]], 0)</f>
        <v>520</v>
      </c>
    </row>
    <row r="36" spans="1:21" x14ac:dyDescent="0.25">
      <c r="A36" t="s">
        <v>44</v>
      </c>
      <c r="B36" t="s">
        <v>1075</v>
      </c>
      <c r="C36" t="s">
        <v>671</v>
      </c>
      <c r="D36" t="s">
        <v>841</v>
      </c>
      <c r="E36" t="s">
        <v>842</v>
      </c>
      <c r="F36">
        <v>1</v>
      </c>
      <c r="G36">
        <v>428.28</v>
      </c>
      <c r="H36" s="9">
        <v>44741</v>
      </c>
      <c r="I36" t="s">
        <v>703</v>
      </c>
      <c r="J36" t="s">
        <v>675</v>
      </c>
      <c r="K36" t="s">
        <v>598</v>
      </c>
      <c r="L36" t="s">
        <v>654</v>
      </c>
      <c r="M36" t="s">
        <v>1530</v>
      </c>
      <c r="N36" t="s">
        <v>2580</v>
      </c>
      <c r="O36" t="s">
        <v>5669</v>
      </c>
      <c r="P36">
        <f>COUNTIFS($L:$L, SolaCorp_Backlog[[#This Row],[Product Group]], $H:$H, "&lt;=" &amp; SolaCorp_Backlog[[#This Row],[Order Date]])</f>
        <v>15</v>
      </c>
      <c r="Q36" s="9">
        <f>IFERROR(VLOOKUP(SolaCorp_Backlog[[#This Row],[Order_Item]], 'Hot Orders'!$C:$H, 6, FALSE), SolaCorp_Backlog[[#This Row],[Order Date]])</f>
        <v>44741</v>
      </c>
      <c r="R36">
        <f>COUNTIFS($L:$L, SolaCorp_Backlog[[#This Row],[Product Group]], $Q:$Q, "&lt;=" &amp; SolaCorp_Backlog[[#This Row],[New Date]])</f>
        <v>28</v>
      </c>
      <c r="S36">
        <f>IF(SolaCorp_Backlog[[#This Row],[Product Group]] &lt;&gt; $L35, 1, $S35 + 1)</f>
        <v>14</v>
      </c>
      <c r="T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6">
        <f ca="1" xml:space="preserve"> ROUND((SolaCorp_Backlog[[#This Row],[Projected Ship Date]] - SolaCorp_Backlog[[#This Row],[Order Date]]) / SolaCorp_Backlog[[#This Row],[Backlog Quantity]], 0)</f>
        <v>520</v>
      </c>
    </row>
    <row r="37" spans="1:21" x14ac:dyDescent="0.25">
      <c r="A37" t="s">
        <v>44</v>
      </c>
      <c r="B37" t="s">
        <v>1075</v>
      </c>
      <c r="C37" t="s">
        <v>671</v>
      </c>
      <c r="D37" t="s">
        <v>841</v>
      </c>
      <c r="E37" t="s">
        <v>842</v>
      </c>
      <c r="F37">
        <v>1</v>
      </c>
      <c r="G37">
        <v>256.92</v>
      </c>
      <c r="H37" s="9">
        <v>44741</v>
      </c>
      <c r="I37" t="s">
        <v>703</v>
      </c>
      <c r="J37" t="s">
        <v>675</v>
      </c>
      <c r="K37" t="s">
        <v>598</v>
      </c>
      <c r="L37" t="s">
        <v>654</v>
      </c>
      <c r="M37" t="s">
        <v>1530</v>
      </c>
      <c r="N37" t="s">
        <v>2580</v>
      </c>
      <c r="O37" t="s">
        <v>5669</v>
      </c>
      <c r="P37">
        <f>COUNTIFS($L:$L, SolaCorp_Backlog[[#This Row],[Product Group]], $H:$H, "&lt;=" &amp; SolaCorp_Backlog[[#This Row],[Order Date]])</f>
        <v>15</v>
      </c>
      <c r="Q37" s="9">
        <f>IFERROR(VLOOKUP(SolaCorp_Backlog[[#This Row],[Order_Item]], 'Hot Orders'!$C:$H, 6, FALSE), SolaCorp_Backlog[[#This Row],[Order Date]])</f>
        <v>44741</v>
      </c>
      <c r="R37">
        <f>COUNTIFS($L:$L, SolaCorp_Backlog[[#This Row],[Product Group]], $Q:$Q, "&lt;=" &amp; SolaCorp_Backlog[[#This Row],[New Date]])</f>
        <v>28</v>
      </c>
      <c r="S37">
        <f>IF(SolaCorp_Backlog[[#This Row],[Product Group]] &lt;&gt; $L36, 1, $S36 + 1)</f>
        <v>15</v>
      </c>
      <c r="T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7">
        <f ca="1" xml:space="preserve"> ROUND((SolaCorp_Backlog[[#This Row],[Projected Ship Date]] - SolaCorp_Backlog[[#This Row],[Order Date]]) / SolaCorp_Backlog[[#This Row],[Backlog Quantity]], 0)</f>
        <v>520</v>
      </c>
    </row>
    <row r="38" spans="1:21" x14ac:dyDescent="0.25">
      <c r="A38" t="s">
        <v>193</v>
      </c>
      <c r="B38" t="s">
        <v>932</v>
      </c>
      <c r="C38" t="s">
        <v>671</v>
      </c>
      <c r="D38" t="s">
        <v>841</v>
      </c>
      <c r="E38" t="s">
        <v>842</v>
      </c>
      <c r="F38">
        <v>1</v>
      </c>
      <c r="G38">
        <v>593.9</v>
      </c>
      <c r="H38" s="9">
        <v>44754</v>
      </c>
      <c r="I38" t="s">
        <v>679</v>
      </c>
      <c r="J38" t="s">
        <v>675</v>
      </c>
      <c r="K38" t="s">
        <v>598</v>
      </c>
      <c r="L38" t="s">
        <v>654</v>
      </c>
      <c r="M38" t="s">
        <v>1643</v>
      </c>
      <c r="N38" t="s">
        <v>2946</v>
      </c>
      <c r="O38" t="s">
        <v>5771</v>
      </c>
      <c r="P38">
        <f>COUNTIFS($L:$L, SolaCorp_Backlog[[#This Row],[Product Group]], $H:$H, "&lt;=" &amp; SolaCorp_Backlog[[#This Row],[Order Date]])</f>
        <v>16</v>
      </c>
      <c r="Q38" s="9">
        <f>IFERROR(VLOOKUP(SolaCorp_Backlog[[#This Row],[Order_Item]], 'Hot Orders'!$C:$H, 6, FALSE), SolaCorp_Backlog[[#This Row],[Order Date]])</f>
        <v>44754</v>
      </c>
      <c r="R38">
        <f>COUNTIFS($L:$L, SolaCorp_Backlog[[#This Row],[Product Group]], $Q:$Q, "&lt;=" &amp; SolaCorp_Backlog[[#This Row],[New Date]])</f>
        <v>29</v>
      </c>
      <c r="S38">
        <f>IF(SolaCorp_Backlog[[#This Row],[Product Group]] &lt;&gt; $L37, 1, $S37 + 1)</f>
        <v>16</v>
      </c>
      <c r="T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8">
        <f ca="1" xml:space="preserve"> ROUND((SolaCorp_Backlog[[#This Row],[Projected Ship Date]] - SolaCorp_Backlog[[#This Row],[Order Date]]) / SolaCorp_Backlog[[#This Row],[Backlog Quantity]], 0)</f>
        <v>507</v>
      </c>
    </row>
    <row r="39" spans="1:21" x14ac:dyDescent="0.25">
      <c r="A39" t="s">
        <v>103</v>
      </c>
      <c r="B39" t="s">
        <v>853</v>
      </c>
      <c r="C39" t="s">
        <v>671</v>
      </c>
      <c r="D39" t="s">
        <v>693</v>
      </c>
      <c r="E39" t="s">
        <v>694</v>
      </c>
      <c r="F39">
        <v>1</v>
      </c>
      <c r="G39">
        <v>751.49</v>
      </c>
      <c r="H39" s="9">
        <v>44762</v>
      </c>
      <c r="I39" t="s">
        <v>703</v>
      </c>
      <c r="J39" t="s">
        <v>675</v>
      </c>
      <c r="K39" t="s">
        <v>639</v>
      </c>
      <c r="L39" t="s">
        <v>654</v>
      </c>
      <c r="M39" t="s">
        <v>1644</v>
      </c>
      <c r="N39" t="s">
        <v>2947</v>
      </c>
      <c r="O39" t="s">
        <v>5772</v>
      </c>
      <c r="P39">
        <f>COUNTIFS($L:$L, SolaCorp_Backlog[[#This Row],[Product Group]], $H:$H, "&lt;=" &amp; SolaCorp_Backlog[[#This Row],[Order Date]])</f>
        <v>17</v>
      </c>
      <c r="Q39" s="9">
        <f>IFERROR(VLOOKUP(SolaCorp_Backlog[[#This Row],[Order_Item]], 'Hot Orders'!$C:$H, 6, FALSE), SolaCorp_Backlog[[#This Row],[Order Date]])</f>
        <v>44762</v>
      </c>
      <c r="R39">
        <f>COUNTIFS($L:$L, SolaCorp_Backlog[[#This Row],[Product Group]], $Q:$Q, "&lt;=" &amp; SolaCorp_Backlog[[#This Row],[New Date]])</f>
        <v>30</v>
      </c>
      <c r="S39">
        <f>IF(SolaCorp_Backlog[[#This Row],[Product Group]] &lt;&gt; $L38, 1, $S38 + 1)</f>
        <v>17</v>
      </c>
      <c r="T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9">
        <f ca="1" xml:space="preserve"> ROUND((SolaCorp_Backlog[[#This Row],[Projected Ship Date]] - SolaCorp_Backlog[[#This Row],[Order Date]]) / SolaCorp_Backlog[[#This Row],[Backlog Quantity]], 0)</f>
        <v>499</v>
      </c>
    </row>
    <row r="40" spans="1:21" x14ac:dyDescent="0.25">
      <c r="A40" t="s">
        <v>131</v>
      </c>
      <c r="B40" t="s">
        <v>877</v>
      </c>
      <c r="C40" t="s">
        <v>729</v>
      </c>
      <c r="D40" t="s">
        <v>748</v>
      </c>
      <c r="E40" t="s">
        <v>749</v>
      </c>
      <c r="F40">
        <v>1</v>
      </c>
      <c r="G40">
        <v>322.5</v>
      </c>
      <c r="H40" s="9">
        <v>44773</v>
      </c>
      <c r="I40" t="s">
        <v>789</v>
      </c>
      <c r="J40" t="s">
        <v>669</v>
      </c>
      <c r="K40" t="s">
        <v>608</v>
      </c>
      <c r="L40" t="s">
        <v>654</v>
      </c>
      <c r="M40" t="s">
        <v>1645</v>
      </c>
      <c r="N40" t="s">
        <v>2948</v>
      </c>
      <c r="O40" t="s">
        <v>5773</v>
      </c>
      <c r="P40">
        <f>COUNTIFS($L:$L, SolaCorp_Backlog[[#This Row],[Product Group]], $H:$H, "&lt;=" &amp; SolaCorp_Backlog[[#This Row],[Order Date]])</f>
        <v>18</v>
      </c>
      <c r="Q40" s="9">
        <f>IFERROR(VLOOKUP(SolaCorp_Backlog[[#This Row],[Order_Item]], 'Hot Orders'!$C:$H, 6, FALSE), SolaCorp_Backlog[[#This Row],[Order Date]])</f>
        <v>44773</v>
      </c>
      <c r="R40">
        <f>COUNTIFS($L:$L, SolaCorp_Backlog[[#This Row],[Product Group]], $Q:$Q, "&lt;=" &amp; SolaCorp_Backlog[[#This Row],[New Date]])</f>
        <v>31</v>
      </c>
      <c r="S40">
        <f>IF(SolaCorp_Backlog[[#This Row],[Product Group]] &lt;&gt; $L39, 1, $S39 + 1)</f>
        <v>18</v>
      </c>
      <c r="T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40">
        <f ca="1" xml:space="preserve"> ROUND((SolaCorp_Backlog[[#This Row],[Projected Ship Date]] - SolaCorp_Backlog[[#This Row],[Order Date]]) / SolaCorp_Backlog[[#This Row],[Backlog Quantity]], 0)</f>
        <v>488</v>
      </c>
    </row>
    <row r="41" spans="1:21" x14ac:dyDescent="0.25">
      <c r="A41" t="s">
        <v>6</v>
      </c>
      <c r="B41" t="s">
        <v>1398</v>
      </c>
      <c r="C41" t="s">
        <v>729</v>
      </c>
      <c r="D41" t="s">
        <v>1382</v>
      </c>
      <c r="E41" t="s">
        <v>1383</v>
      </c>
      <c r="F41">
        <v>1</v>
      </c>
      <c r="G41">
        <v>163.68</v>
      </c>
      <c r="H41" s="9">
        <v>44781</v>
      </c>
      <c r="I41" t="s">
        <v>732</v>
      </c>
      <c r="J41" t="s">
        <v>675</v>
      </c>
      <c r="K41" t="s">
        <v>616</v>
      </c>
      <c r="L41" t="s">
        <v>654</v>
      </c>
      <c r="M41" t="s">
        <v>1532</v>
      </c>
      <c r="N41" t="s">
        <v>2582</v>
      </c>
      <c r="O41" t="s">
        <v>5671</v>
      </c>
      <c r="P41">
        <f>COUNTIFS($L:$L, SolaCorp_Backlog[[#This Row],[Product Group]], $H:$H, "&lt;=" &amp; SolaCorp_Backlog[[#This Row],[Order Date]])</f>
        <v>19</v>
      </c>
      <c r="Q41" s="9">
        <f>IFERROR(VLOOKUP(SolaCorp_Backlog[[#This Row],[Order_Item]], 'Hot Orders'!$C:$H, 6, FALSE), SolaCorp_Backlog[[#This Row],[Order Date]])</f>
        <v>44781</v>
      </c>
      <c r="R41">
        <f>COUNTIFS($L:$L, SolaCorp_Backlog[[#This Row],[Product Group]], $Q:$Q, "&lt;=" &amp; SolaCorp_Backlog[[#This Row],[New Date]])</f>
        <v>32</v>
      </c>
      <c r="S41">
        <f>IF(SolaCorp_Backlog[[#This Row],[Product Group]] &lt;&gt; $L40, 1, $S40 + 1)</f>
        <v>19</v>
      </c>
      <c r="T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41">
        <f ca="1" xml:space="preserve"> ROUND((SolaCorp_Backlog[[#This Row],[Projected Ship Date]] - SolaCorp_Backlog[[#This Row],[Order Date]]) / SolaCorp_Backlog[[#This Row],[Backlog Quantity]], 0)</f>
        <v>480</v>
      </c>
    </row>
    <row r="42" spans="1:21" x14ac:dyDescent="0.25">
      <c r="A42" t="s">
        <v>227</v>
      </c>
      <c r="B42" t="s">
        <v>796</v>
      </c>
      <c r="C42" t="s">
        <v>729</v>
      </c>
      <c r="D42" t="s">
        <v>748</v>
      </c>
      <c r="E42" t="s">
        <v>749</v>
      </c>
      <c r="F42">
        <v>1</v>
      </c>
      <c r="G42">
        <v>322.5</v>
      </c>
      <c r="H42" s="9">
        <v>44791</v>
      </c>
      <c r="I42" t="s">
        <v>789</v>
      </c>
      <c r="J42" t="s">
        <v>669</v>
      </c>
      <c r="K42" t="s">
        <v>608</v>
      </c>
      <c r="L42" t="s">
        <v>654</v>
      </c>
      <c r="M42" t="s">
        <v>1646</v>
      </c>
      <c r="N42" t="s">
        <v>2949</v>
      </c>
      <c r="O42" t="s">
        <v>5774</v>
      </c>
      <c r="P42">
        <f>COUNTIFS($L:$L, SolaCorp_Backlog[[#This Row],[Product Group]], $H:$H, "&lt;=" &amp; SolaCorp_Backlog[[#This Row],[Order Date]])</f>
        <v>20</v>
      </c>
      <c r="Q42" s="9">
        <f>IFERROR(VLOOKUP(SolaCorp_Backlog[[#This Row],[Order_Item]], 'Hot Orders'!$C:$H, 6, FALSE), SolaCorp_Backlog[[#This Row],[Order Date]])</f>
        <v>44791</v>
      </c>
      <c r="R42">
        <f>COUNTIFS($L:$L, SolaCorp_Backlog[[#This Row],[Product Group]], $Q:$Q, "&lt;=" &amp; SolaCorp_Backlog[[#This Row],[New Date]])</f>
        <v>33</v>
      </c>
      <c r="S42">
        <f>IF(SolaCorp_Backlog[[#This Row],[Product Group]] &lt;&gt; $L41, 1, $S41 + 1)</f>
        <v>20</v>
      </c>
      <c r="T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42">
        <f ca="1" xml:space="preserve"> ROUND((SolaCorp_Backlog[[#This Row],[Projected Ship Date]] - SolaCorp_Backlog[[#This Row],[Order Date]]) / SolaCorp_Backlog[[#This Row],[Backlog Quantity]], 0)</f>
        <v>470</v>
      </c>
    </row>
    <row r="43" spans="1:21" x14ac:dyDescent="0.25">
      <c r="A43" t="s">
        <v>18</v>
      </c>
      <c r="B43" t="s">
        <v>717</v>
      </c>
      <c r="C43" t="s">
        <v>671</v>
      </c>
      <c r="D43" t="s">
        <v>718</v>
      </c>
      <c r="E43" t="s">
        <v>719</v>
      </c>
      <c r="F43">
        <v>1</v>
      </c>
      <c r="G43">
        <v>940.66</v>
      </c>
      <c r="H43" s="9">
        <v>44797</v>
      </c>
      <c r="I43" t="s">
        <v>679</v>
      </c>
      <c r="J43" t="s">
        <v>675</v>
      </c>
      <c r="K43" t="s">
        <v>625</v>
      </c>
      <c r="L43" t="s">
        <v>654</v>
      </c>
      <c r="M43" t="s">
        <v>1533</v>
      </c>
      <c r="N43" t="s">
        <v>2583</v>
      </c>
      <c r="O43" t="s">
        <v>5672</v>
      </c>
      <c r="P43">
        <f>COUNTIFS($L:$L, SolaCorp_Backlog[[#This Row],[Product Group]], $H:$H, "&lt;=" &amp; SolaCorp_Backlog[[#This Row],[Order Date]])</f>
        <v>21</v>
      </c>
      <c r="Q43" s="9">
        <f>IFERROR(VLOOKUP(SolaCorp_Backlog[[#This Row],[Order_Item]], 'Hot Orders'!$C:$H, 6, FALSE), SolaCorp_Backlog[[#This Row],[Order Date]])</f>
        <v>44797</v>
      </c>
      <c r="R43">
        <f>COUNTIFS($L:$L, SolaCorp_Backlog[[#This Row],[Product Group]], $Q:$Q, "&lt;=" &amp; SolaCorp_Backlog[[#This Row],[New Date]])</f>
        <v>34</v>
      </c>
      <c r="S43">
        <f>IF(SolaCorp_Backlog[[#This Row],[Product Group]] &lt;&gt; $L42, 1, $S42 + 1)</f>
        <v>21</v>
      </c>
      <c r="T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43">
        <f ca="1" xml:space="preserve"> ROUND((SolaCorp_Backlog[[#This Row],[Projected Ship Date]] - SolaCorp_Backlog[[#This Row],[Order Date]]) / SolaCorp_Backlog[[#This Row],[Backlog Quantity]], 0)</f>
        <v>464</v>
      </c>
    </row>
    <row r="44" spans="1:21" x14ac:dyDescent="0.25">
      <c r="A44" t="s">
        <v>21</v>
      </c>
      <c r="B44" t="s">
        <v>952</v>
      </c>
      <c r="C44" t="s">
        <v>671</v>
      </c>
      <c r="D44" t="s">
        <v>953</v>
      </c>
      <c r="E44" t="s">
        <v>954</v>
      </c>
      <c r="F44">
        <v>1</v>
      </c>
      <c r="G44">
        <v>565.36</v>
      </c>
      <c r="H44" s="9">
        <v>44818</v>
      </c>
      <c r="I44" t="s">
        <v>698</v>
      </c>
      <c r="J44" t="s">
        <v>675</v>
      </c>
      <c r="K44" t="s">
        <v>646</v>
      </c>
      <c r="L44" t="s">
        <v>654</v>
      </c>
      <c r="M44" t="s">
        <v>1534</v>
      </c>
      <c r="N44" t="s">
        <v>2584</v>
      </c>
      <c r="O44" t="s">
        <v>5673</v>
      </c>
      <c r="P44">
        <f>COUNTIFS($L:$L, SolaCorp_Backlog[[#This Row],[Product Group]], $H:$H, "&lt;=" &amp; SolaCorp_Backlog[[#This Row],[Order Date]])</f>
        <v>22</v>
      </c>
      <c r="Q44" s="9">
        <f>IFERROR(VLOOKUP(SolaCorp_Backlog[[#This Row],[Order_Item]], 'Hot Orders'!$C:$H, 6, FALSE), SolaCorp_Backlog[[#This Row],[Order Date]])</f>
        <v>44818</v>
      </c>
      <c r="R44">
        <f>COUNTIFS($L:$L, SolaCorp_Backlog[[#This Row],[Product Group]], $Q:$Q, "&lt;=" &amp; SolaCorp_Backlog[[#This Row],[New Date]])</f>
        <v>35</v>
      </c>
      <c r="S44">
        <f>IF(SolaCorp_Backlog[[#This Row],[Product Group]] &lt;&gt; $L43, 1, $S43 + 1)</f>
        <v>22</v>
      </c>
      <c r="T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44">
        <f ca="1" xml:space="preserve"> ROUND((SolaCorp_Backlog[[#This Row],[Projected Ship Date]] - SolaCorp_Backlog[[#This Row],[Order Date]]) / SolaCorp_Backlog[[#This Row],[Backlog Quantity]], 0)</f>
        <v>443</v>
      </c>
    </row>
    <row r="45" spans="1:21" x14ac:dyDescent="0.25">
      <c r="A45" t="s">
        <v>321</v>
      </c>
      <c r="B45" t="s">
        <v>1053</v>
      </c>
      <c r="C45" t="s">
        <v>688</v>
      </c>
      <c r="D45" t="s">
        <v>784</v>
      </c>
      <c r="E45" t="s">
        <v>785</v>
      </c>
      <c r="F45">
        <v>9</v>
      </c>
      <c r="G45">
        <v>102.94</v>
      </c>
      <c r="H45" s="9">
        <v>44825</v>
      </c>
      <c r="I45" t="s">
        <v>882</v>
      </c>
      <c r="J45" t="s">
        <v>675</v>
      </c>
      <c r="K45" t="s">
        <v>598</v>
      </c>
      <c r="L45" t="s">
        <v>654</v>
      </c>
      <c r="M45" t="s">
        <v>1626</v>
      </c>
      <c r="N45" t="s">
        <v>2879</v>
      </c>
      <c r="O45" t="s">
        <v>5760</v>
      </c>
      <c r="P45">
        <f>COUNTIFS($L:$L, SolaCorp_Backlog[[#This Row],[Product Group]], $H:$H, "&lt;=" &amp; SolaCorp_Backlog[[#This Row],[Order Date]])</f>
        <v>34</v>
      </c>
      <c r="Q45" s="9">
        <f>IFERROR(VLOOKUP(SolaCorp_Backlog[[#This Row],[Order_Item]], 'Hot Orders'!$C:$H, 6, FALSE), SolaCorp_Backlog[[#This Row],[Order Date]])</f>
        <v>44825</v>
      </c>
      <c r="R45">
        <f>COUNTIFS($L:$L, SolaCorp_Backlog[[#This Row],[Product Group]], $Q:$Q, "&lt;=" &amp; SolaCorp_Backlog[[#This Row],[New Date]])</f>
        <v>47</v>
      </c>
      <c r="S45">
        <f>IF(SolaCorp_Backlog[[#This Row],[Product Group]] &lt;&gt; $L44, 1, $S44 + 1)</f>
        <v>23</v>
      </c>
      <c r="T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45">
        <f ca="1" xml:space="preserve"> ROUND((SolaCorp_Backlog[[#This Row],[Projected Ship Date]] - SolaCorp_Backlog[[#This Row],[Order Date]]) / SolaCorp_Backlog[[#This Row],[Backlog Quantity]], 0)</f>
        <v>48</v>
      </c>
    </row>
    <row r="46" spans="1:21" x14ac:dyDescent="0.25">
      <c r="A46" t="s">
        <v>321</v>
      </c>
      <c r="B46" t="s">
        <v>1053</v>
      </c>
      <c r="C46" t="s">
        <v>688</v>
      </c>
      <c r="D46" t="s">
        <v>784</v>
      </c>
      <c r="E46" t="s">
        <v>785</v>
      </c>
      <c r="F46">
        <v>9</v>
      </c>
      <c r="G46">
        <v>102.94</v>
      </c>
      <c r="H46" s="9">
        <v>44825</v>
      </c>
      <c r="I46" t="s">
        <v>882</v>
      </c>
      <c r="J46" t="s">
        <v>675</v>
      </c>
      <c r="K46" t="s">
        <v>598</v>
      </c>
      <c r="L46" t="s">
        <v>654</v>
      </c>
      <c r="M46" t="s">
        <v>1626</v>
      </c>
      <c r="N46" t="s">
        <v>2880</v>
      </c>
      <c r="O46" t="s">
        <v>5760</v>
      </c>
      <c r="P46">
        <f>COUNTIFS($L:$L, SolaCorp_Backlog[[#This Row],[Product Group]], $H:$H, "&lt;=" &amp; SolaCorp_Backlog[[#This Row],[Order Date]])</f>
        <v>34</v>
      </c>
      <c r="Q46" s="9">
        <f>IFERROR(VLOOKUP(SolaCorp_Backlog[[#This Row],[Order_Item]], 'Hot Orders'!$C:$H, 6, FALSE), SolaCorp_Backlog[[#This Row],[Order Date]])</f>
        <v>44825</v>
      </c>
      <c r="R46">
        <f>COUNTIFS($L:$L, SolaCorp_Backlog[[#This Row],[Product Group]], $Q:$Q, "&lt;=" &amp; SolaCorp_Backlog[[#This Row],[New Date]])</f>
        <v>47</v>
      </c>
      <c r="S46">
        <f>IF(SolaCorp_Backlog[[#This Row],[Product Group]] &lt;&gt; $L45, 1, $S45 + 1)</f>
        <v>24</v>
      </c>
      <c r="T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46">
        <f ca="1" xml:space="preserve"> ROUND((SolaCorp_Backlog[[#This Row],[Projected Ship Date]] - SolaCorp_Backlog[[#This Row],[Order Date]]) / SolaCorp_Backlog[[#This Row],[Backlog Quantity]], 0)</f>
        <v>48</v>
      </c>
    </row>
    <row r="47" spans="1:21" x14ac:dyDescent="0.25">
      <c r="A47" t="s">
        <v>321</v>
      </c>
      <c r="B47" t="s">
        <v>1053</v>
      </c>
      <c r="C47" t="s">
        <v>688</v>
      </c>
      <c r="D47" t="s">
        <v>784</v>
      </c>
      <c r="E47" t="s">
        <v>785</v>
      </c>
      <c r="F47">
        <v>9</v>
      </c>
      <c r="G47">
        <v>102.94</v>
      </c>
      <c r="H47" s="9">
        <v>44825</v>
      </c>
      <c r="I47" t="s">
        <v>882</v>
      </c>
      <c r="J47" t="s">
        <v>675</v>
      </c>
      <c r="K47" t="s">
        <v>598</v>
      </c>
      <c r="L47" t="s">
        <v>654</v>
      </c>
      <c r="M47" t="s">
        <v>1626</v>
      </c>
      <c r="N47" t="s">
        <v>2881</v>
      </c>
      <c r="O47" t="s">
        <v>5760</v>
      </c>
      <c r="P47">
        <f>COUNTIFS($L:$L, SolaCorp_Backlog[[#This Row],[Product Group]], $H:$H, "&lt;=" &amp; SolaCorp_Backlog[[#This Row],[Order Date]])</f>
        <v>34</v>
      </c>
      <c r="Q47" s="9">
        <f>IFERROR(VLOOKUP(SolaCorp_Backlog[[#This Row],[Order_Item]], 'Hot Orders'!$C:$H, 6, FALSE), SolaCorp_Backlog[[#This Row],[Order Date]])</f>
        <v>44825</v>
      </c>
      <c r="R47">
        <f>COUNTIFS($L:$L, SolaCorp_Backlog[[#This Row],[Product Group]], $Q:$Q, "&lt;=" &amp; SolaCorp_Backlog[[#This Row],[New Date]])</f>
        <v>47</v>
      </c>
      <c r="S47">
        <f>IF(SolaCorp_Backlog[[#This Row],[Product Group]] &lt;&gt; $L46, 1, $S46 + 1)</f>
        <v>25</v>
      </c>
      <c r="T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47">
        <f ca="1" xml:space="preserve"> ROUND((SolaCorp_Backlog[[#This Row],[Projected Ship Date]] - SolaCorp_Backlog[[#This Row],[Order Date]]) / SolaCorp_Backlog[[#This Row],[Backlog Quantity]], 0)</f>
        <v>48</v>
      </c>
    </row>
    <row r="48" spans="1:21" x14ac:dyDescent="0.25">
      <c r="A48" t="s">
        <v>321</v>
      </c>
      <c r="B48" t="s">
        <v>1053</v>
      </c>
      <c r="C48" t="s">
        <v>688</v>
      </c>
      <c r="D48" t="s">
        <v>784</v>
      </c>
      <c r="E48" t="s">
        <v>785</v>
      </c>
      <c r="F48">
        <v>9</v>
      </c>
      <c r="G48">
        <v>102.94</v>
      </c>
      <c r="H48" s="9">
        <v>44825</v>
      </c>
      <c r="I48" t="s">
        <v>882</v>
      </c>
      <c r="J48" t="s">
        <v>675</v>
      </c>
      <c r="K48" t="s">
        <v>598</v>
      </c>
      <c r="L48" t="s">
        <v>654</v>
      </c>
      <c r="M48" t="s">
        <v>1626</v>
      </c>
      <c r="N48" t="s">
        <v>2882</v>
      </c>
      <c r="O48" t="s">
        <v>5760</v>
      </c>
      <c r="P48">
        <f>COUNTIFS($L:$L, SolaCorp_Backlog[[#This Row],[Product Group]], $H:$H, "&lt;=" &amp; SolaCorp_Backlog[[#This Row],[Order Date]])</f>
        <v>34</v>
      </c>
      <c r="Q48" s="9">
        <f>IFERROR(VLOOKUP(SolaCorp_Backlog[[#This Row],[Order_Item]], 'Hot Orders'!$C:$H, 6, FALSE), SolaCorp_Backlog[[#This Row],[Order Date]])</f>
        <v>44825</v>
      </c>
      <c r="R48">
        <f>COUNTIFS($L:$L, SolaCorp_Backlog[[#This Row],[Product Group]], $Q:$Q, "&lt;=" &amp; SolaCorp_Backlog[[#This Row],[New Date]])</f>
        <v>47</v>
      </c>
      <c r="S48">
        <f>IF(SolaCorp_Backlog[[#This Row],[Product Group]] &lt;&gt; $L47, 1, $S47 + 1)</f>
        <v>26</v>
      </c>
      <c r="T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48">
        <f ca="1" xml:space="preserve"> ROUND((SolaCorp_Backlog[[#This Row],[Projected Ship Date]] - SolaCorp_Backlog[[#This Row],[Order Date]]) / SolaCorp_Backlog[[#This Row],[Backlog Quantity]], 0)</f>
        <v>48</v>
      </c>
    </row>
    <row r="49" spans="1:21" x14ac:dyDescent="0.25">
      <c r="A49" t="s">
        <v>321</v>
      </c>
      <c r="B49" t="s">
        <v>1053</v>
      </c>
      <c r="C49" t="s">
        <v>688</v>
      </c>
      <c r="D49" t="s">
        <v>784</v>
      </c>
      <c r="E49" t="s">
        <v>785</v>
      </c>
      <c r="F49">
        <v>9</v>
      </c>
      <c r="G49">
        <v>102.94</v>
      </c>
      <c r="H49" s="9">
        <v>44825</v>
      </c>
      <c r="I49" t="s">
        <v>882</v>
      </c>
      <c r="J49" t="s">
        <v>675</v>
      </c>
      <c r="K49" t="s">
        <v>598</v>
      </c>
      <c r="L49" t="s">
        <v>654</v>
      </c>
      <c r="M49" t="s">
        <v>1626</v>
      </c>
      <c r="N49" t="s">
        <v>2883</v>
      </c>
      <c r="O49" t="s">
        <v>5760</v>
      </c>
      <c r="P49">
        <f>COUNTIFS($L:$L, SolaCorp_Backlog[[#This Row],[Product Group]], $H:$H, "&lt;=" &amp; SolaCorp_Backlog[[#This Row],[Order Date]])</f>
        <v>34</v>
      </c>
      <c r="Q49" s="9">
        <f>IFERROR(VLOOKUP(SolaCorp_Backlog[[#This Row],[Order_Item]], 'Hot Orders'!$C:$H, 6, FALSE), SolaCorp_Backlog[[#This Row],[Order Date]])</f>
        <v>44825</v>
      </c>
      <c r="R49">
        <f>COUNTIFS($L:$L, SolaCorp_Backlog[[#This Row],[Product Group]], $Q:$Q, "&lt;=" &amp; SolaCorp_Backlog[[#This Row],[New Date]])</f>
        <v>47</v>
      </c>
      <c r="S49">
        <f>IF(SolaCorp_Backlog[[#This Row],[Product Group]] &lt;&gt; $L48, 1, $S48 + 1)</f>
        <v>27</v>
      </c>
      <c r="T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49">
        <f ca="1" xml:space="preserve"> ROUND((SolaCorp_Backlog[[#This Row],[Projected Ship Date]] - SolaCorp_Backlog[[#This Row],[Order Date]]) / SolaCorp_Backlog[[#This Row],[Backlog Quantity]], 0)</f>
        <v>48</v>
      </c>
    </row>
    <row r="50" spans="1:21" x14ac:dyDescent="0.25">
      <c r="A50" t="s">
        <v>321</v>
      </c>
      <c r="B50" t="s">
        <v>1053</v>
      </c>
      <c r="C50" t="s">
        <v>688</v>
      </c>
      <c r="D50" t="s">
        <v>784</v>
      </c>
      <c r="E50" t="s">
        <v>785</v>
      </c>
      <c r="F50">
        <v>9</v>
      </c>
      <c r="G50">
        <v>102.94</v>
      </c>
      <c r="H50" s="9">
        <v>44825</v>
      </c>
      <c r="I50" t="s">
        <v>882</v>
      </c>
      <c r="J50" t="s">
        <v>675</v>
      </c>
      <c r="K50" t="s">
        <v>598</v>
      </c>
      <c r="L50" t="s">
        <v>654</v>
      </c>
      <c r="M50" t="s">
        <v>1626</v>
      </c>
      <c r="N50" t="s">
        <v>2884</v>
      </c>
      <c r="O50" t="s">
        <v>5760</v>
      </c>
      <c r="P50">
        <f>COUNTIFS($L:$L, SolaCorp_Backlog[[#This Row],[Product Group]], $H:$H, "&lt;=" &amp; SolaCorp_Backlog[[#This Row],[Order Date]])</f>
        <v>34</v>
      </c>
      <c r="Q50" s="9">
        <f>IFERROR(VLOOKUP(SolaCorp_Backlog[[#This Row],[Order_Item]], 'Hot Orders'!$C:$H, 6, FALSE), SolaCorp_Backlog[[#This Row],[Order Date]])</f>
        <v>44825</v>
      </c>
      <c r="R50">
        <f>COUNTIFS($L:$L, SolaCorp_Backlog[[#This Row],[Product Group]], $Q:$Q, "&lt;=" &amp; SolaCorp_Backlog[[#This Row],[New Date]])</f>
        <v>47</v>
      </c>
      <c r="S50">
        <f>IF(SolaCorp_Backlog[[#This Row],[Product Group]] &lt;&gt; $L49, 1, $S49 + 1)</f>
        <v>28</v>
      </c>
      <c r="T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50">
        <f ca="1" xml:space="preserve"> ROUND((SolaCorp_Backlog[[#This Row],[Projected Ship Date]] - SolaCorp_Backlog[[#This Row],[Order Date]]) / SolaCorp_Backlog[[#This Row],[Backlog Quantity]], 0)</f>
        <v>48</v>
      </c>
    </row>
    <row r="51" spans="1:21" x14ac:dyDescent="0.25">
      <c r="A51" t="s">
        <v>321</v>
      </c>
      <c r="B51" t="s">
        <v>1053</v>
      </c>
      <c r="C51" t="s">
        <v>688</v>
      </c>
      <c r="D51" t="s">
        <v>784</v>
      </c>
      <c r="E51" t="s">
        <v>785</v>
      </c>
      <c r="F51">
        <v>9</v>
      </c>
      <c r="G51">
        <v>102.94</v>
      </c>
      <c r="H51" s="9">
        <v>44825</v>
      </c>
      <c r="I51" t="s">
        <v>882</v>
      </c>
      <c r="J51" t="s">
        <v>675</v>
      </c>
      <c r="K51" t="s">
        <v>598</v>
      </c>
      <c r="L51" t="s">
        <v>654</v>
      </c>
      <c r="M51" t="s">
        <v>1626</v>
      </c>
      <c r="N51" t="s">
        <v>2885</v>
      </c>
      <c r="O51" t="s">
        <v>5760</v>
      </c>
      <c r="P51">
        <f>COUNTIFS($L:$L, SolaCorp_Backlog[[#This Row],[Product Group]], $H:$H, "&lt;=" &amp; SolaCorp_Backlog[[#This Row],[Order Date]])</f>
        <v>34</v>
      </c>
      <c r="Q51" s="9">
        <f>IFERROR(VLOOKUP(SolaCorp_Backlog[[#This Row],[Order_Item]], 'Hot Orders'!$C:$H, 6, FALSE), SolaCorp_Backlog[[#This Row],[Order Date]])</f>
        <v>44825</v>
      </c>
      <c r="R51">
        <f>COUNTIFS($L:$L, SolaCorp_Backlog[[#This Row],[Product Group]], $Q:$Q, "&lt;=" &amp; SolaCorp_Backlog[[#This Row],[New Date]])</f>
        <v>47</v>
      </c>
      <c r="S51">
        <f>IF(SolaCorp_Backlog[[#This Row],[Product Group]] &lt;&gt; $L50, 1, $S50 + 1)</f>
        <v>29</v>
      </c>
      <c r="T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51">
        <f ca="1" xml:space="preserve"> ROUND((SolaCorp_Backlog[[#This Row],[Projected Ship Date]] - SolaCorp_Backlog[[#This Row],[Order Date]]) / SolaCorp_Backlog[[#This Row],[Backlog Quantity]], 0)</f>
        <v>48</v>
      </c>
    </row>
    <row r="52" spans="1:21" x14ac:dyDescent="0.25">
      <c r="A52" t="s">
        <v>321</v>
      </c>
      <c r="B52" t="s">
        <v>1053</v>
      </c>
      <c r="C52" t="s">
        <v>688</v>
      </c>
      <c r="D52" t="s">
        <v>784</v>
      </c>
      <c r="E52" t="s">
        <v>785</v>
      </c>
      <c r="F52">
        <v>9</v>
      </c>
      <c r="G52">
        <v>102.94</v>
      </c>
      <c r="H52" s="9">
        <v>44825</v>
      </c>
      <c r="I52" t="s">
        <v>882</v>
      </c>
      <c r="J52" t="s">
        <v>675</v>
      </c>
      <c r="K52" t="s">
        <v>598</v>
      </c>
      <c r="L52" t="s">
        <v>654</v>
      </c>
      <c r="M52" t="s">
        <v>1626</v>
      </c>
      <c r="N52" t="s">
        <v>2886</v>
      </c>
      <c r="O52" t="s">
        <v>5760</v>
      </c>
      <c r="P52">
        <f>COUNTIFS($L:$L, SolaCorp_Backlog[[#This Row],[Product Group]], $H:$H, "&lt;=" &amp; SolaCorp_Backlog[[#This Row],[Order Date]])</f>
        <v>34</v>
      </c>
      <c r="Q52" s="9">
        <f>IFERROR(VLOOKUP(SolaCorp_Backlog[[#This Row],[Order_Item]], 'Hot Orders'!$C:$H, 6, FALSE), SolaCorp_Backlog[[#This Row],[Order Date]])</f>
        <v>44825</v>
      </c>
      <c r="R52">
        <f>COUNTIFS($L:$L, SolaCorp_Backlog[[#This Row],[Product Group]], $Q:$Q, "&lt;=" &amp; SolaCorp_Backlog[[#This Row],[New Date]])</f>
        <v>47</v>
      </c>
      <c r="S52">
        <f>IF(SolaCorp_Backlog[[#This Row],[Product Group]] &lt;&gt; $L51, 1, $S51 + 1)</f>
        <v>30</v>
      </c>
      <c r="T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52">
        <f ca="1" xml:space="preserve"> ROUND((SolaCorp_Backlog[[#This Row],[Projected Ship Date]] - SolaCorp_Backlog[[#This Row],[Order Date]]) / SolaCorp_Backlog[[#This Row],[Backlog Quantity]], 0)</f>
        <v>48</v>
      </c>
    </row>
    <row r="53" spans="1:21" x14ac:dyDescent="0.25">
      <c r="A53" t="s">
        <v>321</v>
      </c>
      <c r="B53" t="s">
        <v>1053</v>
      </c>
      <c r="C53" t="s">
        <v>688</v>
      </c>
      <c r="D53" t="s">
        <v>784</v>
      </c>
      <c r="E53" t="s">
        <v>785</v>
      </c>
      <c r="F53">
        <v>9</v>
      </c>
      <c r="G53">
        <v>102.94</v>
      </c>
      <c r="H53" s="9">
        <v>44825</v>
      </c>
      <c r="I53" t="s">
        <v>882</v>
      </c>
      <c r="J53" t="s">
        <v>675</v>
      </c>
      <c r="K53" t="s">
        <v>598</v>
      </c>
      <c r="L53" t="s">
        <v>654</v>
      </c>
      <c r="M53" t="s">
        <v>1626</v>
      </c>
      <c r="N53" t="s">
        <v>2887</v>
      </c>
      <c r="O53" t="s">
        <v>5760</v>
      </c>
      <c r="P53">
        <f>COUNTIFS($L:$L, SolaCorp_Backlog[[#This Row],[Product Group]], $H:$H, "&lt;=" &amp; SolaCorp_Backlog[[#This Row],[Order Date]])</f>
        <v>34</v>
      </c>
      <c r="Q53" s="9">
        <f>IFERROR(VLOOKUP(SolaCorp_Backlog[[#This Row],[Order_Item]], 'Hot Orders'!$C:$H, 6, FALSE), SolaCorp_Backlog[[#This Row],[Order Date]])</f>
        <v>44825</v>
      </c>
      <c r="R53">
        <f>COUNTIFS($L:$L, SolaCorp_Backlog[[#This Row],[Product Group]], $Q:$Q, "&lt;=" &amp; SolaCorp_Backlog[[#This Row],[New Date]])</f>
        <v>47</v>
      </c>
      <c r="S53">
        <f>IF(SolaCorp_Backlog[[#This Row],[Product Group]] &lt;&gt; $L52, 1, $S52 + 1)</f>
        <v>31</v>
      </c>
      <c r="T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53">
        <f ca="1" xml:space="preserve"> ROUND((SolaCorp_Backlog[[#This Row],[Projected Ship Date]] - SolaCorp_Backlog[[#This Row],[Order Date]]) / SolaCorp_Backlog[[#This Row],[Backlog Quantity]], 0)</f>
        <v>48</v>
      </c>
    </row>
    <row r="54" spans="1:21" x14ac:dyDescent="0.25">
      <c r="A54" t="s">
        <v>321</v>
      </c>
      <c r="B54" t="s">
        <v>1053</v>
      </c>
      <c r="C54" t="s">
        <v>688</v>
      </c>
      <c r="D54" t="s">
        <v>878</v>
      </c>
      <c r="E54" t="s">
        <v>879</v>
      </c>
      <c r="F54">
        <v>3</v>
      </c>
      <c r="G54">
        <v>134.32</v>
      </c>
      <c r="H54" s="9">
        <v>44825</v>
      </c>
      <c r="I54" t="s">
        <v>882</v>
      </c>
      <c r="J54" t="s">
        <v>675</v>
      </c>
      <c r="K54" t="s">
        <v>641</v>
      </c>
      <c r="L54" t="s">
        <v>654</v>
      </c>
      <c r="M54" t="s">
        <v>1648</v>
      </c>
      <c r="N54" t="s">
        <v>2961</v>
      </c>
      <c r="O54" t="s">
        <v>5760</v>
      </c>
      <c r="P54">
        <f>COUNTIFS($L:$L, SolaCorp_Backlog[[#This Row],[Product Group]], $H:$H, "&lt;=" &amp; SolaCorp_Backlog[[#This Row],[Order Date]])</f>
        <v>34</v>
      </c>
      <c r="Q54" s="9">
        <f>IFERROR(VLOOKUP(SolaCorp_Backlog[[#This Row],[Order_Item]], 'Hot Orders'!$C:$H, 6, FALSE), SolaCorp_Backlog[[#This Row],[Order Date]])</f>
        <v>44825</v>
      </c>
      <c r="R54">
        <f>COUNTIFS($L:$L, SolaCorp_Backlog[[#This Row],[Product Group]], $Q:$Q, "&lt;=" &amp; SolaCorp_Backlog[[#This Row],[New Date]])</f>
        <v>47</v>
      </c>
      <c r="S54">
        <f>IF(SolaCorp_Backlog[[#This Row],[Product Group]] &lt;&gt; $L53, 1, $S53 + 1)</f>
        <v>32</v>
      </c>
      <c r="T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54">
        <f ca="1" xml:space="preserve"> ROUND((SolaCorp_Backlog[[#This Row],[Projected Ship Date]] - SolaCorp_Backlog[[#This Row],[Order Date]]) / SolaCorp_Backlog[[#This Row],[Backlog Quantity]], 0)</f>
        <v>148</v>
      </c>
    </row>
    <row r="55" spans="1:21" x14ac:dyDescent="0.25">
      <c r="A55" t="s">
        <v>321</v>
      </c>
      <c r="B55" t="s">
        <v>1053</v>
      </c>
      <c r="C55" t="s">
        <v>688</v>
      </c>
      <c r="D55" t="s">
        <v>878</v>
      </c>
      <c r="E55" t="s">
        <v>879</v>
      </c>
      <c r="F55">
        <v>3</v>
      </c>
      <c r="G55">
        <v>134.32</v>
      </c>
      <c r="H55" s="9">
        <v>44825</v>
      </c>
      <c r="I55" t="s">
        <v>882</v>
      </c>
      <c r="J55" t="s">
        <v>675</v>
      </c>
      <c r="K55" t="s">
        <v>641</v>
      </c>
      <c r="L55" t="s">
        <v>654</v>
      </c>
      <c r="M55" t="s">
        <v>1648</v>
      </c>
      <c r="N55" t="s">
        <v>2962</v>
      </c>
      <c r="O55" t="s">
        <v>5760</v>
      </c>
      <c r="P55">
        <f>COUNTIFS($L:$L, SolaCorp_Backlog[[#This Row],[Product Group]], $H:$H, "&lt;=" &amp; SolaCorp_Backlog[[#This Row],[Order Date]])</f>
        <v>34</v>
      </c>
      <c r="Q55" s="9">
        <f>IFERROR(VLOOKUP(SolaCorp_Backlog[[#This Row],[Order_Item]], 'Hot Orders'!$C:$H, 6, FALSE), SolaCorp_Backlog[[#This Row],[Order Date]])</f>
        <v>44825</v>
      </c>
      <c r="R55">
        <f>COUNTIFS($L:$L, SolaCorp_Backlog[[#This Row],[Product Group]], $Q:$Q, "&lt;=" &amp; SolaCorp_Backlog[[#This Row],[New Date]])</f>
        <v>47</v>
      </c>
      <c r="S55">
        <f>IF(SolaCorp_Backlog[[#This Row],[Product Group]] &lt;&gt; $L54, 1, $S54 + 1)</f>
        <v>33</v>
      </c>
      <c r="T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55">
        <f ca="1" xml:space="preserve"> ROUND((SolaCorp_Backlog[[#This Row],[Projected Ship Date]] - SolaCorp_Backlog[[#This Row],[Order Date]]) / SolaCorp_Backlog[[#This Row],[Backlog Quantity]], 0)</f>
        <v>148</v>
      </c>
    </row>
    <row r="56" spans="1:21" x14ac:dyDescent="0.25">
      <c r="A56" t="s">
        <v>321</v>
      </c>
      <c r="B56" t="s">
        <v>1053</v>
      </c>
      <c r="C56" t="s">
        <v>688</v>
      </c>
      <c r="D56" t="s">
        <v>878</v>
      </c>
      <c r="E56" t="s">
        <v>879</v>
      </c>
      <c r="F56">
        <v>3</v>
      </c>
      <c r="G56">
        <v>134.32</v>
      </c>
      <c r="H56" s="9">
        <v>44825</v>
      </c>
      <c r="I56" t="s">
        <v>882</v>
      </c>
      <c r="J56" t="s">
        <v>675</v>
      </c>
      <c r="K56" t="s">
        <v>641</v>
      </c>
      <c r="L56" t="s">
        <v>654</v>
      </c>
      <c r="M56" t="s">
        <v>1648</v>
      </c>
      <c r="N56" t="s">
        <v>2963</v>
      </c>
      <c r="O56" t="s">
        <v>5760</v>
      </c>
      <c r="P56">
        <f>COUNTIFS($L:$L, SolaCorp_Backlog[[#This Row],[Product Group]], $H:$H, "&lt;=" &amp; SolaCorp_Backlog[[#This Row],[Order Date]])</f>
        <v>34</v>
      </c>
      <c r="Q56" s="9">
        <f>IFERROR(VLOOKUP(SolaCorp_Backlog[[#This Row],[Order_Item]], 'Hot Orders'!$C:$H, 6, FALSE), SolaCorp_Backlog[[#This Row],[Order Date]])</f>
        <v>44825</v>
      </c>
      <c r="R56">
        <f>COUNTIFS($L:$L, SolaCorp_Backlog[[#This Row],[Product Group]], $Q:$Q, "&lt;=" &amp; SolaCorp_Backlog[[#This Row],[New Date]])</f>
        <v>47</v>
      </c>
      <c r="S56">
        <f>IF(SolaCorp_Backlog[[#This Row],[Product Group]] &lt;&gt; $L55, 1, $S55 + 1)</f>
        <v>34</v>
      </c>
      <c r="T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56">
        <f ca="1" xml:space="preserve"> ROUND((SolaCorp_Backlog[[#This Row],[Projected Ship Date]] - SolaCorp_Backlog[[#This Row],[Order Date]]) / SolaCorp_Backlog[[#This Row],[Backlog Quantity]], 0)</f>
        <v>148</v>
      </c>
    </row>
    <row r="57" spans="1:21" x14ac:dyDescent="0.25">
      <c r="A57" t="s">
        <v>240</v>
      </c>
      <c r="B57" t="s">
        <v>775</v>
      </c>
      <c r="C57" t="s">
        <v>671</v>
      </c>
      <c r="D57" t="s">
        <v>748</v>
      </c>
      <c r="E57" t="s">
        <v>749</v>
      </c>
      <c r="F57">
        <v>2</v>
      </c>
      <c r="G57">
        <v>868.81</v>
      </c>
      <c r="H57" s="9">
        <v>44828</v>
      </c>
      <c r="I57" t="s">
        <v>703</v>
      </c>
      <c r="J57" t="s">
        <v>675</v>
      </c>
      <c r="K57" t="s">
        <v>608</v>
      </c>
      <c r="L57" t="s">
        <v>654</v>
      </c>
      <c r="M57" t="s">
        <v>1649</v>
      </c>
      <c r="N57" t="s">
        <v>2964</v>
      </c>
      <c r="O57" t="s">
        <v>5776</v>
      </c>
      <c r="P57">
        <f>COUNTIFS($L:$L, SolaCorp_Backlog[[#This Row],[Product Group]], $H:$H, "&lt;=" &amp; SolaCorp_Backlog[[#This Row],[Order Date]])</f>
        <v>36</v>
      </c>
      <c r="Q57" s="9">
        <f>IFERROR(VLOOKUP(SolaCorp_Backlog[[#This Row],[Order_Item]], 'Hot Orders'!$C:$H, 6, FALSE), SolaCorp_Backlog[[#This Row],[Order Date]])</f>
        <v>44828</v>
      </c>
      <c r="R57">
        <f>COUNTIFS($L:$L, SolaCorp_Backlog[[#This Row],[Product Group]], $Q:$Q, "&lt;=" &amp; SolaCorp_Backlog[[#This Row],[New Date]])</f>
        <v>49</v>
      </c>
      <c r="S57">
        <f>IF(SolaCorp_Backlog[[#This Row],[Product Group]] &lt;&gt; $L56, 1, $S56 + 1)</f>
        <v>35</v>
      </c>
      <c r="T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57">
        <f ca="1" xml:space="preserve"> ROUND((SolaCorp_Backlog[[#This Row],[Projected Ship Date]] - SolaCorp_Backlog[[#This Row],[Order Date]]) / SolaCorp_Backlog[[#This Row],[Backlog Quantity]], 0)</f>
        <v>220</v>
      </c>
    </row>
    <row r="58" spans="1:21" x14ac:dyDescent="0.25">
      <c r="A58" t="s">
        <v>240</v>
      </c>
      <c r="B58" t="s">
        <v>775</v>
      </c>
      <c r="C58" t="s">
        <v>671</v>
      </c>
      <c r="D58" t="s">
        <v>748</v>
      </c>
      <c r="E58" t="s">
        <v>749</v>
      </c>
      <c r="F58">
        <v>2</v>
      </c>
      <c r="G58">
        <v>868.81</v>
      </c>
      <c r="H58" s="9">
        <v>44828</v>
      </c>
      <c r="I58" t="s">
        <v>703</v>
      </c>
      <c r="J58" t="s">
        <v>675</v>
      </c>
      <c r="K58" t="s">
        <v>608</v>
      </c>
      <c r="L58" t="s">
        <v>654</v>
      </c>
      <c r="M58" t="s">
        <v>1649</v>
      </c>
      <c r="N58" t="s">
        <v>2965</v>
      </c>
      <c r="O58" t="s">
        <v>5776</v>
      </c>
      <c r="P58">
        <f>COUNTIFS($L:$L, SolaCorp_Backlog[[#This Row],[Product Group]], $H:$H, "&lt;=" &amp; SolaCorp_Backlog[[#This Row],[Order Date]])</f>
        <v>36</v>
      </c>
      <c r="Q58" s="9">
        <f>IFERROR(VLOOKUP(SolaCorp_Backlog[[#This Row],[Order_Item]], 'Hot Orders'!$C:$H, 6, FALSE), SolaCorp_Backlog[[#This Row],[Order Date]])</f>
        <v>44828</v>
      </c>
      <c r="R58">
        <f>COUNTIFS($L:$L, SolaCorp_Backlog[[#This Row],[Product Group]], $Q:$Q, "&lt;=" &amp; SolaCorp_Backlog[[#This Row],[New Date]])</f>
        <v>49</v>
      </c>
      <c r="S58">
        <f>IF(SolaCorp_Backlog[[#This Row],[Product Group]] &lt;&gt; $L57, 1, $S57 + 1)</f>
        <v>36</v>
      </c>
      <c r="T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58">
        <f ca="1" xml:space="preserve"> ROUND((SolaCorp_Backlog[[#This Row],[Projected Ship Date]] - SolaCorp_Backlog[[#This Row],[Order Date]]) / SolaCorp_Backlog[[#This Row],[Backlog Quantity]], 0)</f>
        <v>220</v>
      </c>
    </row>
    <row r="59" spans="1:21" x14ac:dyDescent="0.25">
      <c r="A59" t="s">
        <v>89</v>
      </c>
      <c r="B59" t="s">
        <v>870</v>
      </c>
      <c r="C59" t="s">
        <v>729</v>
      </c>
      <c r="D59" t="s">
        <v>693</v>
      </c>
      <c r="E59" t="s">
        <v>694</v>
      </c>
      <c r="F59">
        <v>2</v>
      </c>
      <c r="G59">
        <v>717.14</v>
      </c>
      <c r="H59" s="9">
        <v>44833</v>
      </c>
      <c r="I59" t="s">
        <v>789</v>
      </c>
      <c r="J59" t="s">
        <v>669</v>
      </c>
      <c r="K59" t="s">
        <v>639</v>
      </c>
      <c r="L59" t="s">
        <v>654</v>
      </c>
      <c r="M59" t="s">
        <v>1651</v>
      </c>
      <c r="N59" t="s">
        <v>2968</v>
      </c>
      <c r="O59" t="s">
        <v>5778</v>
      </c>
      <c r="P59">
        <f>COUNTIFS($L:$L, SolaCorp_Backlog[[#This Row],[Product Group]], $H:$H, "&lt;=" &amp; SolaCorp_Backlog[[#This Row],[Order Date]])</f>
        <v>39</v>
      </c>
      <c r="Q59" s="9">
        <f>IFERROR(VLOOKUP(SolaCorp_Backlog[[#This Row],[Order_Item]], 'Hot Orders'!$C:$H, 6, FALSE), SolaCorp_Backlog[[#This Row],[Order Date]])</f>
        <v>44833</v>
      </c>
      <c r="R59">
        <f>COUNTIFS($L:$L, SolaCorp_Backlog[[#This Row],[Product Group]], $Q:$Q, "&lt;=" &amp; SolaCorp_Backlog[[#This Row],[New Date]])</f>
        <v>52</v>
      </c>
      <c r="S59">
        <f>IF(SolaCorp_Backlog[[#This Row],[Product Group]] &lt;&gt; $L58, 1, $S58 + 1)</f>
        <v>37</v>
      </c>
      <c r="T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59">
        <f ca="1" xml:space="preserve"> ROUND((SolaCorp_Backlog[[#This Row],[Projected Ship Date]] - SolaCorp_Backlog[[#This Row],[Order Date]]) / SolaCorp_Backlog[[#This Row],[Backlog Quantity]], 0)</f>
        <v>218</v>
      </c>
    </row>
    <row r="60" spans="1:21" x14ac:dyDescent="0.25">
      <c r="A60" t="s">
        <v>89</v>
      </c>
      <c r="B60" t="s">
        <v>870</v>
      </c>
      <c r="C60" t="s">
        <v>729</v>
      </c>
      <c r="D60" t="s">
        <v>693</v>
      </c>
      <c r="E60" t="s">
        <v>694</v>
      </c>
      <c r="F60">
        <v>2</v>
      </c>
      <c r="G60">
        <v>717.14</v>
      </c>
      <c r="H60" s="9">
        <v>44833</v>
      </c>
      <c r="I60" t="s">
        <v>789</v>
      </c>
      <c r="J60" t="s">
        <v>669</v>
      </c>
      <c r="K60" t="s">
        <v>639</v>
      </c>
      <c r="L60" t="s">
        <v>654</v>
      </c>
      <c r="M60" t="s">
        <v>1651</v>
      </c>
      <c r="N60" t="s">
        <v>2967</v>
      </c>
      <c r="O60" t="s">
        <v>5778</v>
      </c>
      <c r="P60">
        <f>COUNTIFS($L:$L, SolaCorp_Backlog[[#This Row],[Product Group]], $H:$H, "&lt;=" &amp; SolaCorp_Backlog[[#This Row],[Order Date]])</f>
        <v>39</v>
      </c>
      <c r="Q60" s="9">
        <f>IFERROR(VLOOKUP(SolaCorp_Backlog[[#This Row],[Order_Item]], 'Hot Orders'!$C:$H, 6, FALSE), SolaCorp_Backlog[[#This Row],[Order Date]])</f>
        <v>44833</v>
      </c>
      <c r="R60">
        <f>COUNTIFS($L:$L, SolaCorp_Backlog[[#This Row],[Product Group]], $Q:$Q, "&lt;=" &amp; SolaCorp_Backlog[[#This Row],[New Date]])</f>
        <v>52</v>
      </c>
      <c r="S60">
        <f>IF(SolaCorp_Backlog[[#This Row],[Product Group]] &lt;&gt; $L59, 1, $S59 + 1)</f>
        <v>38</v>
      </c>
      <c r="T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60">
        <f ca="1" xml:space="preserve"> ROUND((SolaCorp_Backlog[[#This Row],[Projected Ship Date]] - SolaCorp_Backlog[[#This Row],[Order Date]]) / SolaCorp_Backlog[[#This Row],[Backlog Quantity]], 0)</f>
        <v>218</v>
      </c>
    </row>
    <row r="61" spans="1:21" x14ac:dyDescent="0.25">
      <c r="A61" t="s">
        <v>89</v>
      </c>
      <c r="B61" t="s">
        <v>870</v>
      </c>
      <c r="C61" t="s">
        <v>729</v>
      </c>
      <c r="D61" t="s">
        <v>693</v>
      </c>
      <c r="E61" t="s">
        <v>694</v>
      </c>
      <c r="F61">
        <v>1</v>
      </c>
      <c r="G61">
        <v>360.57</v>
      </c>
      <c r="H61" s="9">
        <v>44833</v>
      </c>
      <c r="I61" t="s">
        <v>789</v>
      </c>
      <c r="J61" t="s">
        <v>669</v>
      </c>
      <c r="K61" t="s">
        <v>639</v>
      </c>
      <c r="L61" t="s">
        <v>654</v>
      </c>
      <c r="M61" t="s">
        <v>1651</v>
      </c>
      <c r="N61" t="s">
        <v>2967</v>
      </c>
      <c r="O61" t="s">
        <v>5778</v>
      </c>
      <c r="P61">
        <f>COUNTIFS($L:$L, SolaCorp_Backlog[[#This Row],[Product Group]], $H:$H, "&lt;=" &amp; SolaCorp_Backlog[[#This Row],[Order Date]])</f>
        <v>39</v>
      </c>
      <c r="Q61" s="9">
        <f>IFERROR(VLOOKUP(SolaCorp_Backlog[[#This Row],[Order_Item]], 'Hot Orders'!$C:$H, 6, FALSE), SolaCorp_Backlog[[#This Row],[Order Date]])</f>
        <v>44833</v>
      </c>
      <c r="R61">
        <f>COUNTIFS($L:$L, SolaCorp_Backlog[[#This Row],[Product Group]], $Q:$Q, "&lt;=" &amp; SolaCorp_Backlog[[#This Row],[New Date]])</f>
        <v>52</v>
      </c>
      <c r="S61">
        <f>IF(SolaCorp_Backlog[[#This Row],[Product Group]] &lt;&gt; $L60, 1, $S60 + 1)</f>
        <v>39</v>
      </c>
      <c r="T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61">
        <f ca="1" xml:space="preserve"> ROUND((SolaCorp_Backlog[[#This Row],[Projected Ship Date]] - SolaCorp_Backlog[[#This Row],[Order Date]]) / SolaCorp_Backlog[[#This Row],[Backlog Quantity]], 0)</f>
        <v>435</v>
      </c>
    </row>
    <row r="62" spans="1:21" x14ac:dyDescent="0.25">
      <c r="A62" t="s">
        <v>404</v>
      </c>
      <c r="B62" t="s">
        <v>967</v>
      </c>
      <c r="C62" t="s">
        <v>721</v>
      </c>
      <c r="D62" t="s">
        <v>968</v>
      </c>
      <c r="E62" t="s">
        <v>969</v>
      </c>
      <c r="F62">
        <v>1</v>
      </c>
      <c r="G62">
        <v>550.36</v>
      </c>
      <c r="H62" s="9">
        <v>44845</v>
      </c>
      <c r="I62" t="s">
        <v>724</v>
      </c>
      <c r="J62" t="s">
        <v>669</v>
      </c>
      <c r="K62" t="s">
        <v>598</v>
      </c>
      <c r="L62" t="s">
        <v>654</v>
      </c>
      <c r="M62" t="s">
        <v>1653</v>
      </c>
      <c r="N62" t="s">
        <v>2971</v>
      </c>
      <c r="O62" t="s">
        <v>5780</v>
      </c>
      <c r="P62">
        <f>COUNTIFS($L:$L, SolaCorp_Backlog[[#This Row],[Product Group]], $H:$H, "&lt;=" &amp; SolaCorp_Backlog[[#This Row],[Order Date]])</f>
        <v>40</v>
      </c>
      <c r="Q62" s="9">
        <f>IFERROR(VLOOKUP(SolaCorp_Backlog[[#This Row],[Order_Item]], 'Hot Orders'!$C:$H, 6, FALSE), SolaCorp_Backlog[[#This Row],[Order Date]])</f>
        <v>44845</v>
      </c>
      <c r="R62">
        <f>COUNTIFS($L:$L, SolaCorp_Backlog[[#This Row],[Product Group]], $Q:$Q, "&lt;=" &amp; SolaCorp_Backlog[[#This Row],[New Date]])</f>
        <v>53</v>
      </c>
      <c r="S62">
        <f>IF(SolaCorp_Backlog[[#This Row],[Product Group]] &lt;&gt; $L61, 1, $S61 + 1)</f>
        <v>40</v>
      </c>
      <c r="T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62">
        <f ca="1" xml:space="preserve"> ROUND((SolaCorp_Backlog[[#This Row],[Projected Ship Date]] - SolaCorp_Backlog[[#This Row],[Order Date]]) / SolaCorp_Backlog[[#This Row],[Backlog Quantity]], 0)</f>
        <v>423</v>
      </c>
    </row>
    <row r="63" spans="1:21" x14ac:dyDescent="0.25">
      <c r="A63" t="s">
        <v>22</v>
      </c>
      <c r="B63" t="s">
        <v>1257</v>
      </c>
      <c r="C63" t="s">
        <v>688</v>
      </c>
      <c r="D63" t="s">
        <v>781</v>
      </c>
      <c r="E63" t="s">
        <v>782</v>
      </c>
      <c r="F63">
        <v>3</v>
      </c>
      <c r="G63">
        <v>271.37</v>
      </c>
      <c r="H63" s="9">
        <v>44856</v>
      </c>
      <c r="I63" t="s">
        <v>707</v>
      </c>
      <c r="J63" t="s">
        <v>675</v>
      </c>
      <c r="K63" t="s">
        <v>608</v>
      </c>
      <c r="L63" t="s">
        <v>654</v>
      </c>
      <c r="M63" t="s">
        <v>1535</v>
      </c>
      <c r="N63" t="s">
        <v>2587</v>
      </c>
      <c r="O63" t="s">
        <v>5674</v>
      </c>
      <c r="P63">
        <f>COUNTIFS($L:$L, SolaCorp_Backlog[[#This Row],[Product Group]], $H:$H, "&lt;=" &amp; SolaCorp_Backlog[[#This Row],[Order Date]])</f>
        <v>48</v>
      </c>
      <c r="Q63" s="9">
        <f>IFERROR(VLOOKUP(SolaCorp_Backlog[[#This Row],[Order_Item]], 'Hot Orders'!$C:$H, 6, FALSE), SolaCorp_Backlog[[#This Row],[Order Date]])</f>
        <v>44856</v>
      </c>
      <c r="R63">
        <f>COUNTIFS($L:$L, SolaCorp_Backlog[[#This Row],[Product Group]], $Q:$Q, "&lt;=" &amp; SolaCorp_Backlog[[#This Row],[New Date]])</f>
        <v>61</v>
      </c>
      <c r="S63">
        <f>IF(SolaCorp_Backlog[[#This Row],[Product Group]] &lt;&gt; $L62, 1, $S62 + 1)</f>
        <v>41</v>
      </c>
      <c r="T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63">
        <f ca="1" xml:space="preserve"> ROUND((SolaCorp_Backlog[[#This Row],[Projected Ship Date]] - SolaCorp_Backlog[[#This Row],[Order Date]]) / SolaCorp_Backlog[[#This Row],[Backlog Quantity]], 0)</f>
        <v>137</v>
      </c>
    </row>
    <row r="64" spans="1:21" x14ac:dyDescent="0.25">
      <c r="A64" t="s">
        <v>22</v>
      </c>
      <c r="B64" t="s">
        <v>1257</v>
      </c>
      <c r="C64" t="s">
        <v>688</v>
      </c>
      <c r="D64" t="s">
        <v>781</v>
      </c>
      <c r="E64" t="s">
        <v>782</v>
      </c>
      <c r="F64">
        <v>3</v>
      </c>
      <c r="G64">
        <v>271.37</v>
      </c>
      <c r="H64" s="9">
        <v>44856</v>
      </c>
      <c r="I64" t="s">
        <v>707</v>
      </c>
      <c r="J64" t="s">
        <v>675</v>
      </c>
      <c r="K64" t="s">
        <v>608</v>
      </c>
      <c r="L64" t="s">
        <v>654</v>
      </c>
      <c r="M64" t="s">
        <v>1535</v>
      </c>
      <c r="N64" t="s">
        <v>2588</v>
      </c>
      <c r="O64" t="s">
        <v>5674</v>
      </c>
      <c r="P64">
        <f>COUNTIFS($L:$L, SolaCorp_Backlog[[#This Row],[Product Group]], $H:$H, "&lt;=" &amp; SolaCorp_Backlog[[#This Row],[Order Date]])</f>
        <v>48</v>
      </c>
      <c r="Q64" s="9">
        <f>IFERROR(VLOOKUP(SolaCorp_Backlog[[#This Row],[Order_Item]], 'Hot Orders'!$C:$H, 6, FALSE), SolaCorp_Backlog[[#This Row],[Order Date]])</f>
        <v>44856</v>
      </c>
      <c r="R64">
        <f>COUNTIFS($L:$L, SolaCorp_Backlog[[#This Row],[Product Group]], $Q:$Q, "&lt;=" &amp; SolaCorp_Backlog[[#This Row],[New Date]])</f>
        <v>61</v>
      </c>
      <c r="S64">
        <f>IF(SolaCorp_Backlog[[#This Row],[Product Group]] &lt;&gt; $L63, 1, $S63 + 1)</f>
        <v>42</v>
      </c>
      <c r="T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64">
        <f ca="1" xml:space="preserve"> ROUND((SolaCorp_Backlog[[#This Row],[Projected Ship Date]] - SolaCorp_Backlog[[#This Row],[Order Date]]) / SolaCorp_Backlog[[#This Row],[Backlog Quantity]], 0)</f>
        <v>137</v>
      </c>
    </row>
    <row r="65" spans="1:21" x14ac:dyDescent="0.25">
      <c r="A65" t="s">
        <v>22</v>
      </c>
      <c r="B65" t="s">
        <v>1257</v>
      </c>
      <c r="C65" t="s">
        <v>688</v>
      </c>
      <c r="D65" t="s">
        <v>781</v>
      </c>
      <c r="E65" t="s">
        <v>782</v>
      </c>
      <c r="F65">
        <v>3</v>
      </c>
      <c r="G65">
        <v>271.37</v>
      </c>
      <c r="H65" s="9">
        <v>44856</v>
      </c>
      <c r="I65" t="s">
        <v>707</v>
      </c>
      <c r="J65" t="s">
        <v>675</v>
      </c>
      <c r="K65" t="s">
        <v>608</v>
      </c>
      <c r="L65" t="s">
        <v>654</v>
      </c>
      <c r="M65" t="s">
        <v>1535</v>
      </c>
      <c r="N65" t="s">
        <v>2589</v>
      </c>
      <c r="O65" t="s">
        <v>5674</v>
      </c>
      <c r="P65">
        <f>COUNTIFS($L:$L, SolaCorp_Backlog[[#This Row],[Product Group]], $H:$H, "&lt;=" &amp; SolaCorp_Backlog[[#This Row],[Order Date]])</f>
        <v>48</v>
      </c>
      <c r="Q65" s="9">
        <f>IFERROR(VLOOKUP(SolaCorp_Backlog[[#This Row],[Order_Item]], 'Hot Orders'!$C:$H, 6, FALSE), SolaCorp_Backlog[[#This Row],[Order Date]])</f>
        <v>44856</v>
      </c>
      <c r="R65">
        <f>COUNTIFS($L:$L, SolaCorp_Backlog[[#This Row],[Product Group]], $Q:$Q, "&lt;=" &amp; SolaCorp_Backlog[[#This Row],[New Date]])</f>
        <v>61</v>
      </c>
      <c r="S65">
        <f>IF(SolaCorp_Backlog[[#This Row],[Product Group]] &lt;&gt; $L64, 1, $S64 + 1)</f>
        <v>43</v>
      </c>
      <c r="T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65">
        <f ca="1" xml:space="preserve"> ROUND((SolaCorp_Backlog[[#This Row],[Projected Ship Date]] - SolaCorp_Backlog[[#This Row],[Order Date]]) / SolaCorp_Backlog[[#This Row],[Backlog Quantity]], 0)</f>
        <v>137</v>
      </c>
    </row>
    <row r="66" spans="1:21" x14ac:dyDescent="0.25">
      <c r="A66" t="s">
        <v>22</v>
      </c>
      <c r="B66" t="s">
        <v>1257</v>
      </c>
      <c r="C66" t="s">
        <v>688</v>
      </c>
      <c r="D66" t="s">
        <v>781</v>
      </c>
      <c r="E66" t="s">
        <v>782</v>
      </c>
      <c r="F66">
        <v>5</v>
      </c>
      <c r="G66">
        <v>193.46</v>
      </c>
      <c r="H66" s="9">
        <v>44856</v>
      </c>
      <c r="I66" t="s">
        <v>707</v>
      </c>
      <c r="J66" t="s">
        <v>675</v>
      </c>
      <c r="K66" t="s">
        <v>608</v>
      </c>
      <c r="L66" t="s">
        <v>654</v>
      </c>
      <c r="M66" t="s">
        <v>1535</v>
      </c>
      <c r="N66" t="s">
        <v>2585</v>
      </c>
      <c r="O66" t="s">
        <v>5674</v>
      </c>
      <c r="P66">
        <f>COUNTIFS($L:$L, SolaCorp_Backlog[[#This Row],[Product Group]], $H:$H, "&lt;=" &amp; SolaCorp_Backlog[[#This Row],[Order Date]])</f>
        <v>48</v>
      </c>
      <c r="Q66" s="9">
        <f>IFERROR(VLOOKUP(SolaCorp_Backlog[[#This Row],[Order_Item]], 'Hot Orders'!$C:$H, 6, FALSE), SolaCorp_Backlog[[#This Row],[Order Date]])</f>
        <v>44856</v>
      </c>
      <c r="R66">
        <f>COUNTIFS($L:$L, SolaCorp_Backlog[[#This Row],[Product Group]], $Q:$Q, "&lt;=" &amp; SolaCorp_Backlog[[#This Row],[New Date]])</f>
        <v>61</v>
      </c>
      <c r="S66">
        <f>IF(SolaCorp_Backlog[[#This Row],[Product Group]] &lt;&gt; $L65, 1, $S65 + 1)</f>
        <v>44</v>
      </c>
      <c r="T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66">
        <f ca="1" xml:space="preserve"> ROUND((SolaCorp_Backlog[[#This Row],[Projected Ship Date]] - SolaCorp_Backlog[[#This Row],[Order Date]]) / SolaCorp_Backlog[[#This Row],[Backlog Quantity]], 0)</f>
        <v>82</v>
      </c>
    </row>
    <row r="67" spans="1:21" x14ac:dyDescent="0.25">
      <c r="A67" t="s">
        <v>22</v>
      </c>
      <c r="B67" t="s">
        <v>1257</v>
      </c>
      <c r="C67" t="s">
        <v>688</v>
      </c>
      <c r="D67" t="s">
        <v>781</v>
      </c>
      <c r="E67" t="s">
        <v>782</v>
      </c>
      <c r="F67">
        <v>5</v>
      </c>
      <c r="G67">
        <v>193.46</v>
      </c>
      <c r="H67" s="9">
        <v>44856</v>
      </c>
      <c r="I67" t="s">
        <v>707</v>
      </c>
      <c r="J67" t="s">
        <v>675</v>
      </c>
      <c r="K67" t="s">
        <v>608</v>
      </c>
      <c r="L67" t="s">
        <v>654</v>
      </c>
      <c r="M67" t="s">
        <v>1535</v>
      </c>
      <c r="N67" t="s">
        <v>2586</v>
      </c>
      <c r="O67" t="s">
        <v>5674</v>
      </c>
      <c r="P67">
        <f>COUNTIFS($L:$L, SolaCorp_Backlog[[#This Row],[Product Group]], $H:$H, "&lt;=" &amp; SolaCorp_Backlog[[#This Row],[Order Date]])</f>
        <v>48</v>
      </c>
      <c r="Q67" s="9">
        <f>IFERROR(VLOOKUP(SolaCorp_Backlog[[#This Row],[Order_Item]], 'Hot Orders'!$C:$H, 6, FALSE), SolaCorp_Backlog[[#This Row],[Order Date]])</f>
        <v>44856</v>
      </c>
      <c r="R67">
        <f>COUNTIFS($L:$L, SolaCorp_Backlog[[#This Row],[Product Group]], $Q:$Q, "&lt;=" &amp; SolaCorp_Backlog[[#This Row],[New Date]])</f>
        <v>61</v>
      </c>
      <c r="S67">
        <f>IF(SolaCorp_Backlog[[#This Row],[Product Group]] &lt;&gt; $L66, 1, $S66 + 1)</f>
        <v>45</v>
      </c>
      <c r="T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67">
        <f ca="1" xml:space="preserve"> ROUND((SolaCorp_Backlog[[#This Row],[Projected Ship Date]] - SolaCorp_Backlog[[#This Row],[Order Date]]) / SolaCorp_Backlog[[#This Row],[Backlog Quantity]], 0)</f>
        <v>82</v>
      </c>
    </row>
    <row r="68" spans="1:21" x14ac:dyDescent="0.25">
      <c r="A68" t="s">
        <v>22</v>
      </c>
      <c r="B68" t="s">
        <v>1257</v>
      </c>
      <c r="C68" t="s">
        <v>688</v>
      </c>
      <c r="D68" t="s">
        <v>781</v>
      </c>
      <c r="E68" t="s">
        <v>782</v>
      </c>
      <c r="F68">
        <v>5</v>
      </c>
      <c r="G68">
        <v>193.46</v>
      </c>
      <c r="H68" s="9">
        <v>44856</v>
      </c>
      <c r="I68" t="s">
        <v>707</v>
      </c>
      <c r="J68" t="s">
        <v>675</v>
      </c>
      <c r="K68" t="s">
        <v>608</v>
      </c>
      <c r="L68" t="s">
        <v>654</v>
      </c>
      <c r="M68" t="s">
        <v>1535</v>
      </c>
      <c r="N68" t="s">
        <v>2587</v>
      </c>
      <c r="O68" t="s">
        <v>5674</v>
      </c>
      <c r="P68">
        <f>COUNTIFS($L:$L, SolaCorp_Backlog[[#This Row],[Product Group]], $H:$H, "&lt;=" &amp; SolaCorp_Backlog[[#This Row],[Order Date]])</f>
        <v>48</v>
      </c>
      <c r="Q68" s="9">
        <f>IFERROR(VLOOKUP(SolaCorp_Backlog[[#This Row],[Order_Item]], 'Hot Orders'!$C:$H, 6, FALSE), SolaCorp_Backlog[[#This Row],[Order Date]])</f>
        <v>44856</v>
      </c>
      <c r="R68">
        <f>COUNTIFS($L:$L, SolaCorp_Backlog[[#This Row],[Product Group]], $Q:$Q, "&lt;=" &amp; SolaCorp_Backlog[[#This Row],[New Date]])</f>
        <v>61</v>
      </c>
      <c r="S68">
        <f>IF(SolaCorp_Backlog[[#This Row],[Product Group]] &lt;&gt; $L67, 1, $S67 + 1)</f>
        <v>46</v>
      </c>
      <c r="T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68">
        <f ca="1" xml:space="preserve"> ROUND((SolaCorp_Backlog[[#This Row],[Projected Ship Date]] - SolaCorp_Backlog[[#This Row],[Order Date]]) / SolaCorp_Backlog[[#This Row],[Backlog Quantity]], 0)</f>
        <v>82</v>
      </c>
    </row>
    <row r="69" spans="1:21" x14ac:dyDescent="0.25">
      <c r="A69" t="s">
        <v>22</v>
      </c>
      <c r="B69" t="s">
        <v>1257</v>
      </c>
      <c r="C69" t="s">
        <v>688</v>
      </c>
      <c r="D69" t="s">
        <v>781</v>
      </c>
      <c r="E69" t="s">
        <v>782</v>
      </c>
      <c r="F69">
        <v>5</v>
      </c>
      <c r="G69">
        <v>193.46</v>
      </c>
      <c r="H69" s="9">
        <v>44856</v>
      </c>
      <c r="I69" t="s">
        <v>707</v>
      </c>
      <c r="J69" t="s">
        <v>675</v>
      </c>
      <c r="K69" t="s">
        <v>608</v>
      </c>
      <c r="L69" t="s">
        <v>654</v>
      </c>
      <c r="M69" t="s">
        <v>1535</v>
      </c>
      <c r="N69" t="s">
        <v>2588</v>
      </c>
      <c r="O69" t="s">
        <v>5674</v>
      </c>
      <c r="P69">
        <f>COUNTIFS($L:$L, SolaCorp_Backlog[[#This Row],[Product Group]], $H:$H, "&lt;=" &amp; SolaCorp_Backlog[[#This Row],[Order Date]])</f>
        <v>48</v>
      </c>
      <c r="Q69" s="9">
        <f>IFERROR(VLOOKUP(SolaCorp_Backlog[[#This Row],[Order_Item]], 'Hot Orders'!$C:$H, 6, FALSE), SolaCorp_Backlog[[#This Row],[Order Date]])</f>
        <v>44856</v>
      </c>
      <c r="R69">
        <f>COUNTIFS($L:$L, SolaCorp_Backlog[[#This Row],[Product Group]], $Q:$Q, "&lt;=" &amp; SolaCorp_Backlog[[#This Row],[New Date]])</f>
        <v>61</v>
      </c>
      <c r="S69">
        <f>IF(SolaCorp_Backlog[[#This Row],[Product Group]] &lt;&gt; $L68, 1, $S68 + 1)</f>
        <v>47</v>
      </c>
      <c r="T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69">
        <f ca="1" xml:space="preserve"> ROUND((SolaCorp_Backlog[[#This Row],[Projected Ship Date]] - SolaCorp_Backlog[[#This Row],[Order Date]]) / SolaCorp_Backlog[[#This Row],[Backlog Quantity]], 0)</f>
        <v>82</v>
      </c>
    </row>
    <row r="70" spans="1:21" x14ac:dyDescent="0.25">
      <c r="A70" t="s">
        <v>22</v>
      </c>
      <c r="B70" t="s">
        <v>1257</v>
      </c>
      <c r="C70" t="s">
        <v>688</v>
      </c>
      <c r="D70" t="s">
        <v>781</v>
      </c>
      <c r="E70" t="s">
        <v>782</v>
      </c>
      <c r="F70">
        <v>5</v>
      </c>
      <c r="G70">
        <v>193.46</v>
      </c>
      <c r="H70" s="9">
        <v>44856</v>
      </c>
      <c r="I70" t="s">
        <v>707</v>
      </c>
      <c r="J70" t="s">
        <v>675</v>
      </c>
      <c r="K70" t="s">
        <v>608</v>
      </c>
      <c r="L70" t="s">
        <v>654</v>
      </c>
      <c r="M70" t="s">
        <v>1535</v>
      </c>
      <c r="N70" t="s">
        <v>2589</v>
      </c>
      <c r="O70" t="s">
        <v>5674</v>
      </c>
      <c r="P70">
        <f>COUNTIFS($L:$L, SolaCorp_Backlog[[#This Row],[Product Group]], $H:$H, "&lt;=" &amp; SolaCorp_Backlog[[#This Row],[Order Date]])</f>
        <v>48</v>
      </c>
      <c r="Q70" s="9">
        <f>IFERROR(VLOOKUP(SolaCorp_Backlog[[#This Row],[Order_Item]], 'Hot Orders'!$C:$H, 6, FALSE), SolaCorp_Backlog[[#This Row],[Order Date]])</f>
        <v>44856</v>
      </c>
      <c r="R70">
        <f>COUNTIFS($L:$L, SolaCorp_Backlog[[#This Row],[Product Group]], $Q:$Q, "&lt;=" &amp; SolaCorp_Backlog[[#This Row],[New Date]])</f>
        <v>61</v>
      </c>
      <c r="S70">
        <f>IF(SolaCorp_Backlog[[#This Row],[Product Group]] &lt;&gt; $L69, 1, $S69 + 1)</f>
        <v>48</v>
      </c>
      <c r="T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70">
        <f ca="1" xml:space="preserve"> ROUND((SolaCorp_Backlog[[#This Row],[Projected Ship Date]] - SolaCorp_Backlog[[#This Row],[Order Date]]) / SolaCorp_Backlog[[#This Row],[Backlog Quantity]], 0)</f>
        <v>82</v>
      </c>
    </row>
    <row r="71" spans="1:21" x14ac:dyDescent="0.25">
      <c r="A71" t="s">
        <v>133</v>
      </c>
      <c r="B71" t="s">
        <v>877</v>
      </c>
      <c r="C71" t="s">
        <v>729</v>
      </c>
      <c r="D71" t="s">
        <v>748</v>
      </c>
      <c r="E71" t="s">
        <v>749</v>
      </c>
      <c r="F71">
        <v>1</v>
      </c>
      <c r="G71">
        <v>322.5</v>
      </c>
      <c r="H71" s="9">
        <v>44865</v>
      </c>
      <c r="I71" t="s">
        <v>789</v>
      </c>
      <c r="J71" t="s">
        <v>669</v>
      </c>
      <c r="K71" t="s">
        <v>608</v>
      </c>
      <c r="L71" t="s">
        <v>654</v>
      </c>
      <c r="M71" t="s">
        <v>1658</v>
      </c>
      <c r="N71" t="s">
        <v>2979</v>
      </c>
      <c r="O71" t="s">
        <v>5783</v>
      </c>
      <c r="P71">
        <f>COUNTIFS($L:$L, SolaCorp_Backlog[[#This Row],[Product Group]], $H:$H, "&lt;=" &amp; SolaCorp_Backlog[[#This Row],[Order Date]])</f>
        <v>49</v>
      </c>
      <c r="Q71" s="9">
        <f>IFERROR(VLOOKUP(SolaCorp_Backlog[[#This Row],[Order_Item]], 'Hot Orders'!$C:$H, 6, FALSE), SolaCorp_Backlog[[#This Row],[Order Date]])</f>
        <v>44865</v>
      </c>
      <c r="R71">
        <f>COUNTIFS($L:$L, SolaCorp_Backlog[[#This Row],[Product Group]], $Q:$Q, "&lt;=" &amp; SolaCorp_Backlog[[#This Row],[New Date]])</f>
        <v>62</v>
      </c>
      <c r="S71">
        <f>IF(SolaCorp_Backlog[[#This Row],[Product Group]] &lt;&gt; $L70, 1, $S70 + 1)</f>
        <v>49</v>
      </c>
      <c r="T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71">
        <f ca="1" xml:space="preserve"> ROUND((SolaCorp_Backlog[[#This Row],[Projected Ship Date]] - SolaCorp_Backlog[[#This Row],[Order Date]]) / SolaCorp_Backlog[[#This Row],[Backlog Quantity]], 0)</f>
        <v>403</v>
      </c>
    </row>
    <row r="72" spans="1:21" x14ac:dyDescent="0.25">
      <c r="A72" t="s">
        <v>259</v>
      </c>
      <c r="B72" t="s">
        <v>796</v>
      </c>
      <c r="C72" t="s">
        <v>729</v>
      </c>
      <c r="D72" t="s">
        <v>1146</v>
      </c>
      <c r="E72" t="s">
        <v>1147</v>
      </c>
      <c r="F72">
        <v>1</v>
      </c>
      <c r="G72">
        <v>106.99</v>
      </c>
      <c r="H72" s="9">
        <v>44866</v>
      </c>
      <c r="I72" t="s">
        <v>789</v>
      </c>
      <c r="J72" t="s">
        <v>669</v>
      </c>
      <c r="K72" t="s">
        <v>593</v>
      </c>
      <c r="L72" t="s">
        <v>654</v>
      </c>
      <c r="M72" t="s">
        <v>1659</v>
      </c>
      <c r="N72" t="s">
        <v>2980</v>
      </c>
      <c r="O72" t="s">
        <v>5784</v>
      </c>
      <c r="P72">
        <f>COUNTIFS($L:$L, SolaCorp_Backlog[[#This Row],[Product Group]], $H:$H, "&lt;=" &amp; SolaCorp_Backlog[[#This Row],[Order Date]])</f>
        <v>50</v>
      </c>
      <c r="Q72" s="9">
        <f>IFERROR(VLOOKUP(SolaCorp_Backlog[[#This Row],[Order_Item]], 'Hot Orders'!$C:$H, 6, FALSE), SolaCorp_Backlog[[#This Row],[Order Date]])</f>
        <v>44866</v>
      </c>
      <c r="R72">
        <f>COUNTIFS($L:$L, SolaCorp_Backlog[[#This Row],[Product Group]], $Q:$Q, "&lt;=" &amp; SolaCorp_Backlog[[#This Row],[New Date]])</f>
        <v>63</v>
      </c>
      <c r="S72">
        <f>IF(SolaCorp_Backlog[[#This Row],[Product Group]] &lt;&gt; $L71, 1, $S71 + 1)</f>
        <v>50</v>
      </c>
      <c r="T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72">
        <f ca="1" xml:space="preserve"> ROUND((SolaCorp_Backlog[[#This Row],[Projected Ship Date]] - SolaCorp_Backlog[[#This Row],[Order Date]]) / SolaCorp_Backlog[[#This Row],[Backlog Quantity]], 0)</f>
        <v>402</v>
      </c>
    </row>
    <row r="73" spans="1:21" x14ac:dyDescent="0.25">
      <c r="A73" t="s">
        <v>280</v>
      </c>
      <c r="B73" t="s">
        <v>1054</v>
      </c>
      <c r="C73" t="s">
        <v>688</v>
      </c>
      <c r="D73" t="s">
        <v>748</v>
      </c>
      <c r="E73" t="s">
        <v>749</v>
      </c>
      <c r="F73">
        <v>1</v>
      </c>
      <c r="G73">
        <v>451.6</v>
      </c>
      <c r="H73" s="9">
        <v>44873</v>
      </c>
      <c r="I73" t="s">
        <v>679</v>
      </c>
      <c r="J73" t="s">
        <v>675</v>
      </c>
      <c r="K73" t="s">
        <v>608</v>
      </c>
      <c r="L73" t="s">
        <v>654</v>
      </c>
      <c r="M73" t="s">
        <v>1660</v>
      </c>
      <c r="N73" t="s">
        <v>2981</v>
      </c>
      <c r="O73" t="s">
        <v>5785</v>
      </c>
      <c r="P73">
        <f>COUNTIFS($L:$L, SolaCorp_Backlog[[#This Row],[Product Group]], $H:$H, "&lt;=" &amp; SolaCorp_Backlog[[#This Row],[Order Date]])</f>
        <v>51</v>
      </c>
      <c r="Q73" s="9">
        <f>IFERROR(VLOOKUP(SolaCorp_Backlog[[#This Row],[Order_Item]], 'Hot Orders'!$C:$H, 6, FALSE), SolaCorp_Backlog[[#This Row],[Order Date]])</f>
        <v>44873</v>
      </c>
      <c r="R73">
        <f>COUNTIFS($L:$L, SolaCorp_Backlog[[#This Row],[Product Group]], $Q:$Q, "&lt;=" &amp; SolaCorp_Backlog[[#This Row],[New Date]])</f>
        <v>64</v>
      </c>
      <c r="S73">
        <f>IF(SolaCorp_Backlog[[#This Row],[Product Group]] &lt;&gt; $L72, 1, $S72 + 1)</f>
        <v>51</v>
      </c>
      <c r="T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73">
        <f ca="1" xml:space="preserve"> ROUND((SolaCorp_Backlog[[#This Row],[Projected Ship Date]] - SolaCorp_Backlog[[#This Row],[Order Date]]) / SolaCorp_Backlog[[#This Row],[Backlog Quantity]], 0)</f>
        <v>395</v>
      </c>
    </row>
    <row r="74" spans="1:21" x14ac:dyDescent="0.25">
      <c r="A74" t="s">
        <v>215</v>
      </c>
      <c r="B74" t="s">
        <v>1000</v>
      </c>
      <c r="C74" t="s">
        <v>721</v>
      </c>
      <c r="D74" t="s">
        <v>781</v>
      </c>
      <c r="E74" t="s">
        <v>782</v>
      </c>
      <c r="F74">
        <v>3</v>
      </c>
      <c r="G74">
        <v>96.02</v>
      </c>
      <c r="H74" s="9">
        <v>44874</v>
      </c>
      <c r="I74" t="s">
        <v>861</v>
      </c>
      <c r="J74" t="s">
        <v>675</v>
      </c>
      <c r="K74" t="s">
        <v>608</v>
      </c>
      <c r="L74" t="s">
        <v>654</v>
      </c>
      <c r="M74" t="s">
        <v>1608</v>
      </c>
      <c r="N74" t="s">
        <v>2840</v>
      </c>
      <c r="O74" t="s">
        <v>5742</v>
      </c>
      <c r="P74">
        <f>COUNTIFS($L:$L, SolaCorp_Backlog[[#This Row],[Product Group]], $H:$H, "&lt;=" &amp; SolaCorp_Backlog[[#This Row],[Order Date]])</f>
        <v>54</v>
      </c>
      <c r="Q74" s="9">
        <f>IFERROR(VLOOKUP(SolaCorp_Backlog[[#This Row],[Order_Item]], 'Hot Orders'!$C:$H, 6, FALSE), SolaCorp_Backlog[[#This Row],[Order Date]])</f>
        <v>44874</v>
      </c>
      <c r="R74">
        <f>COUNTIFS($L:$L, SolaCorp_Backlog[[#This Row],[Product Group]], $Q:$Q, "&lt;=" &amp; SolaCorp_Backlog[[#This Row],[New Date]])</f>
        <v>67</v>
      </c>
      <c r="S74">
        <f>IF(SolaCorp_Backlog[[#This Row],[Product Group]] &lt;&gt; $L73, 1, $S73 + 1)</f>
        <v>52</v>
      </c>
      <c r="T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74">
        <f ca="1" xml:space="preserve"> ROUND((SolaCorp_Backlog[[#This Row],[Projected Ship Date]] - SolaCorp_Backlog[[#This Row],[Order Date]]) / SolaCorp_Backlog[[#This Row],[Backlog Quantity]], 0)</f>
        <v>131</v>
      </c>
    </row>
    <row r="75" spans="1:21" x14ac:dyDescent="0.25">
      <c r="A75" t="s">
        <v>215</v>
      </c>
      <c r="B75" t="s">
        <v>1000</v>
      </c>
      <c r="C75" t="s">
        <v>721</v>
      </c>
      <c r="D75" t="s">
        <v>781</v>
      </c>
      <c r="E75" t="s">
        <v>782</v>
      </c>
      <c r="F75">
        <v>3</v>
      </c>
      <c r="G75">
        <v>96.02</v>
      </c>
      <c r="H75" s="9">
        <v>44874</v>
      </c>
      <c r="I75" t="s">
        <v>861</v>
      </c>
      <c r="J75" t="s">
        <v>675</v>
      </c>
      <c r="K75" t="s">
        <v>608</v>
      </c>
      <c r="L75" t="s">
        <v>654</v>
      </c>
      <c r="M75" t="s">
        <v>1608</v>
      </c>
      <c r="N75" t="s">
        <v>2841</v>
      </c>
      <c r="O75" t="s">
        <v>5742</v>
      </c>
      <c r="P75">
        <f>COUNTIFS($L:$L, SolaCorp_Backlog[[#This Row],[Product Group]], $H:$H, "&lt;=" &amp; SolaCorp_Backlog[[#This Row],[Order Date]])</f>
        <v>54</v>
      </c>
      <c r="Q75" s="9">
        <f>IFERROR(VLOOKUP(SolaCorp_Backlog[[#This Row],[Order_Item]], 'Hot Orders'!$C:$H, 6, FALSE), SolaCorp_Backlog[[#This Row],[Order Date]])</f>
        <v>44874</v>
      </c>
      <c r="R75">
        <f>COUNTIFS($L:$L, SolaCorp_Backlog[[#This Row],[Product Group]], $Q:$Q, "&lt;=" &amp; SolaCorp_Backlog[[#This Row],[New Date]])</f>
        <v>67</v>
      </c>
      <c r="S75">
        <f>IF(SolaCorp_Backlog[[#This Row],[Product Group]] &lt;&gt; $L74, 1, $S74 + 1)</f>
        <v>53</v>
      </c>
      <c r="T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75">
        <f ca="1" xml:space="preserve"> ROUND((SolaCorp_Backlog[[#This Row],[Projected Ship Date]] - SolaCorp_Backlog[[#This Row],[Order Date]]) / SolaCorp_Backlog[[#This Row],[Backlog Quantity]], 0)</f>
        <v>131</v>
      </c>
    </row>
    <row r="76" spans="1:21" x14ac:dyDescent="0.25">
      <c r="A76" t="s">
        <v>215</v>
      </c>
      <c r="B76" t="s">
        <v>1000</v>
      </c>
      <c r="C76" t="s">
        <v>721</v>
      </c>
      <c r="D76" t="s">
        <v>781</v>
      </c>
      <c r="E76" t="s">
        <v>782</v>
      </c>
      <c r="F76">
        <v>3</v>
      </c>
      <c r="G76">
        <v>96.02</v>
      </c>
      <c r="H76" s="9">
        <v>44874</v>
      </c>
      <c r="I76" t="s">
        <v>861</v>
      </c>
      <c r="J76" t="s">
        <v>675</v>
      </c>
      <c r="K76" t="s">
        <v>608</v>
      </c>
      <c r="L76" t="s">
        <v>654</v>
      </c>
      <c r="M76" t="s">
        <v>1608</v>
      </c>
      <c r="N76" t="s">
        <v>2842</v>
      </c>
      <c r="O76" t="s">
        <v>5742</v>
      </c>
      <c r="P76">
        <f>COUNTIFS($L:$L, SolaCorp_Backlog[[#This Row],[Product Group]], $H:$H, "&lt;=" &amp; SolaCorp_Backlog[[#This Row],[Order Date]])</f>
        <v>54</v>
      </c>
      <c r="Q76" s="9">
        <f>IFERROR(VLOOKUP(SolaCorp_Backlog[[#This Row],[Order_Item]], 'Hot Orders'!$C:$H, 6, FALSE), SolaCorp_Backlog[[#This Row],[Order Date]])</f>
        <v>44874</v>
      </c>
      <c r="R76">
        <f>COUNTIFS($L:$L, SolaCorp_Backlog[[#This Row],[Product Group]], $Q:$Q, "&lt;=" &amp; SolaCorp_Backlog[[#This Row],[New Date]])</f>
        <v>67</v>
      </c>
      <c r="S76">
        <f>IF(SolaCorp_Backlog[[#This Row],[Product Group]] &lt;&gt; $L75, 1, $S75 + 1)</f>
        <v>54</v>
      </c>
      <c r="T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76">
        <f ca="1" xml:space="preserve"> ROUND((SolaCorp_Backlog[[#This Row],[Projected Ship Date]] - SolaCorp_Backlog[[#This Row],[Order Date]]) / SolaCorp_Backlog[[#This Row],[Backlog Quantity]], 0)</f>
        <v>131</v>
      </c>
    </row>
    <row r="77" spans="1:21" x14ac:dyDescent="0.25">
      <c r="A77" t="s">
        <v>219</v>
      </c>
      <c r="B77" t="s">
        <v>1055</v>
      </c>
      <c r="C77" t="s">
        <v>671</v>
      </c>
      <c r="D77" t="s">
        <v>748</v>
      </c>
      <c r="E77" t="s">
        <v>749</v>
      </c>
      <c r="F77">
        <v>1</v>
      </c>
      <c r="G77">
        <v>451.6</v>
      </c>
      <c r="H77" s="9">
        <v>44876</v>
      </c>
      <c r="I77" t="s">
        <v>698</v>
      </c>
      <c r="J77" t="s">
        <v>675</v>
      </c>
      <c r="K77" t="s">
        <v>608</v>
      </c>
      <c r="L77" t="s">
        <v>654</v>
      </c>
      <c r="M77" t="s">
        <v>1727</v>
      </c>
      <c r="N77" t="s">
        <v>3231</v>
      </c>
      <c r="O77" t="s">
        <v>5837</v>
      </c>
      <c r="P77">
        <f>COUNTIFS($L:$L, SolaCorp_Backlog[[#This Row],[Product Group]], $H:$H, "&lt;=" &amp; SolaCorp_Backlog[[#This Row],[Order Date]])</f>
        <v>55</v>
      </c>
      <c r="Q77" s="9">
        <f>IFERROR(VLOOKUP(SolaCorp_Backlog[[#This Row],[Order_Item]], 'Hot Orders'!$C:$H, 6, FALSE), SolaCorp_Backlog[[#This Row],[Order Date]])</f>
        <v>44876</v>
      </c>
      <c r="R77">
        <f>COUNTIFS($L:$L, SolaCorp_Backlog[[#This Row],[Product Group]], $Q:$Q, "&lt;=" &amp; SolaCorp_Backlog[[#This Row],[New Date]])</f>
        <v>68</v>
      </c>
      <c r="S77">
        <f>IF(SolaCorp_Backlog[[#This Row],[Product Group]] &lt;&gt; $L76, 1, $S76 + 1)</f>
        <v>55</v>
      </c>
      <c r="T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77">
        <f ca="1" xml:space="preserve"> ROUND((SolaCorp_Backlog[[#This Row],[Projected Ship Date]] - SolaCorp_Backlog[[#This Row],[Order Date]]) / SolaCorp_Backlog[[#This Row],[Backlog Quantity]], 0)</f>
        <v>392</v>
      </c>
    </row>
    <row r="78" spans="1:21" x14ac:dyDescent="0.25">
      <c r="A78" t="s">
        <v>147</v>
      </c>
      <c r="B78" t="s">
        <v>1132</v>
      </c>
      <c r="C78" t="s">
        <v>721</v>
      </c>
      <c r="D78" t="s">
        <v>748</v>
      </c>
      <c r="E78" t="s">
        <v>749</v>
      </c>
      <c r="F78">
        <v>1</v>
      </c>
      <c r="G78">
        <v>359.34</v>
      </c>
      <c r="H78" s="9">
        <v>44877</v>
      </c>
      <c r="I78" t="s">
        <v>861</v>
      </c>
      <c r="J78" t="s">
        <v>675</v>
      </c>
      <c r="K78" t="s">
        <v>608</v>
      </c>
      <c r="L78" t="s">
        <v>654</v>
      </c>
      <c r="M78" t="s">
        <v>1609</v>
      </c>
      <c r="N78" t="s">
        <v>2843</v>
      </c>
      <c r="O78" t="s">
        <v>5743</v>
      </c>
      <c r="P78">
        <f>COUNTIFS($L:$L, SolaCorp_Backlog[[#This Row],[Product Group]], $H:$H, "&lt;=" &amp; SolaCorp_Backlog[[#This Row],[Order Date]])</f>
        <v>56</v>
      </c>
      <c r="Q78" s="9">
        <f>IFERROR(VLOOKUP(SolaCorp_Backlog[[#This Row],[Order_Item]], 'Hot Orders'!$C:$H, 6, FALSE), SolaCorp_Backlog[[#This Row],[Order Date]])</f>
        <v>44877</v>
      </c>
      <c r="R78">
        <f>COUNTIFS($L:$L, SolaCorp_Backlog[[#This Row],[Product Group]], $Q:$Q, "&lt;=" &amp; SolaCorp_Backlog[[#This Row],[New Date]])</f>
        <v>69</v>
      </c>
      <c r="S78">
        <f>IF(SolaCorp_Backlog[[#This Row],[Product Group]] &lt;&gt; $L77, 1, $S77 + 1)</f>
        <v>56</v>
      </c>
      <c r="T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78">
        <f ca="1" xml:space="preserve"> ROUND((SolaCorp_Backlog[[#This Row],[Projected Ship Date]] - SolaCorp_Backlog[[#This Row],[Order Date]]) / SolaCorp_Backlog[[#This Row],[Backlog Quantity]], 0)</f>
        <v>391</v>
      </c>
    </row>
    <row r="79" spans="1:21" x14ac:dyDescent="0.25">
      <c r="A79" t="s">
        <v>415</v>
      </c>
      <c r="B79" t="s">
        <v>1183</v>
      </c>
      <c r="C79" t="s">
        <v>721</v>
      </c>
      <c r="D79" t="s">
        <v>748</v>
      </c>
      <c r="E79" t="s">
        <v>749</v>
      </c>
      <c r="F79">
        <v>1</v>
      </c>
      <c r="G79">
        <v>322.5</v>
      </c>
      <c r="H79" s="9">
        <v>44878</v>
      </c>
      <c r="I79" t="s">
        <v>787</v>
      </c>
      <c r="J79" t="s">
        <v>669</v>
      </c>
      <c r="K79" t="s">
        <v>608</v>
      </c>
      <c r="L79" t="s">
        <v>654</v>
      </c>
      <c r="M79" t="s">
        <v>1610</v>
      </c>
      <c r="N79" t="s">
        <v>2844</v>
      </c>
      <c r="O79" t="s">
        <v>5744</v>
      </c>
      <c r="P79">
        <f>COUNTIFS($L:$L, SolaCorp_Backlog[[#This Row],[Product Group]], $H:$H, "&lt;=" &amp; SolaCorp_Backlog[[#This Row],[Order Date]])</f>
        <v>57</v>
      </c>
      <c r="Q79" s="9">
        <f>IFERROR(VLOOKUP(SolaCorp_Backlog[[#This Row],[Order_Item]], 'Hot Orders'!$C:$H, 6, FALSE), SolaCorp_Backlog[[#This Row],[Order Date]])</f>
        <v>44878</v>
      </c>
      <c r="R79">
        <f>COUNTIFS($L:$L, SolaCorp_Backlog[[#This Row],[Product Group]], $Q:$Q, "&lt;=" &amp; SolaCorp_Backlog[[#This Row],[New Date]])</f>
        <v>70</v>
      </c>
      <c r="S79">
        <f>IF(SolaCorp_Backlog[[#This Row],[Product Group]] &lt;&gt; $L78, 1, $S78 + 1)</f>
        <v>57</v>
      </c>
      <c r="T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79">
        <f ca="1" xml:space="preserve"> ROUND((SolaCorp_Backlog[[#This Row],[Projected Ship Date]] - SolaCorp_Backlog[[#This Row],[Order Date]]) / SolaCorp_Backlog[[#This Row],[Backlog Quantity]], 0)</f>
        <v>390</v>
      </c>
    </row>
    <row r="80" spans="1:21" x14ac:dyDescent="0.25">
      <c r="A80" t="s">
        <v>422</v>
      </c>
      <c r="B80" t="s">
        <v>1512</v>
      </c>
      <c r="C80" t="s">
        <v>721</v>
      </c>
      <c r="D80" t="s">
        <v>1004</v>
      </c>
      <c r="E80" t="s">
        <v>1005</v>
      </c>
      <c r="F80">
        <v>1</v>
      </c>
      <c r="G80">
        <v>79.31</v>
      </c>
      <c r="H80" s="9">
        <v>44881</v>
      </c>
      <c r="I80" t="s">
        <v>787</v>
      </c>
      <c r="J80" t="s">
        <v>669</v>
      </c>
      <c r="K80" t="s">
        <v>646</v>
      </c>
      <c r="L80" t="s">
        <v>654</v>
      </c>
      <c r="M80" t="s">
        <v>1611</v>
      </c>
      <c r="N80" t="s">
        <v>2845</v>
      </c>
      <c r="O80" t="s">
        <v>5745</v>
      </c>
      <c r="P80">
        <f>COUNTIFS($L:$L, SolaCorp_Backlog[[#This Row],[Product Group]], $H:$H, "&lt;=" &amp; SolaCorp_Backlog[[#This Row],[Order Date]])</f>
        <v>58</v>
      </c>
      <c r="Q80" s="9">
        <f>IFERROR(VLOOKUP(SolaCorp_Backlog[[#This Row],[Order_Item]], 'Hot Orders'!$C:$H, 6, FALSE), SolaCorp_Backlog[[#This Row],[Order Date]])</f>
        <v>44881</v>
      </c>
      <c r="R80">
        <f>COUNTIFS($L:$L, SolaCorp_Backlog[[#This Row],[Product Group]], $Q:$Q, "&lt;=" &amp; SolaCorp_Backlog[[#This Row],[New Date]])</f>
        <v>71</v>
      </c>
      <c r="S80">
        <f>IF(SolaCorp_Backlog[[#This Row],[Product Group]] &lt;&gt; $L79, 1, $S79 + 1)</f>
        <v>58</v>
      </c>
      <c r="T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0">
        <f ca="1" xml:space="preserve"> ROUND((SolaCorp_Backlog[[#This Row],[Projected Ship Date]] - SolaCorp_Backlog[[#This Row],[Order Date]]) / SolaCorp_Backlog[[#This Row],[Backlog Quantity]], 0)</f>
        <v>387</v>
      </c>
    </row>
    <row r="81" spans="1:21" x14ac:dyDescent="0.25">
      <c r="A81" t="s">
        <v>432</v>
      </c>
      <c r="B81" t="s">
        <v>796</v>
      </c>
      <c r="C81" t="s">
        <v>729</v>
      </c>
      <c r="D81" t="s">
        <v>748</v>
      </c>
      <c r="E81" t="s">
        <v>749</v>
      </c>
      <c r="F81">
        <v>2</v>
      </c>
      <c r="G81">
        <v>620.44000000000005</v>
      </c>
      <c r="H81" s="9">
        <v>44883</v>
      </c>
      <c r="I81" t="s">
        <v>789</v>
      </c>
      <c r="J81" t="s">
        <v>669</v>
      </c>
      <c r="K81" t="s">
        <v>608</v>
      </c>
      <c r="L81" t="s">
        <v>654</v>
      </c>
      <c r="M81" t="s">
        <v>1729</v>
      </c>
      <c r="N81" t="s">
        <v>3234</v>
      </c>
      <c r="O81" t="s">
        <v>5838</v>
      </c>
      <c r="P81">
        <f>COUNTIFS($L:$L, SolaCorp_Backlog[[#This Row],[Product Group]], $H:$H, "&lt;=" &amp; SolaCorp_Backlog[[#This Row],[Order Date]])</f>
        <v>60</v>
      </c>
      <c r="Q81" s="9">
        <f>IFERROR(VLOOKUP(SolaCorp_Backlog[[#This Row],[Order_Item]], 'Hot Orders'!$C:$H, 6, FALSE), SolaCorp_Backlog[[#This Row],[Order Date]])</f>
        <v>44883</v>
      </c>
      <c r="R81">
        <f>COUNTIFS($L:$L, SolaCorp_Backlog[[#This Row],[Product Group]], $Q:$Q, "&lt;=" &amp; SolaCorp_Backlog[[#This Row],[New Date]])</f>
        <v>73</v>
      </c>
      <c r="S81">
        <f>IF(SolaCorp_Backlog[[#This Row],[Product Group]] &lt;&gt; $L80, 1, $S80 + 1)</f>
        <v>59</v>
      </c>
      <c r="T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1">
        <f ca="1" xml:space="preserve"> ROUND((SolaCorp_Backlog[[#This Row],[Projected Ship Date]] - SolaCorp_Backlog[[#This Row],[Order Date]]) / SolaCorp_Backlog[[#This Row],[Backlog Quantity]], 0)</f>
        <v>193</v>
      </c>
    </row>
    <row r="82" spans="1:21" x14ac:dyDescent="0.25">
      <c r="A82" t="s">
        <v>432</v>
      </c>
      <c r="B82" t="s">
        <v>796</v>
      </c>
      <c r="C82" t="s">
        <v>729</v>
      </c>
      <c r="D82" t="s">
        <v>748</v>
      </c>
      <c r="E82" t="s">
        <v>749</v>
      </c>
      <c r="F82">
        <v>2</v>
      </c>
      <c r="G82">
        <v>620.44000000000005</v>
      </c>
      <c r="H82" s="9">
        <v>44883</v>
      </c>
      <c r="I82" t="s">
        <v>789</v>
      </c>
      <c r="J82" t="s">
        <v>669</v>
      </c>
      <c r="K82" t="s">
        <v>608</v>
      </c>
      <c r="L82" t="s">
        <v>654</v>
      </c>
      <c r="M82" t="s">
        <v>1729</v>
      </c>
      <c r="N82" t="s">
        <v>3235</v>
      </c>
      <c r="O82" t="s">
        <v>5838</v>
      </c>
      <c r="P82">
        <f>COUNTIFS($L:$L, SolaCorp_Backlog[[#This Row],[Product Group]], $H:$H, "&lt;=" &amp; SolaCorp_Backlog[[#This Row],[Order Date]])</f>
        <v>60</v>
      </c>
      <c r="Q82" s="9">
        <f>IFERROR(VLOOKUP(SolaCorp_Backlog[[#This Row],[Order_Item]], 'Hot Orders'!$C:$H, 6, FALSE), SolaCorp_Backlog[[#This Row],[Order Date]])</f>
        <v>44883</v>
      </c>
      <c r="R82">
        <f>COUNTIFS($L:$L, SolaCorp_Backlog[[#This Row],[Product Group]], $Q:$Q, "&lt;=" &amp; SolaCorp_Backlog[[#This Row],[New Date]])</f>
        <v>73</v>
      </c>
      <c r="S82">
        <f>IF(SolaCorp_Backlog[[#This Row],[Product Group]] &lt;&gt; $L81, 1, $S81 + 1)</f>
        <v>60</v>
      </c>
      <c r="T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2">
        <f ca="1" xml:space="preserve"> ROUND((SolaCorp_Backlog[[#This Row],[Projected Ship Date]] - SolaCorp_Backlog[[#This Row],[Order Date]]) / SolaCorp_Backlog[[#This Row],[Backlog Quantity]], 0)</f>
        <v>193</v>
      </c>
    </row>
    <row r="83" spans="1:21" x14ac:dyDescent="0.25">
      <c r="A83" t="s">
        <v>441</v>
      </c>
      <c r="B83" t="s">
        <v>747</v>
      </c>
      <c r="C83" t="s">
        <v>688</v>
      </c>
      <c r="D83" t="s">
        <v>748</v>
      </c>
      <c r="E83" t="s">
        <v>749</v>
      </c>
      <c r="F83">
        <v>3</v>
      </c>
      <c r="G83">
        <v>909.76</v>
      </c>
      <c r="H83" s="9">
        <v>44884</v>
      </c>
      <c r="I83" t="s">
        <v>750</v>
      </c>
      <c r="J83" t="s">
        <v>669</v>
      </c>
      <c r="K83" t="s">
        <v>608</v>
      </c>
      <c r="L83" t="s">
        <v>654</v>
      </c>
      <c r="M83" t="s">
        <v>1613</v>
      </c>
      <c r="N83" t="s">
        <v>2847</v>
      </c>
      <c r="O83" t="s">
        <v>5747</v>
      </c>
      <c r="P83">
        <f>COUNTIFS($L:$L, SolaCorp_Backlog[[#This Row],[Product Group]], $H:$H, "&lt;=" &amp; SolaCorp_Backlog[[#This Row],[Order Date]])</f>
        <v>63</v>
      </c>
      <c r="Q83" s="9">
        <f>IFERROR(VLOOKUP(SolaCorp_Backlog[[#This Row],[Order_Item]], 'Hot Orders'!$C:$H, 6, FALSE), SolaCorp_Backlog[[#This Row],[Order Date]])</f>
        <v>44884</v>
      </c>
      <c r="R83">
        <f>COUNTIFS($L:$L, SolaCorp_Backlog[[#This Row],[Product Group]], $Q:$Q, "&lt;=" &amp; SolaCorp_Backlog[[#This Row],[New Date]])</f>
        <v>76</v>
      </c>
      <c r="S83">
        <f>IF(SolaCorp_Backlog[[#This Row],[Product Group]] &lt;&gt; $L82, 1, $S82 + 1)</f>
        <v>61</v>
      </c>
      <c r="T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3">
        <f ca="1" xml:space="preserve"> ROUND((SolaCorp_Backlog[[#This Row],[Projected Ship Date]] - SolaCorp_Backlog[[#This Row],[Order Date]]) / SolaCorp_Backlog[[#This Row],[Backlog Quantity]], 0)</f>
        <v>128</v>
      </c>
    </row>
    <row r="84" spans="1:21" x14ac:dyDescent="0.25">
      <c r="A84" t="s">
        <v>441</v>
      </c>
      <c r="B84" t="s">
        <v>747</v>
      </c>
      <c r="C84" t="s">
        <v>688</v>
      </c>
      <c r="D84" t="s">
        <v>748</v>
      </c>
      <c r="E84" t="s">
        <v>749</v>
      </c>
      <c r="F84">
        <v>3</v>
      </c>
      <c r="G84">
        <v>909.76</v>
      </c>
      <c r="H84" s="9">
        <v>44884</v>
      </c>
      <c r="I84" t="s">
        <v>750</v>
      </c>
      <c r="J84" t="s">
        <v>669</v>
      </c>
      <c r="K84" t="s">
        <v>608</v>
      </c>
      <c r="L84" t="s">
        <v>654</v>
      </c>
      <c r="M84" t="s">
        <v>1613</v>
      </c>
      <c r="N84" t="s">
        <v>2848</v>
      </c>
      <c r="O84" t="s">
        <v>5747</v>
      </c>
      <c r="P84">
        <f>COUNTIFS($L:$L, SolaCorp_Backlog[[#This Row],[Product Group]], $H:$H, "&lt;=" &amp; SolaCorp_Backlog[[#This Row],[Order Date]])</f>
        <v>63</v>
      </c>
      <c r="Q84" s="9">
        <f>IFERROR(VLOOKUP(SolaCorp_Backlog[[#This Row],[Order_Item]], 'Hot Orders'!$C:$H, 6, FALSE), SolaCorp_Backlog[[#This Row],[Order Date]])</f>
        <v>44884</v>
      </c>
      <c r="R84">
        <f>COUNTIFS($L:$L, SolaCorp_Backlog[[#This Row],[Product Group]], $Q:$Q, "&lt;=" &amp; SolaCorp_Backlog[[#This Row],[New Date]])</f>
        <v>76</v>
      </c>
      <c r="S84">
        <f>IF(SolaCorp_Backlog[[#This Row],[Product Group]] &lt;&gt; $L83, 1, $S83 + 1)</f>
        <v>62</v>
      </c>
      <c r="T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4">
        <f ca="1" xml:space="preserve"> ROUND((SolaCorp_Backlog[[#This Row],[Projected Ship Date]] - SolaCorp_Backlog[[#This Row],[Order Date]]) / SolaCorp_Backlog[[#This Row],[Backlog Quantity]], 0)</f>
        <v>130</v>
      </c>
    </row>
    <row r="85" spans="1:21" x14ac:dyDescent="0.25">
      <c r="A85" t="s">
        <v>441</v>
      </c>
      <c r="B85" t="s">
        <v>747</v>
      </c>
      <c r="C85" t="s">
        <v>688</v>
      </c>
      <c r="D85" t="s">
        <v>748</v>
      </c>
      <c r="E85" t="s">
        <v>749</v>
      </c>
      <c r="F85">
        <v>3</v>
      </c>
      <c r="G85">
        <v>909.76</v>
      </c>
      <c r="H85" s="9">
        <v>44884</v>
      </c>
      <c r="I85" t="s">
        <v>750</v>
      </c>
      <c r="J85" t="s">
        <v>669</v>
      </c>
      <c r="K85" t="s">
        <v>608</v>
      </c>
      <c r="L85" t="s">
        <v>654</v>
      </c>
      <c r="M85" t="s">
        <v>1613</v>
      </c>
      <c r="N85" t="s">
        <v>2849</v>
      </c>
      <c r="O85" t="s">
        <v>5747</v>
      </c>
      <c r="P85">
        <f>COUNTIFS($L:$L, SolaCorp_Backlog[[#This Row],[Product Group]], $H:$H, "&lt;=" &amp; SolaCorp_Backlog[[#This Row],[Order Date]])</f>
        <v>63</v>
      </c>
      <c r="Q85" s="9">
        <f>IFERROR(VLOOKUP(SolaCorp_Backlog[[#This Row],[Order_Item]], 'Hot Orders'!$C:$H, 6, FALSE), SolaCorp_Backlog[[#This Row],[Order Date]])</f>
        <v>44884</v>
      </c>
      <c r="R85">
        <f>COUNTIFS($L:$L, SolaCorp_Backlog[[#This Row],[Product Group]], $Q:$Q, "&lt;=" &amp; SolaCorp_Backlog[[#This Row],[New Date]])</f>
        <v>76</v>
      </c>
      <c r="S85">
        <f>IF(SolaCorp_Backlog[[#This Row],[Product Group]] &lt;&gt; $L84, 1, $S84 + 1)</f>
        <v>63</v>
      </c>
      <c r="T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5">
        <f ca="1" xml:space="preserve"> ROUND((SolaCorp_Backlog[[#This Row],[Projected Ship Date]] - SolaCorp_Backlog[[#This Row],[Order Date]]) / SolaCorp_Backlog[[#This Row],[Backlog Quantity]], 0)</f>
        <v>130</v>
      </c>
    </row>
    <row r="86" spans="1:21" x14ac:dyDescent="0.25">
      <c r="A86" t="s">
        <v>313</v>
      </c>
      <c r="B86" t="s">
        <v>995</v>
      </c>
      <c r="C86" t="s">
        <v>729</v>
      </c>
      <c r="D86" t="s">
        <v>784</v>
      </c>
      <c r="E86" t="s">
        <v>785</v>
      </c>
      <c r="F86">
        <v>7</v>
      </c>
      <c r="G86">
        <v>530.59</v>
      </c>
      <c r="H86" s="9">
        <v>44885</v>
      </c>
      <c r="I86" t="s">
        <v>732</v>
      </c>
      <c r="J86" t="s">
        <v>675</v>
      </c>
      <c r="K86" t="s">
        <v>598</v>
      </c>
      <c r="L86" t="s">
        <v>654</v>
      </c>
      <c r="M86" t="s">
        <v>1731</v>
      </c>
      <c r="N86" t="s">
        <v>3237</v>
      </c>
      <c r="O86" t="s">
        <v>5839</v>
      </c>
      <c r="P86">
        <f>COUNTIFS($L:$L, SolaCorp_Backlog[[#This Row],[Product Group]], $H:$H, "&lt;=" &amp; SolaCorp_Backlog[[#This Row],[Order Date]])</f>
        <v>80</v>
      </c>
      <c r="Q86" s="9">
        <f>IFERROR(VLOOKUP(SolaCorp_Backlog[[#This Row],[Order_Item]], 'Hot Orders'!$C:$H, 6, FALSE), SolaCorp_Backlog[[#This Row],[Order Date]])</f>
        <v>44885</v>
      </c>
      <c r="R86">
        <f>COUNTIFS($L:$L, SolaCorp_Backlog[[#This Row],[Product Group]], $Q:$Q, "&lt;=" &amp; SolaCorp_Backlog[[#This Row],[New Date]])</f>
        <v>93</v>
      </c>
      <c r="S86">
        <f>IF(SolaCorp_Backlog[[#This Row],[Product Group]] &lt;&gt; $L85, 1, $S85 + 1)</f>
        <v>64</v>
      </c>
      <c r="T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6">
        <f ca="1" xml:space="preserve"> ROUND((SolaCorp_Backlog[[#This Row],[Projected Ship Date]] - SolaCorp_Backlog[[#This Row],[Order Date]]) / SolaCorp_Backlog[[#This Row],[Backlog Quantity]], 0)</f>
        <v>56</v>
      </c>
    </row>
    <row r="87" spans="1:21" x14ac:dyDescent="0.25">
      <c r="A87" t="s">
        <v>313</v>
      </c>
      <c r="B87" t="s">
        <v>995</v>
      </c>
      <c r="C87" t="s">
        <v>729</v>
      </c>
      <c r="D87" t="s">
        <v>784</v>
      </c>
      <c r="E87" t="s">
        <v>785</v>
      </c>
      <c r="F87">
        <v>7</v>
      </c>
      <c r="G87">
        <v>530.59</v>
      </c>
      <c r="H87" s="9">
        <v>44885</v>
      </c>
      <c r="I87" t="s">
        <v>732</v>
      </c>
      <c r="J87" t="s">
        <v>675</v>
      </c>
      <c r="K87" t="s">
        <v>598</v>
      </c>
      <c r="L87" t="s">
        <v>654</v>
      </c>
      <c r="M87" t="s">
        <v>1731</v>
      </c>
      <c r="N87" t="s">
        <v>3238</v>
      </c>
      <c r="O87" t="s">
        <v>5839</v>
      </c>
      <c r="P87">
        <f>COUNTIFS($L:$L, SolaCorp_Backlog[[#This Row],[Product Group]], $H:$H, "&lt;=" &amp; SolaCorp_Backlog[[#This Row],[Order Date]])</f>
        <v>80</v>
      </c>
      <c r="Q87" s="9">
        <f>IFERROR(VLOOKUP(SolaCorp_Backlog[[#This Row],[Order_Item]], 'Hot Orders'!$C:$H, 6, FALSE), SolaCorp_Backlog[[#This Row],[Order Date]])</f>
        <v>44885</v>
      </c>
      <c r="R87">
        <f>COUNTIFS($L:$L, SolaCorp_Backlog[[#This Row],[Product Group]], $Q:$Q, "&lt;=" &amp; SolaCorp_Backlog[[#This Row],[New Date]])</f>
        <v>93</v>
      </c>
      <c r="S87">
        <f>IF(SolaCorp_Backlog[[#This Row],[Product Group]] &lt;&gt; $L86, 1, $S86 + 1)</f>
        <v>65</v>
      </c>
      <c r="T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7">
        <f ca="1" xml:space="preserve"> ROUND((SolaCorp_Backlog[[#This Row],[Projected Ship Date]] - SolaCorp_Backlog[[#This Row],[Order Date]]) / SolaCorp_Backlog[[#This Row],[Backlog Quantity]], 0)</f>
        <v>56</v>
      </c>
    </row>
    <row r="88" spans="1:21" x14ac:dyDescent="0.25">
      <c r="A88" t="s">
        <v>313</v>
      </c>
      <c r="B88" t="s">
        <v>995</v>
      </c>
      <c r="C88" t="s">
        <v>729</v>
      </c>
      <c r="D88" t="s">
        <v>784</v>
      </c>
      <c r="E88" t="s">
        <v>785</v>
      </c>
      <c r="F88">
        <v>7</v>
      </c>
      <c r="G88">
        <v>530.59</v>
      </c>
      <c r="H88" s="9">
        <v>44885</v>
      </c>
      <c r="I88" t="s">
        <v>732</v>
      </c>
      <c r="J88" t="s">
        <v>675</v>
      </c>
      <c r="K88" t="s">
        <v>598</v>
      </c>
      <c r="L88" t="s">
        <v>654</v>
      </c>
      <c r="M88" t="s">
        <v>1731</v>
      </c>
      <c r="N88" t="s">
        <v>3239</v>
      </c>
      <c r="O88" t="s">
        <v>5839</v>
      </c>
      <c r="P88">
        <f>COUNTIFS($L:$L, SolaCorp_Backlog[[#This Row],[Product Group]], $H:$H, "&lt;=" &amp; SolaCorp_Backlog[[#This Row],[Order Date]])</f>
        <v>80</v>
      </c>
      <c r="Q88" s="9">
        <f>IFERROR(VLOOKUP(SolaCorp_Backlog[[#This Row],[Order_Item]], 'Hot Orders'!$C:$H, 6, FALSE), SolaCorp_Backlog[[#This Row],[Order Date]])</f>
        <v>44885</v>
      </c>
      <c r="R88">
        <f>COUNTIFS($L:$L, SolaCorp_Backlog[[#This Row],[Product Group]], $Q:$Q, "&lt;=" &amp; SolaCorp_Backlog[[#This Row],[New Date]])</f>
        <v>93</v>
      </c>
      <c r="S88">
        <f>IF(SolaCorp_Backlog[[#This Row],[Product Group]] &lt;&gt; $L87, 1, $S87 + 1)</f>
        <v>66</v>
      </c>
      <c r="T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8">
        <f ca="1" xml:space="preserve"> ROUND((SolaCorp_Backlog[[#This Row],[Projected Ship Date]] - SolaCorp_Backlog[[#This Row],[Order Date]]) / SolaCorp_Backlog[[#This Row],[Backlog Quantity]], 0)</f>
        <v>56</v>
      </c>
    </row>
    <row r="89" spans="1:21" x14ac:dyDescent="0.25">
      <c r="A89" t="s">
        <v>313</v>
      </c>
      <c r="B89" t="s">
        <v>995</v>
      </c>
      <c r="C89" t="s">
        <v>729</v>
      </c>
      <c r="D89" t="s">
        <v>784</v>
      </c>
      <c r="E89" t="s">
        <v>785</v>
      </c>
      <c r="F89">
        <v>7</v>
      </c>
      <c r="G89">
        <v>530.59</v>
      </c>
      <c r="H89" s="9">
        <v>44885</v>
      </c>
      <c r="I89" t="s">
        <v>732</v>
      </c>
      <c r="J89" t="s">
        <v>675</v>
      </c>
      <c r="K89" t="s">
        <v>598</v>
      </c>
      <c r="L89" t="s">
        <v>654</v>
      </c>
      <c r="M89" t="s">
        <v>1731</v>
      </c>
      <c r="N89" t="s">
        <v>3240</v>
      </c>
      <c r="O89" t="s">
        <v>5839</v>
      </c>
      <c r="P89">
        <f>COUNTIFS($L:$L, SolaCorp_Backlog[[#This Row],[Product Group]], $H:$H, "&lt;=" &amp; SolaCorp_Backlog[[#This Row],[Order Date]])</f>
        <v>80</v>
      </c>
      <c r="Q89" s="9">
        <f>IFERROR(VLOOKUP(SolaCorp_Backlog[[#This Row],[Order_Item]], 'Hot Orders'!$C:$H, 6, FALSE), SolaCorp_Backlog[[#This Row],[Order Date]])</f>
        <v>44885</v>
      </c>
      <c r="R89">
        <f>COUNTIFS($L:$L, SolaCorp_Backlog[[#This Row],[Product Group]], $Q:$Q, "&lt;=" &amp; SolaCorp_Backlog[[#This Row],[New Date]])</f>
        <v>93</v>
      </c>
      <c r="S89">
        <f>IF(SolaCorp_Backlog[[#This Row],[Product Group]] &lt;&gt; $L88, 1, $S88 + 1)</f>
        <v>67</v>
      </c>
      <c r="T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9">
        <f ca="1" xml:space="preserve"> ROUND((SolaCorp_Backlog[[#This Row],[Projected Ship Date]] - SolaCorp_Backlog[[#This Row],[Order Date]]) / SolaCorp_Backlog[[#This Row],[Backlog Quantity]], 0)</f>
        <v>56</v>
      </c>
    </row>
    <row r="90" spans="1:21" x14ac:dyDescent="0.25">
      <c r="A90" t="s">
        <v>313</v>
      </c>
      <c r="B90" t="s">
        <v>995</v>
      </c>
      <c r="C90" t="s">
        <v>729</v>
      </c>
      <c r="D90" t="s">
        <v>784</v>
      </c>
      <c r="E90" t="s">
        <v>785</v>
      </c>
      <c r="F90">
        <v>7</v>
      </c>
      <c r="G90">
        <v>530.59</v>
      </c>
      <c r="H90" s="9">
        <v>44885</v>
      </c>
      <c r="I90" t="s">
        <v>732</v>
      </c>
      <c r="J90" t="s">
        <v>675</v>
      </c>
      <c r="K90" t="s">
        <v>598</v>
      </c>
      <c r="L90" t="s">
        <v>654</v>
      </c>
      <c r="M90" t="s">
        <v>1731</v>
      </c>
      <c r="N90" t="s">
        <v>3241</v>
      </c>
      <c r="O90" t="s">
        <v>5839</v>
      </c>
      <c r="P90">
        <f>COUNTIFS($L:$L, SolaCorp_Backlog[[#This Row],[Product Group]], $H:$H, "&lt;=" &amp; SolaCorp_Backlog[[#This Row],[Order Date]])</f>
        <v>80</v>
      </c>
      <c r="Q90" s="9">
        <f>IFERROR(VLOOKUP(SolaCorp_Backlog[[#This Row],[Order_Item]], 'Hot Orders'!$C:$H, 6, FALSE), SolaCorp_Backlog[[#This Row],[Order Date]])</f>
        <v>44885</v>
      </c>
      <c r="R90">
        <f>COUNTIFS($L:$L, SolaCorp_Backlog[[#This Row],[Product Group]], $Q:$Q, "&lt;=" &amp; SolaCorp_Backlog[[#This Row],[New Date]])</f>
        <v>93</v>
      </c>
      <c r="S90">
        <f>IF(SolaCorp_Backlog[[#This Row],[Product Group]] &lt;&gt; $L89, 1, $S89 + 1)</f>
        <v>68</v>
      </c>
      <c r="T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90">
        <f ca="1" xml:space="preserve"> ROUND((SolaCorp_Backlog[[#This Row],[Projected Ship Date]] - SolaCorp_Backlog[[#This Row],[Order Date]]) / SolaCorp_Backlog[[#This Row],[Backlog Quantity]], 0)</f>
        <v>56</v>
      </c>
    </row>
    <row r="91" spans="1:21" x14ac:dyDescent="0.25">
      <c r="A91" t="s">
        <v>313</v>
      </c>
      <c r="B91" t="s">
        <v>995</v>
      </c>
      <c r="C91" t="s">
        <v>729</v>
      </c>
      <c r="D91" t="s">
        <v>784</v>
      </c>
      <c r="E91" t="s">
        <v>785</v>
      </c>
      <c r="F91">
        <v>7</v>
      </c>
      <c r="G91">
        <v>530.59</v>
      </c>
      <c r="H91" s="9">
        <v>44885</v>
      </c>
      <c r="I91" t="s">
        <v>732</v>
      </c>
      <c r="J91" t="s">
        <v>675</v>
      </c>
      <c r="K91" t="s">
        <v>598</v>
      </c>
      <c r="L91" t="s">
        <v>654</v>
      </c>
      <c r="M91" t="s">
        <v>1731</v>
      </c>
      <c r="N91" t="s">
        <v>3242</v>
      </c>
      <c r="O91" t="s">
        <v>5839</v>
      </c>
      <c r="P91">
        <f>COUNTIFS($L:$L, SolaCorp_Backlog[[#This Row],[Product Group]], $H:$H, "&lt;=" &amp; SolaCorp_Backlog[[#This Row],[Order Date]])</f>
        <v>80</v>
      </c>
      <c r="Q91" s="9">
        <f>IFERROR(VLOOKUP(SolaCorp_Backlog[[#This Row],[Order_Item]], 'Hot Orders'!$C:$H, 6, FALSE), SolaCorp_Backlog[[#This Row],[Order Date]])</f>
        <v>44885</v>
      </c>
      <c r="R91">
        <f>COUNTIFS($L:$L, SolaCorp_Backlog[[#This Row],[Product Group]], $Q:$Q, "&lt;=" &amp; SolaCorp_Backlog[[#This Row],[New Date]])</f>
        <v>93</v>
      </c>
      <c r="S91">
        <f>IF(SolaCorp_Backlog[[#This Row],[Product Group]] &lt;&gt; $L90, 1, $S90 + 1)</f>
        <v>69</v>
      </c>
      <c r="T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91">
        <f ca="1" xml:space="preserve"> ROUND((SolaCorp_Backlog[[#This Row],[Projected Ship Date]] - SolaCorp_Backlog[[#This Row],[Order Date]]) / SolaCorp_Backlog[[#This Row],[Backlog Quantity]], 0)</f>
        <v>56</v>
      </c>
    </row>
    <row r="92" spans="1:21" x14ac:dyDescent="0.25">
      <c r="A92" t="s">
        <v>313</v>
      </c>
      <c r="B92" t="s">
        <v>995</v>
      </c>
      <c r="C92" t="s">
        <v>729</v>
      </c>
      <c r="D92" t="s">
        <v>784</v>
      </c>
      <c r="E92" t="s">
        <v>785</v>
      </c>
      <c r="F92">
        <v>7</v>
      </c>
      <c r="G92">
        <v>530.59</v>
      </c>
      <c r="H92" s="9">
        <v>44885</v>
      </c>
      <c r="I92" t="s">
        <v>732</v>
      </c>
      <c r="J92" t="s">
        <v>675</v>
      </c>
      <c r="K92" t="s">
        <v>598</v>
      </c>
      <c r="L92" t="s">
        <v>654</v>
      </c>
      <c r="M92" t="s">
        <v>1731</v>
      </c>
      <c r="N92" t="s">
        <v>3243</v>
      </c>
      <c r="O92" t="s">
        <v>5839</v>
      </c>
      <c r="P92">
        <f>COUNTIFS($L:$L, SolaCorp_Backlog[[#This Row],[Product Group]], $H:$H, "&lt;=" &amp; SolaCorp_Backlog[[#This Row],[Order Date]])</f>
        <v>80</v>
      </c>
      <c r="Q92" s="9">
        <f>IFERROR(VLOOKUP(SolaCorp_Backlog[[#This Row],[Order_Item]], 'Hot Orders'!$C:$H, 6, FALSE), SolaCorp_Backlog[[#This Row],[Order Date]])</f>
        <v>44885</v>
      </c>
      <c r="R92">
        <f>COUNTIFS($L:$L, SolaCorp_Backlog[[#This Row],[Product Group]], $Q:$Q, "&lt;=" &amp; SolaCorp_Backlog[[#This Row],[New Date]])</f>
        <v>93</v>
      </c>
      <c r="S92">
        <f>IF(SolaCorp_Backlog[[#This Row],[Product Group]] &lt;&gt; $L91, 1, $S91 + 1)</f>
        <v>70</v>
      </c>
      <c r="T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92">
        <f ca="1" xml:space="preserve"> ROUND((SolaCorp_Backlog[[#This Row],[Projected Ship Date]] - SolaCorp_Backlog[[#This Row],[Order Date]]) / SolaCorp_Backlog[[#This Row],[Backlog Quantity]], 0)</f>
        <v>56</v>
      </c>
    </row>
    <row r="93" spans="1:21" x14ac:dyDescent="0.25">
      <c r="A93" t="s">
        <v>447</v>
      </c>
      <c r="B93" t="s">
        <v>1022</v>
      </c>
      <c r="C93" t="s">
        <v>688</v>
      </c>
      <c r="D93" t="s">
        <v>1004</v>
      </c>
      <c r="E93" t="s">
        <v>1005</v>
      </c>
      <c r="F93">
        <v>1</v>
      </c>
      <c r="G93">
        <v>88.37</v>
      </c>
      <c r="H93" s="9">
        <v>44885</v>
      </c>
      <c r="I93" t="s">
        <v>1023</v>
      </c>
      <c r="J93" t="s">
        <v>675</v>
      </c>
      <c r="K93" t="s">
        <v>646</v>
      </c>
      <c r="L93" t="s">
        <v>654</v>
      </c>
      <c r="M93" t="s">
        <v>1730</v>
      </c>
      <c r="N93" t="s">
        <v>3236</v>
      </c>
      <c r="O93" t="s">
        <v>5748</v>
      </c>
      <c r="P93">
        <f>COUNTIFS($L:$L, SolaCorp_Backlog[[#This Row],[Product Group]], $H:$H, "&lt;=" &amp; SolaCorp_Backlog[[#This Row],[Order Date]])</f>
        <v>80</v>
      </c>
      <c r="Q93" s="9">
        <f>IFERROR(VLOOKUP(SolaCorp_Backlog[[#This Row],[Order_Item]], 'Hot Orders'!$C:$H, 6, FALSE), SolaCorp_Backlog[[#This Row],[Order Date]])</f>
        <v>44885</v>
      </c>
      <c r="R93">
        <f>COUNTIFS($L:$L, SolaCorp_Backlog[[#This Row],[Product Group]], $Q:$Q, "&lt;=" &amp; SolaCorp_Backlog[[#This Row],[New Date]])</f>
        <v>93</v>
      </c>
      <c r="S93">
        <f>IF(SolaCorp_Backlog[[#This Row],[Product Group]] &lt;&gt; $L92, 1, $S92 + 1)</f>
        <v>71</v>
      </c>
      <c r="T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93">
        <f ca="1" xml:space="preserve"> ROUND((SolaCorp_Backlog[[#This Row],[Projected Ship Date]] - SolaCorp_Backlog[[#This Row],[Order Date]]) / SolaCorp_Backlog[[#This Row],[Backlog Quantity]], 0)</f>
        <v>390</v>
      </c>
    </row>
    <row r="94" spans="1:21" x14ac:dyDescent="0.25">
      <c r="A94" t="s">
        <v>447</v>
      </c>
      <c r="B94" t="s">
        <v>1022</v>
      </c>
      <c r="C94" t="s">
        <v>688</v>
      </c>
      <c r="D94" t="s">
        <v>781</v>
      </c>
      <c r="E94" t="s">
        <v>782</v>
      </c>
      <c r="F94">
        <v>3</v>
      </c>
      <c r="G94">
        <v>112.86</v>
      </c>
      <c r="H94" s="9">
        <v>44885</v>
      </c>
      <c r="I94" t="s">
        <v>1023</v>
      </c>
      <c r="J94" t="s">
        <v>675</v>
      </c>
      <c r="K94" t="s">
        <v>608</v>
      </c>
      <c r="L94" t="s">
        <v>654</v>
      </c>
      <c r="M94" t="s">
        <v>1614</v>
      </c>
      <c r="N94" t="s">
        <v>2850</v>
      </c>
      <c r="O94" t="s">
        <v>5748</v>
      </c>
      <c r="P94">
        <f>COUNTIFS($L:$L, SolaCorp_Backlog[[#This Row],[Product Group]], $H:$H, "&lt;=" &amp; SolaCorp_Backlog[[#This Row],[Order Date]])</f>
        <v>80</v>
      </c>
      <c r="Q94" s="9">
        <f>IFERROR(VLOOKUP(SolaCorp_Backlog[[#This Row],[Order_Item]], 'Hot Orders'!$C:$H, 6, FALSE), SolaCorp_Backlog[[#This Row],[Order Date]])</f>
        <v>44885</v>
      </c>
      <c r="R94">
        <f>COUNTIFS($L:$L, SolaCorp_Backlog[[#This Row],[Product Group]], $Q:$Q, "&lt;=" &amp; SolaCorp_Backlog[[#This Row],[New Date]])</f>
        <v>93</v>
      </c>
      <c r="S94">
        <f>IF(SolaCorp_Backlog[[#This Row],[Product Group]] &lt;&gt; $L93, 1, $S93 + 1)</f>
        <v>72</v>
      </c>
      <c r="T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94">
        <f ca="1" xml:space="preserve"> ROUND((SolaCorp_Backlog[[#This Row],[Projected Ship Date]] - SolaCorp_Backlog[[#This Row],[Order Date]]) / SolaCorp_Backlog[[#This Row],[Backlog Quantity]], 0)</f>
        <v>130</v>
      </c>
    </row>
    <row r="95" spans="1:21" x14ac:dyDescent="0.25">
      <c r="A95" t="s">
        <v>447</v>
      </c>
      <c r="B95" t="s">
        <v>1022</v>
      </c>
      <c r="C95" t="s">
        <v>688</v>
      </c>
      <c r="D95" t="s">
        <v>781</v>
      </c>
      <c r="E95" t="s">
        <v>782</v>
      </c>
      <c r="F95">
        <v>3</v>
      </c>
      <c r="G95">
        <v>112.86</v>
      </c>
      <c r="H95" s="9">
        <v>44885</v>
      </c>
      <c r="I95" t="s">
        <v>1023</v>
      </c>
      <c r="J95" t="s">
        <v>675</v>
      </c>
      <c r="K95" t="s">
        <v>608</v>
      </c>
      <c r="L95" t="s">
        <v>654</v>
      </c>
      <c r="M95" t="s">
        <v>1614</v>
      </c>
      <c r="N95" t="s">
        <v>2851</v>
      </c>
      <c r="O95" t="s">
        <v>5748</v>
      </c>
      <c r="P95">
        <f>COUNTIFS($L:$L, SolaCorp_Backlog[[#This Row],[Product Group]], $H:$H, "&lt;=" &amp; SolaCorp_Backlog[[#This Row],[Order Date]])</f>
        <v>80</v>
      </c>
      <c r="Q95" s="9">
        <f>IFERROR(VLOOKUP(SolaCorp_Backlog[[#This Row],[Order_Item]], 'Hot Orders'!$C:$H, 6, FALSE), SolaCorp_Backlog[[#This Row],[Order Date]])</f>
        <v>44885</v>
      </c>
      <c r="R95">
        <f>COUNTIFS($L:$L, SolaCorp_Backlog[[#This Row],[Product Group]], $Q:$Q, "&lt;=" &amp; SolaCorp_Backlog[[#This Row],[New Date]])</f>
        <v>93</v>
      </c>
      <c r="S95">
        <f>IF(SolaCorp_Backlog[[#This Row],[Product Group]] &lt;&gt; $L94, 1, $S94 + 1)</f>
        <v>73</v>
      </c>
      <c r="T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95">
        <f ca="1" xml:space="preserve"> ROUND((SolaCorp_Backlog[[#This Row],[Projected Ship Date]] - SolaCorp_Backlog[[#This Row],[Order Date]]) / SolaCorp_Backlog[[#This Row],[Backlog Quantity]], 0)</f>
        <v>130</v>
      </c>
    </row>
    <row r="96" spans="1:21" x14ac:dyDescent="0.25">
      <c r="A96" t="s">
        <v>447</v>
      </c>
      <c r="B96" t="s">
        <v>1022</v>
      </c>
      <c r="C96" t="s">
        <v>688</v>
      </c>
      <c r="D96" t="s">
        <v>781</v>
      </c>
      <c r="E96" t="s">
        <v>782</v>
      </c>
      <c r="F96">
        <v>3</v>
      </c>
      <c r="G96">
        <v>112.86</v>
      </c>
      <c r="H96" s="9">
        <v>44885</v>
      </c>
      <c r="I96" t="s">
        <v>1023</v>
      </c>
      <c r="J96" t="s">
        <v>675</v>
      </c>
      <c r="K96" t="s">
        <v>608</v>
      </c>
      <c r="L96" t="s">
        <v>654</v>
      </c>
      <c r="M96" t="s">
        <v>1614</v>
      </c>
      <c r="N96" t="s">
        <v>2852</v>
      </c>
      <c r="O96" t="s">
        <v>5748</v>
      </c>
      <c r="P96">
        <f>COUNTIFS($L:$L, SolaCorp_Backlog[[#This Row],[Product Group]], $H:$H, "&lt;=" &amp; SolaCorp_Backlog[[#This Row],[Order Date]])</f>
        <v>80</v>
      </c>
      <c r="Q96" s="9">
        <f>IFERROR(VLOOKUP(SolaCorp_Backlog[[#This Row],[Order_Item]], 'Hot Orders'!$C:$H, 6, FALSE), SolaCorp_Backlog[[#This Row],[Order Date]])</f>
        <v>44885</v>
      </c>
      <c r="R96">
        <f>COUNTIFS($L:$L, SolaCorp_Backlog[[#This Row],[Product Group]], $Q:$Q, "&lt;=" &amp; SolaCorp_Backlog[[#This Row],[New Date]])</f>
        <v>93</v>
      </c>
      <c r="S96">
        <f>IF(SolaCorp_Backlog[[#This Row],[Product Group]] &lt;&gt; $L95, 1, $S95 + 1)</f>
        <v>74</v>
      </c>
      <c r="T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96">
        <f ca="1" xml:space="preserve"> ROUND((SolaCorp_Backlog[[#This Row],[Projected Ship Date]] - SolaCorp_Backlog[[#This Row],[Order Date]]) / SolaCorp_Backlog[[#This Row],[Backlog Quantity]], 0)</f>
        <v>130</v>
      </c>
    </row>
    <row r="97" spans="1:21" x14ac:dyDescent="0.25">
      <c r="A97" t="s">
        <v>447</v>
      </c>
      <c r="B97" t="s">
        <v>1022</v>
      </c>
      <c r="C97" t="s">
        <v>688</v>
      </c>
      <c r="D97" t="s">
        <v>845</v>
      </c>
      <c r="E97" t="s">
        <v>846</v>
      </c>
      <c r="F97">
        <v>3</v>
      </c>
      <c r="G97">
        <v>105.05</v>
      </c>
      <c r="H97" s="9">
        <v>44885</v>
      </c>
      <c r="I97" t="s">
        <v>1023</v>
      </c>
      <c r="J97" t="s">
        <v>675</v>
      </c>
      <c r="K97" t="s">
        <v>626</v>
      </c>
      <c r="L97" t="s">
        <v>654</v>
      </c>
      <c r="M97" t="s">
        <v>1634</v>
      </c>
      <c r="N97" t="s">
        <v>2919</v>
      </c>
      <c r="O97" t="s">
        <v>5748</v>
      </c>
      <c r="P97">
        <f>COUNTIFS($L:$L, SolaCorp_Backlog[[#This Row],[Product Group]], $H:$H, "&lt;=" &amp; SolaCorp_Backlog[[#This Row],[Order Date]])</f>
        <v>80</v>
      </c>
      <c r="Q97" s="9">
        <f>IFERROR(VLOOKUP(SolaCorp_Backlog[[#This Row],[Order_Item]], 'Hot Orders'!$C:$H, 6, FALSE), SolaCorp_Backlog[[#This Row],[Order Date]])</f>
        <v>44885</v>
      </c>
      <c r="R97">
        <f>COUNTIFS($L:$L, SolaCorp_Backlog[[#This Row],[Product Group]], $Q:$Q, "&lt;=" &amp; SolaCorp_Backlog[[#This Row],[New Date]])</f>
        <v>93</v>
      </c>
      <c r="S97">
        <f>IF(SolaCorp_Backlog[[#This Row],[Product Group]] &lt;&gt; $L96, 1, $S96 + 1)</f>
        <v>75</v>
      </c>
      <c r="T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97">
        <f ca="1" xml:space="preserve"> ROUND((SolaCorp_Backlog[[#This Row],[Projected Ship Date]] - SolaCorp_Backlog[[#This Row],[Order Date]]) / SolaCorp_Backlog[[#This Row],[Backlog Quantity]], 0)</f>
        <v>130</v>
      </c>
    </row>
    <row r="98" spans="1:21" x14ac:dyDescent="0.25">
      <c r="A98" t="s">
        <v>447</v>
      </c>
      <c r="B98" t="s">
        <v>1022</v>
      </c>
      <c r="C98" t="s">
        <v>688</v>
      </c>
      <c r="D98" t="s">
        <v>845</v>
      </c>
      <c r="E98" t="s">
        <v>846</v>
      </c>
      <c r="F98">
        <v>3</v>
      </c>
      <c r="G98">
        <v>105.05</v>
      </c>
      <c r="H98" s="9">
        <v>44885</v>
      </c>
      <c r="I98" t="s">
        <v>1023</v>
      </c>
      <c r="J98" t="s">
        <v>675</v>
      </c>
      <c r="K98" t="s">
        <v>626</v>
      </c>
      <c r="L98" t="s">
        <v>654</v>
      </c>
      <c r="M98" t="s">
        <v>1634</v>
      </c>
      <c r="N98" t="s">
        <v>2920</v>
      </c>
      <c r="O98" t="s">
        <v>5748</v>
      </c>
      <c r="P98">
        <f>COUNTIFS($L:$L, SolaCorp_Backlog[[#This Row],[Product Group]], $H:$H, "&lt;=" &amp; SolaCorp_Backlog[[#This Row],[Order Date]])</f>
        <v>80</v>
      </c>
      <c r="Q98" s="9">
        <f>IFERROR(VLOOKUP(SolaCorp_Backlog[[#This Row],[Order_Item]], 'Hot Orders'!$C:$H, 6, FALSE), SolaCorp_Backlog[[#This Row],[Order Date]])</f>
        <v>44885</v>
      </c>
      <c r="R98">
        <f>COUNTIFS($L:$L, SolaCorp_Backlog[[#This Row],[Product Group]], $Q:$Q, "&lt;=" &amp; SolaCorp_Backlog[[#This Row],[New Date]])</f>
        <v>93</v>
      </c>
      <c r="S98">
        <f>IF(SolaCorp_Backlog[[#This Row],[Product Group]] &lt;&gt; $L97, 1, $S97 + 1)</f>
        <v>76</v>
      </c>
      <c r="T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98">
        <f ca="1" xml:space="preserve"> ROUND((SolaCorp_Backlog[[#This Row],[Projected Ship Date]] - SolaCorp_Backlog[[#This Row],[Order Date]]) / SolaCorp_Backlog[[#This Row],[Backlog Quantity]], 0)</f>
        <v>130</v>
      </c>
    </row>
    <row r="99" spans="1:21" x14ac:dyDescent="0.25">
      <c r="A99" t="s">
        <v>447</v>
      </c>
      <c r="B99" t="s">
        <v>1022</v>
      </c>
      <c r="C99" t="s">
        <v>688</v>
      </c>
      <c r="D99" t="s">
        <v>845</v>
      </c>
      <c r="E99" t="s">
        <v>846</v>
      </c>
      <c r="F99">
        <v>3</v>
      </c>
      <c r="G99">
        <v>105.05</v>
      </c>
      <c r="H99" s="9">
        <v>44885</v>
      </c>
      <c r="I99" t="s">
        <v>1023</v>
      </c>
      <c r="J99" t="s">
        <v>675</v>
      </c>
      <c r="K99" t="s">
        <v>626</v>
      </c>
      <c r="L99" t="s">
        <v>654</v>
      </c>
      <c r="M99" t="s">
        <v>1634</v>
      </c>
      <c r="N99" t="s">
        <v>2921</v>
      </c>
      <c r="O99" t="s">
        <v>5748</v>
      </c>
      <c r="P99">
        <f>COUNTIFS($L:$L, SolaCorp_Backlog[[#This Row],[Product Group]], $H:$H, "&lt;=" &amp; SolaCorp_Backlog[[#This Row],[Order Date]])</f>
        <v>80</v>
      </c>
      <c r="Q99" s="9">
        <f>IFERROR(VLOOKUP(SolaCorp_Backlog[[#This Row],[Order_Item]], 'Hot Orders'!$C:$H, 6, FALSE), SolaCorp_Backlog[[#This Row],[Order Date]])</f>
        <v>44885</v>
      </c>
      <c r="R99">
        <f>COUNTIFS($L:$L, SolaCorp_Backlog[[#This Row],[Product Group]], $Q:$Q, "&lt;=" &amp; SolaCorp_Backlog[[#This Row],[New Date]])</f>
        <v>93</v>
      </c>
      <c r="S99">
        <f>IF(SolaCorp_Backlog[[#This Row],[Product Group]] &lt;&gt; $L98, 1, $S98 + 1)</f>
        <v>77</v>
      </c>
      <c r="T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99">
        <f ca="1" xml:space="preserve"> ROUND((SolaCorp_Backlog[[#This Row],[Projected Ship Date]] - SolaCorp_Backlog[[#This Row],[Order Date]]) / SolaCorp_Backlog[[#This Row],[Backlog Quantity]], 0)</f>
        <v>130</v>
      </c>
    </row>
    <row r="100" spans="1:21" x14ac:dyDescent="0.25">
      <c r="A100" t="s">
        <v>447</v>
      </c>
      <c r="B100" t="s">
        <v>1022</v>
      </c>
      <c r="C100" t="s">
        <v>688</v>
      </c>
      <c r="D100" t="s">
        <v>781</v>
      </c>
      <c r="E100" t="s">
        <v>782</v>
      </c>
      <c r="F100">
        <v>3</v>
      </c>
      <c r="G100">
        <v>174.22</v>
      </c>
      <c r="H100" s="9">
        <v>44885</v>
      </c>
      <c r="I100" t="s">
        <v>1023</v>
      </c>
      <c r="J100" t="s">
        <v>675</v>
      </c>
      <c r="K100" t="s">
        <v>608</v>
      </c>
      <c r="L100" t="s">
        <v>654</v>
      </c>
      <c r="M100" t="s">
        <v>1614</v>
      </c>
      <c r="N100" t="s">
        <v>2850</v>
      </c>
      <c r="O100" t="s">
        <v>5748</v>
      </c>
      <c r="P100">
        <f>COUNTIFS($L:$L, SolaCorp_Backlog[[#This Row],[Product Group]], $H:$H, "&lt;=" &amp; SolaCorp_Backlog[[#This Row],[Order Date]])</f>
        <v>80</v>
      </c>
      <c r="Q100" s="9">
        <f>IFERROR(VLOOKUP(SolaCorp_Backlog[[#This Row],[Order_Item]], 'Hot Orders'!$C:$H, 6, FALSE), SolaCorp_Backlog[[#This Row],[Order Date]])</f>
        <v>44885</v>
      </c>
      <c r="R100">
        <f>COUNTIFS($L:$L, SolaCorp_Backlog[[#This Row],[Product Group]], $Q:$Q, "&lt;=" &amp; SolaCorp_Backlog[[#This Row],[New Date]])</f>
        <v>93</v>
      </c>
      <c r="S100">
        <f>IF(SolaCorp_Backlog[[#This Row],[Product Group]] &lt;&gt; $L99, 1, $S99 + 1)</f>
        <v>78</v>
      </c>
      <c r="T1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00">
        <f ca="1" xml:space="preserve"> ROUND((SolaCorp_Backlog[[#This Row],[Projected Ship Date]] - SolaCorp_Backlog[[#This Row],[Order Date]]) / SolaCorp_Backlog[[#This Row],[Backlog Quantity]], 0)</f>
        <v>130</v>
      </c>
    </row>
    <row r="101" spans="1:21" x14ac:dyDescent="0.25">
      <c r="A101" t="s">
        <v>447</v>
      </c>
      <c r="B101" t="s">
        <v>1022</v>
      </c>
      <c r="C101" t="s">
        <v>688</v>
      </c>
      <c r="D101" t="s">
        <v>781</v>
      </c>
      <c r="E101" t="s">
        <v>782</v>
      </c>
      <c r="F101">
        <v>3</v>
      </c>
      <c r="G101">
        <v>174.22</v>
      </c>
      <c r="H101" s="9">
        <v>44885</v>
      </c>
      <c r="I101" t="s">
        <v>1023</v>
      </c>
      <c r="J101" t="s">
        <v>675</v>
      </c>
      <c r="K101" t="s">
        <v>608</v>
      </c>
      <c r="L101" t="s">
        <v>654</v>
      </c>
      <c r="M101" t="s">
        <v>1614</v>
      </c>
      <c r="N101" t="s">
        <v>2851</v>
      </c>
      <c r="O101" t="s">
        <v>5748</v>
      </c>
      <c r="P101">
        <f>COUNTIFS($L:$L, SolaCorp_Backlog[[#This Row],[Product Group]], $H:$H, "&lt;=" &amp; SolaCorp_Backlog[[#This Row],[Order Date]])</f>
        <v>80</v>
      </c>
      <c r="Q101" s="9">
        <f>IFERROR(VLOOKUP(SolaCorp_Backlog[[#This Row],[Order_Item]], 'Hot Orders'!$C:$H, 6, FALSE), SolaCorp_Backlog[[#This Row],[Order Date]])</f>
        <v>44885</v>
      </c>
      <c r="R101">
        <f>COUNTIFS($L:$L, SolaCorp_Backlog[[#This Row],[Product Group]], $Q:$Q, "&lt;=" &amp; SolaCorp_Backlog[[#This Row],[New Date]])</f>
        <v>93</v>
      </c>
      <c r="S101">
        <f>IF(SolaCorp_Backlog[[#This Row],[Product Group]] &lt;&gt; $L100, 1, $S100 + 1)</f>
        <v>79</v>
      </c>
      <c r="T1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01">
        <f ca="1" xml:space="preserve"> ROUND((SolaCorp_Backlog[[#This Row],[Projected Ship Date]] - SolaCorp_Backlog[[#This Row],[Order Date]]) / SolaCorp_Backlog[[#This Row],[Backlog Quantity]], 0)</f>
        <v>130</v>
      </c>
    </row>
    <row r="102" spans="1:21" x14ac:dyDescent="0.25">
      <c r="A102" t="s">
        <v>447</v>
      </c>
      <c r="B102" t="s">
        <v>1022</v>
      </c>
      <c r="C102" t="s">
        <v>688</v>
      </c>
      <c r="D102" t="s">
        <v>781</v>
      </c>
      <c r="E102" t="s">
        <v>782</v>
      </c>
      <c r="F102">
        <v>3</v>
      </c>
      <c r="G102">
        <v>174.22</v>
      </c>
      <c r="H102" s="9">
        <v>44885</v>
      </c>
      <c r="I102" t="s">
        <v>1023</v>
      </c>
      <c r="J102" t="s">
        <v>675</v>
      </c>
      <c r="K102" t="s">
        <v>608</v>
      </c>
      <c r="L102" t="s">
        <v>654</v>
      </c>
      <c r="M102" t="s">
        <v>1614</v>
      </c>
      <c r="N102" t="s">
        <v>2852</v>
      </c>
      <c r="O102" t="s">
        <v>5748</v>
      </c>
      <c r="P102">
        <f>COUNTIFS($L:$L, SolaCorp_Backlog[[#This Row],[Product Group]], $H:$H, "&lt;=" &amp; SolaCorp_Backlog[[#This Row],[Order Date]])</f>
        <v>80</v>
      </c>
      <c r="Q102" s="9">
        <f>IFERROR(VLOOKUP(SolaCorp_Backlog[[#This Row],[Order_Item]], 'Hot Orders'!$C:$H, 6, FALSE), SolaCorp_Backlog[[#This Row],[Order Date]])</f>
        <v>44885</v>
      </c>
      <c r="R102">
        <f>COUNTIFS($L:$L, SolaCorp_Backlog[[#This Row],[Product Group]], $Q:$Q, "&lt;=" &amp; SolaCorp_Backlog[[#This Row],[New Date]])</f>
        <v>93</v>
      </c>
      <c r="S102">
        <f>IF(SolaCorp_Backlog[[#This Row],[Product Group]] &lt;&gt; $L101, 1, $S101 + 1)</f>
        <v>80</v>
      </c>
      <c r="T1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02">
        <f ca="1" xml:space="preserve"> ROUND((SolaCorp_Backlog[[#This Row],[Projected Ship Date]] - SolaCorp_Backlog[[#This Row],[Order Date]]) / SolaCorp_Backlog[[#This Row],[Backlog Quantity]], 0)</f>
        <v>130</v>
      </c>
    </row>
    <row r="103" spans="1:21" x14ac:dyDescent="0.25">
      <c r="A103" t="s">
        <v>356</v>
      </c>
      <c r="B103" t="s">
        <v>1413</v>
      </c>
      <c r="C103" t="s">
        <v>729</v>
      </c>
      <c r="D103" t="s">
        <v>1382</v>
      </c>
      <c r="E103" t="s">
        <v>1383</v>
      </c>
      <c r="F103">
        <v>1</v>
      </c>
      <c r="G103">
        <v>150.85</v>
      </c>
      <c r="H103" s="9">
        <v>44893</v>
      </c>
      <c r="I103" t="s">
        <v>732</v>
      </c>
      <c r="J103" t="s">
        <v>675</v>
      </c>
      <c r="K103" t="s">
        <v>616</v>
      </c>
      <c r="L103" t="s">
        <v>654</v>
      </c>
      <c r="M103" t="s">
        <v>1734</v>
      </c>
      <c r="N103" t="s">
        <v>3246</v>
      </c>
      <c r="O103" t="s">
        <v>5842</v>
      </c>
      <c r="P103">
        <f>COUNTIFS($L:$L, SolaCorp_Backlog[[#This Row],[Product Group]], $H:$H, "&lt;=" &amp; SolaCorp_Backlog[[#This Row],[Order Date]])</f>
        <v>93</v>
      </c>
      <c r="Q103" s="9">
        <f>IFERROR(VLOOKUP(SolaCorp_Backlog[[#This Row],[Order_Item]], 'Hot Orders'!$C:$H, 6, FALSE), SolaCorp_Backlog[[#This Row],[Order Date]])</f>
        <v>44893</v>
      </c>
      <c r="R103">
        <f>COUNTIFS($L:$L, SolaCorp_Backlog[[#This Row],[Product Group]], $Q:$Q, "&lt;=" &amp; SolaCorp_Backlog[[#This Row],[New Date]])</f>
        <v>106</v>
      </c>
      <c r="S103">
        <f>IF(SolaCorp_Backlog[[#This Row],[Product Group]] &lt;&gt; $L102, 1, $S102 + 1)</f>
        <v>81</v>
      </c>
      <c r="T1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03">
        <f ca="1" xml:space="preserve"> ROUND((SolaCorp_Backlog[[#This Row],[Projected Ship Date]] - SolaCorp_Backlog[[#This Row],[Order Date]]) / SolaCorp_Backlog[[#This Row],[Backlog Quantity]], 0)</f>
        <v>382</v>
      </c>
    </row>
    <row r="104" spans="1:21" x14ac:dyDescent="0.25">
      <c r="A104" t="s">
        <v>205</v>
      </c>
      <c r="B104" t="s">
        <v>1384</v>
      </c>
      <c r="C104" t="s">
        <v>688</v>
      </c>
      <c r="D104" t="s">
        <v>1382</v>
      </c>
      <c r="E104" t="s">
        <v>1383</v>
      </c>
      <c r="F104">
        <v>1</v>
      </c>
      <c r="G104">
        <v>170.12</v>
      </c>
      <c r="H104" s="9">
        <v>44893</v>
      </c>
      <c r="I104" t="s">
        <v>691</v>
      </c>
      <c r="J104" t="s">
        <v>675</v>
      </c>
      <c r="K104" t="s">
        <v>616</v>
      </c>
      <c r="L104" t="s">
        <v>654</v>
      </c>
      <c r="M104" t="s">
        <v>1733</v>
      </c>
      <c r="N104" t="s">
        <v>3245</v>
      </c>
      <c r="O104" t="s">
        <v>5841</v>
      </c>
      <c r="P104">
        <f>COUNTIFS($L:$L, SolaCorp_Backlog[[#This Row],[Product Group]], $H:$H, "&lt;=" &amp; SolaCorp_Backlog[[#This Row],[Order Date]])</f>
        <v>93</v>
      </c>
      <c r="Q104" s="9">
        <f>IFERROR(VLOOKUP(SolaCorp_Backlog[[#This Row],[Order_Item]], 'Hot Orders'!$C:$H, 6, FALSE), SolaCorp_Backlog[[#This Row],[Order Date]])</f>
        <v>44893</v>
      </c>
      <c r="R104">
        <f>COUNTIFS($L:$L, SolaCorp_Backlog[[#This Row],[Product Group]], $Q:$Q, "&lt;=" &amp; SolaCorp_Backlog[[#This Row],[New Date]])</f>
        <v>106</v>
      </c>
      <c r="S104">
        <f>IF(SolaCorp_Backlog[[#This Row],[Product Group]] &lt;&gt; $L103, 1, $S103 + 1)</f>
        <v>82</v>
      </c>
      <c r="T1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04">
        <f ca="1" xml:space="preserve"> ROUND((SolaCorp_Backlog[[#This Row],[Projected Ship Date]] - SolaCorp_Backlog[[#This Row],[Order Date]]) / SolaCorp_Backlog[[#This Row],[Backlog Quantity]], 0)</f>
        <v>382</v>
      </c>
    </row>
    <row r="105" spans="1:21" x14ac:dyDescent="0.25">
      <c r="A105" t="s">
        <v>19</v>
      </c>
      <c r="B105" t="s">
        <v>805</v>
      </c>
      <c r="C105" t="s">
        <v>721</v>
      </c>
      <c r="D105" t="s">
        <v>845</v>
      </c>
      <c r="E105" t="s">
        <v>846</v>
      </c>
      <c r="F105">
        <v>11</v>
      </c>
      <c r="G105">
        <v>337.83</v>
      </c>
      <c r="H105" s="9">
        <v>44893</v>
      </c>
      <c r="I105" t="s">
        <v>806</v>
      </c>
      <c r="J105" t="s">
        <v>675</v>
      </c>
      <c r="K105" t="s">
        <v>626</v>
      </c>
      <c r="L105" t="s">
        <v>654</v>
      </c>
      <c r="M105" t="s">
        <v>1647</v>
      </c>
      <c r="N105" t="s">
        <v>2950</v>
      </c>
      <c r="O105" t="s">
        <v>5775</v>
      </c>
      <c r="P105">
        <f>COUNTIFS($L:$L, SolaCorp_Backlog[[#This Row],[Product Group]], $H:$H, "&lt;=" &amp; SolaCorp_Backlog[[#This Row],[Order Date]])</f>
        <v>93</v>
      </c>
      <c r="Q105" s="9">
        <f>IFERROR(VLOOKUP(SolaCorp_Backlog[[#This Row],[Order_Item]], 'Hot Orders'!$C:$H, 6, FALSE), SolaCorp_Backlog[[#This Row],[Order Date]])</f>
        <v>44893</v>
      </c>
      <c r="R105">
        <f>COUNTIFS($L:$L, SolaCorp_Backlog[[#This Row],[Product Group]], $Q:$Q, "&lt;=" &amp; SolaCorp_Backlog[[#This Row],[New Date]])</f>
        <v>106</v>
      </c>
      <c r="S105">
        <f>IF(SolaCorp_Backlog[[#This Row],[Product Group]] &lt;&gt; $L104, 1, $S104 + 1)</f>
        <v>83</v>
      </c>
      <c r="T1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05">
        <f ca="1" xml:space="preserve"> ROUND((SolaCorp_Backlog[[#This Row],[Projected Ship Date]] - SolaCorp_Backlog[[#This Row],[Order Date]]) / SolaCorp_Backlog[[#This Row],[Backlog Quantity]], 0)</f>
        <v>35</v>
      </c>
    </row>
    <row r="106" spans="1:21" x14ac:dyDescent="0.25">
      <c r="A106" t="s">
        <v>19</v>
      </c>
      <c r="B106" t="s">
        <v>805</v>
      </c>
      <c r="C106" t="s">
        <v>721</v>
      </c>
      <c r="D106" t="s">
        <v>845</v>
      </c>
      <c r="E106" t="s">
        <v>846</v>
      </c>
      <c r="F106">
        <v>11</v>
      </c>
      <c r="G106">
        <v>337.83</v>
      </c>
      <c r="H106" s="9">
        <v>44893</v>
      </c>
      <c r="I106" t="s">
        <v>806</v>
      </c>
      <c r="J106" t="s">
        <v>675</v>
      </c>
      <c r="K106" t="s">
        <v>626</v>
      </c>
      <c r="L106" t="s">
        <v>654</v>
      </c>
      <c r="M106" t="s">
        <v>1647</v>
      </c>
      <c r="N106" t="s">
        <v>2951</v>
      </c>
      <c r="O106" t="s">
        <v>5775</v>
      </c>
      <c r="P106">
        <f>COUNTIFS($L:$L, SolaCorp_Backlog[[#This Row],[Product Group]], $H:$H, "&lt;=" &amp; SolaCorp_Backlog[[#This Row],[Order Date]])</f>
        <v>93</v>
      </c>
      <c r="Q106" s="9">
        <f>IFERROR(VLOOKUP(SolaCorp_Backlog[[#This Row],[Order_Item]], 'Hot Orders'!$C:$H, 6, FALSE), SolaCorp_Backlog[[#This Row],[Order Date]])</f>
        <v>44893</v>
      </c>
      <c r="R106">
        <f>COUNTIFS($L:$L, SolaCorp_Backlog[[#This Row],[Product Group]], $Q:$Q, "&lt;=" &amp; SolaCorp_Backlog[[#This Row],[New Date]])</f>
        <v>106</v>
      </c>
      <c r="S106">
        <f>IF(SolaCorp_Backlog[[#This Row],[Product Group]] &lt;&gt; $L105, 1, $S105 + 1)</f>
        <v>84</v>
      </c>
      <c r="T1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06">
        <f ca="1" xml:space="preserve"> ROUND((SolaCorp_Backlog[[#This Row],[Projected Ship Date]] - SolaCorp_Backlog[[#This Row],[Order Date]]) / SolaCorp_Backlog[[#This Row],[Backlog Quantity]], 0)</f>
        <v>35</v>
      </c>
    </row>
    <row r="107" spans="1:21" x14ac:dyDescent="0.25">
      <c r="A107" t="s">
        <v>19</v>
      </c>
      <c r="B107" t="s">
        <v>805</v>
      </c>
      <c r="C107" t="s">
        <v>721</v>
      </c>
      <c r="D107" t="s">
        <v>845</v>
      </c>
      <c r="E107" t="s">
        <v>846</v>
      </c>
      <c r="F107">
        <v>11</v>
      </c>
      <c r="G107">
        <v>337.83</v>
      </c>
      <c r="H107" s="9">
        <v>44893</v>
      </c>
      <c r="I107" t="s">
        <v>806</v>
      </c>
      <c r="J107" t="s">
        <v>675</v>
      </c>
      <c r="K107" t="s">
        <v>626</v>
      </c>
      <c r="L107" t="s">
        <v>654</v>
      </c>
      <c r="M107" t="s">
        <v>1647</v>
      </c>
      <c r="N107" t="s">
        <v>2952</v>
      </c>
      <c r="O107" t="s">
        <v>5775</v>
      </c>
      <c r="P107">
        <f>COUNTIFS($L:$L, SolaCorp_Backlog[[#This Row],[Product Group]], $H:$H, "&lt;=" &amp; SolaCorp_Backlog[[#This Row],[Order Date]])</f>
        <v>93</v>
      </c>
      <c r="Q107" s="9">
        <f>IFERROR(VLOOKUP(SolaCorp_Backlog[[#This Row],[Order_Item]], 'Hot Orders'!$C:$H, 6, FALSE), SolaCorp_Backlog[[#This Row],[Order Date]])</f>
        <v>44893</v>
      </c>
      <c r="R107">
        <f>COUNTIFS($L:$L, SolaCorp_Backlog[[#This Row],[Product Group]], $Q:$Q, "&lt;=" &amp; SolaCorp_Backlog[[#This Row],[New Date]])</f>
        <v>106</v>
      </c>
      <c r="S107">
        <f>IF(SolaCorp_Backlog[[#This Row],[Product Group]] &lt;&gt; $L106, 1, $S106 + 1)</f>
        <v>85</v>
      </c>
      <c r="T1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07">
        <f ca="1" xml:space="preserve"> ROUND((SolaCorp_Backlog[[#This Row],[Projected Ship Date]] - SolaCorp_Backlog[[#This Row],[Order Date]]) / SolaCorp_Backlog[[#This Row],[Backlog Quantity]], 0)</f>
        <v>35</v>
      </c>
    </row>
    <row r="108" spans="1:21" x14ac:dyDescent="0.25">
      <c r="A108" t="s">
        <v>19</v>
      </c>
      <c r="B108" t="s">
        <v>805</v>
      </c>
      <c r="C108" t="s">
        <v>721</v>
      </c>
      <c r="D108" t="s">
        <v>845</v>
      </c>
      <c r="E108" t="s">
        <v>846</v>
      </c>
      <c r="F108">
        <v>11</v>
      </c>
      <c r="G108">
        <v>337.83</v>
      </c>
      <c r="H108" s="9">
        <v>44893</v>
      </c>
      <c r="I108" t="s">
        <v>806</v>
      </c>
      <c r="J108" t="s">
        <v>675</v>
      </c>
      <c r="K108" t="s">
        <v>626</v>
      </c>
      <c r="L108" t="s">
        <v>654</v>
      </c>
      <c r="M108" t="s">
        <v>1647</v>
      </c>
      <c r="N108" t="s">
        <v>2953</v>
      </c>
      <c r="O108" t="s">
        <v>5775</v>
      </c>
      <c r="P108">
        <f>COUNTIFS($L:$L, SolaCorp_Backlog[[#This Row],[Product Group]], $H:$H, "&lt;=" &amp; SolaCorp_Backlog[[#This Row],[Order Date]])</f>
        <v>93</v>
      </c>
      <c r="Q108" s="9">
        <f>IFERROR(VLOOKUP(SolaCorp_Backlog[[#This Row],[Order_Item]], 'Hot Orders'!$C:$H, 6, FALSE), SolaCorp_Backlog[[#This Row],[Order Date]])</f>
        <v>44893</v>
      </c>
      <c r="R108">
        <f>COUNTIFS($L:$L, SolaCorp_Backlog[[#This Row],[Product Group]], $Q:$Q, "&lt;=" &amp; SolaCorp_Backlog[[#This Row],[New Date]])</f>
        <v>106</v>
      </c>
      <c r="S108">
        <f>IF(SolaCorp_Backlog[[#This Row],[Product Group]] &lt;&gt; $L107, 1, $S107 + 1)</f>
        <v>86</v>
      </c>
      <c r="T1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08">
        <f ca="1" xml:space="preserve"> ROUND((SolaCorp_Backlog[[#This Row],[Projected Ship Date]] - SolaCorp_Backlog[[#This Row],[Order Date]]) / SolaCorp_Backlog[[#This Row],[Backlog Quantity]], 0)</f>
        <v>35</v>
      </c>
    </row>
    <row r="109" spans="1:21" x14ac:dyDescent="0.25">
      <c r="A109" t="s">
        <v>19</v>
      </c>
      <c r="B109" t="s">
        <v>805</v>
      </c>
      <c r="C109" t="s">
        <v>721</v>
      </c>
      <c r="D109" t="s">
        <v>845</v>
      </c>
      <c r="E109" t="s">
        <v>846</v>
      </c>
      <c r="F109">
        <v>11</v>
      </c>
      <c r="G109">
        <v>337.83</v>
      </c>
      <c r="H109" s="9">
        <v>44893</v>
      </c>
      <c r="I109" t="s">
        <v>806</v>
      </c>
      <c r="J109" t="s">
        <v>675</v>
      </c>
      <c r="K109" t="s">
        <v>626</v>
      </c>
      <c r="L109" t="s">
        <v>654</v>
      </c>
      <c r="M109" t="s">
        <v>1647</v>
      </c>
      <c r="N109" t="s">
        <v>2954</v>
      </c>
      <c r="O109" t="s">
        <v>5775</v>
      </c>
      <c r="P109">
        <f>COUNTIFS($L:$L, SolaCorp_Backlog[[#This Row],[Product Group]], $H:$H, "&lt;=" &amp; SolaCorp_Backlog[[#This Row],[Order Date]])</f>
        <v>93</v>
      </c>
      <c r="Q109" s="9">
        <f>IFERROR(VLOOKUP(SolaCorp_Backlog[[#This Row],[Order_Item]], 'Hot Orders'!$C:$H, 6, FALSE), SolaCorp_Backlog[[#This Row],[Order Date]])</f>
        <v>44893</v>
      </c>
      <c r="R109">
        <f>COUNTIFS($L:$L, SolaCorp_Backlog[[#This Row],[Product Group]], $Q:$Q, "&lt;=" &amp; SolaCorp_Backlog[[#This Row],[New Date]])</f>
        <v>106</v>
      </c>
      <c r="S109">
        <f>IF(SolaCorp_Backlog[[#This Row],[Product Group]] &lt;&gt; $L108, 1, $S108 + 1)</f>
        <v>87</v>
      </c>
      <c r="T1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09">
        <f ca="1" xml:space="preserve"> ROUND((SolaCorp_Backlog[[#This Row],[Projected Ship Date]] - SolaCorp_Backlog[[#This Row],[Order Date]]) / SolaCorp_Backlog[[#This Row],[Backlog Quantity]], 0)</f>
        <v>35</v>
      </c>
    </row>
    <row r="110" spans="1:21" x14ac:dyDescent="0.25">
      <c r="A110" t="s">
        <v>19</v>
      </c>
      <c r="B110" t="s">
        <v>805</v>
      </c>
      <c r="C110" t="s">
        <v>721</v>
      </c>
      <c r="D110" t="s">
        <v>845</v>
      </c>
      <c r="E110" t="s">
        <v>846</v>
      </c>
      <c r="F110">
        <v>11</v>
      </c>
      <c r="G110">
        <v>337.83</v>
      </c>
      <c r="H110" s="9">
        <v>44893</v>
      </c>
      <c r="I110" t="s">
        <v>806</v>
      </c>
      <c r="J110" t="s">
        <v>675</v>
      </c>
      <c r="K110" t="s">
        <v>626</v>
      </c>
      <c r="L110" t="s">
        <v>654</v>
      </c>
      <c r="M110" t="s">
        <v>1647</v>
      </c>
      <c r="N110" t="s">
        <v>2955</v>
      </c>
      <c r="O110" t="s">
        <v>5775</v>
      </c>
      <c r="P110">
        <f>COUNTIFS($L:$L, SolaCorp_Backlog[[#This Row],[Product Group]], $H:$H, "&lt;=" &amp; SolaCorp_Backlog[[#This Row],[Order Date]])</f>
        <v>93</v>
      </c>
      <c r="Q110" s="9">
        <f>IFERROR(VLOOKUP(SolaCorp_Backlog[[#This Row],[Order_Item]], 'Hot Orders'!$C:$H, 6, FALSE), SolaCorp_Backlog[[#This Row],[Order Date]])</f>
        <v>44893</v>
      </c>
      <c r="R110">
        <f>COUNTIFS($L:$L, SolaCorp_Backlog[[#This Row],[Product Group]], $Q:$Q, "&lt;=" &amp; SolaCorp_Backlog[[#This Row],[New Date]])</f>
        <v>106</v>
      </c>
      <c r="S110">
        <f>IF(SolaCorp_Backlog[[#This Row],[Product Group]] &lt;&gt; $L109, 1, $S109 + 1)</f>
        <v>88</v>
      </c>
      <c r="T1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10">
        <f ca="1" xml:space="preserve"> ROUND((SolaCorp_Backlog[[#This Row],[Projected Ship Date]] - SolaCorp_Backlog[[#This Row],[Order Date]]) / SolaCorp_Backlog[[#This Row],[Backlog Quantity]], 0)</f>
        <v>35</v>
      </c>
    </row>
    <row r="111" spans="1:21" x14ac:dyDescent="0.25">
      <c r="A111" t="s">
        <v>19</v>
      </c>
      <c r="B111" t="s">
        <v>805</v>
      </c>
      <c r="C111" t="s">
        <v>721</v>
      </c>
      <c r="D111" t="s">
        <v>845</v>
      </c>
      <c r="E111" t="s">
        <v>846</v>
      </c>
      <c r="F111">
        <v>11</v>
      </c>
      <c r="G111">
        <v>337.83</v>
      </c>
      <c r="H111" s="9">
        <v>44893</v>
      </c>
      <c r="I111" t="s">
        <v>806</v>
      </c>
      <c r="J111" t="s">
        <v>675</v>
      </c>
      <c r="K111" t="s">
        <v>626</v>
      </c>
      <c r="L111" t="s">
        <v>654</v>
      </c>
      <c r="M111" t="s">
        <v>1647</v>
      </c>
      <c r="N111" t="s">
        <v>2956</v>
      </c>
      <c r="O111" t="s">
        <v>5775</v>
      </c>
      <c r="P111">
        <f>COUNTIFS($L:$L, SolaCorp_Backlog[[#This Row],[Product Group]], $H:$H, "&lt;=" &amp; SolaCorp_Backlog[[#This Row],[Order Date]])</f>
        <v>93</v>
      </c>
      <c r="Q111" s="9">
        <f>IFERROR(VLOOKUP(SolaCorp_Backlog[[#This Row],[Order_Item]], 'Hot Orders'!$C:$H, 6, FALSE), SolaCorp_Backlog[[#This Row],[Order Date]])</f>
        <v>44893</v>
      </c>
      <c r="R111">
        <f>COUNTIFS($L:$L, SolaCorp_Backlog[[#This Row],[Product Group]], $Q:$Q, "&lt;=" &amp; SolaCorp_Backlog[[#This Row],[New Date]])</f>
        <v>106</v>
      </c>
      <c r="S111">
        <f>IF(SolaCorp_Backlog[[#This Row],[Product Group]] &lt;&gt; $L110, 1, $S110 + 1)</f>
        <v>89</v>
      </c>
      <c r="T1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11">
        <f ca="1" xml:space="preserve"> ROUND((SolaCorp_Backlog[[#This Row],[Projected Ship Date]] - SolaCorp_Backlog[[#This Row],[Order Date]]) / SolaCorp_Backlog[[#This Row],[Backlog Quantity]], 0)</f>
        <v>35</v>
      </c>
    </row>
    <row r="112" spans="1:21" x14ac:dyDescent="0.25">
      <c r="A112" t="s">
        <v>19</v>
      </c>
      <c r="B112" t="s">
        <v>805</v>
      </c>
      <c r="C112" t="s">
        <v>721</v>
      </c>
      <c r="D112" t="s">
        <v>845</v>
      </c>
      <c r="E112" t="s">
        <v>846</v>
      </c>
      <c r="F112">
        <v>11</v>
      </c>
      <c r="G112">
        <v>337.83</v>
      </c>
      <c r="H112" s="9">
        <v>44893</v>
      </c>
      <c r="I112" t="s">
        <v>806</v>
      </c>
      <c r="J112" t="s">
        <v>675</v>
      </c>
      <c r="K112" t="s">
        <v>626</v>
      </c>
      <c r="L112" t="s">
        <v>654</v>
      </c>
      <c r="M112" t="s">
        <v>1647</v>
      </c>
      <c r="N112" t="s">
        <v>2957</v>
      </c>
      <c r="O112" t="s">
        <v>5775</v>
      </c>
      <c r="P112">
        <f>COUNTIFS($L:$L, SolaCorp_Backlog[[#This Row],[Product Group]], $H:$H, "&lt;=" &amp; SolaCorp_Backlog[[#This Row],[Order Date]])</f>
        <v>93</v>
      </c>
      <c r="Q112" s="9">
        <f>IFERROR(VLOOKUP(SolaCorp_Backlog[[#This Row],[Order_Item]], 'Hot Orders'!$C:$H, 6, FALSE), SolaCorp_Backlog[[#This Row],[Order Date]])</f>
        <v>44893</v>
      </c>
      <c r="R112">
        <f>COUNTIFS($L:$L, SolaCorp_Backlog[[#This Row],[Product Group]], $Q:$Q, "&lt;=" &amp; SolaCorp_Backlog[[#This Row],[New Date]])</f>
        <v>106</v>
      </c>
      <c r="S112">
        <f>IF(SolaCorp_Backlog[[#This Row],[Product Group]] &lt;&gt; $L111, 1, $S111 + 1)</f>
        <v>90</v>
      </c>
      <c r="T1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12">
        <f ca="1" xml:space="preserve"> ROUND((SolaCorp_Backlog[[#This Row],[Projected Ship Date]] - SolaCorp_Backlog[[#This Row],[Order Date]]) / SolaCorp_Backlog[[#This Row],[Backlog Quantity]], 0)</f>
        <v>35</v>
      </c>
    </row>
    <row r="113" spans="1:21" x14ac:dyDescent="0.25">
      <c r="A113" t="s">
        <v>19</v>
      </c>
      <c r="B113" t="s">
        <v>805</v>
      </c>
      <c r="C113" t="s">
        <v>721</v>
      </c>
      <c r="D113" t="s">
        <v>845</v>
      </c>
      <c r="E113" t="s">
        <v>846</v>
      </c>
      <c r="F113">
        <v>11</v>
      </c>
      <c r="G113">
        <v>337.83</v>
      </c>
      <c r="H113" s="9">
        <v>44893</v>
      </c>
      <c r="I113" t="s">
        <v>806</v>
      </c>
      <c r="J113" t="s">
        <v>675</v>
      </c>
      <c r="K113" t="s">
        <v>626</v>
      </c>
      <c r="L113" t="s">
        <v>654</v>
      </c>
      <c r="M113" t="s">
        <v>1647</v>
      </c>
      <c r="N113" t="s">
        <v>2958</v>
      </c>
      <c r="O113" t="s">
        <v>5775</v>
      </c>
      <c r="P113">
        <f>COUNTIFS($L:$L, SolaCorp_Backlog[[#This Row],[Product Group]], $H:$H, "&lt;=" &amp; SolaCorp_Backlog[[#This Row],[Order Date]])</f>
        <v>93</v>
      </c>
      <c r="Q113" s="9">
        <f>IFERROR(VLOOKUP(SolaCorp_Backlog[[#This Row],[Order_Item]], 'Hot Orders'!$C:$H, 6, FALSE), SolaCorp_Backlog[[#This Row],[Order Date]])</f>
        <v>44893</v>
      </c>
      <c r="R113">
        <f>COUNTIFS($L:$L, SolaCorp_Backlog[[#This Row],[Product Group]], $Q:$Q, "&lt;=" &amp; SolaCorp_Backlog[[#This Row],[New Date]])</f>
        <v>106</v>
      </c>
      <c r="S113">
        <f>IF(SolaCorp_Backlog[[#This Row],[Product Group]] &lt;&gt; $L112, 1, $S112 + 1)</f>
        <v>91</v>
      </c>
      <c r="T1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13">
        <f ca="1" xml:space="preserve"> ROUND((SolaCorp_Backlog[[#This Row],[Projected Ship Date]] - SolaCorp_Backlog[[#This Row],[Order Date]]) / SolaCorp_Backlog[[#This Row],[Backlog Quantity]], 0)</f>
        <v>35</v>
      </c>
    </row>
    <row r="114" spans="1:21" x14ac:dyDescent="0.25">
      <c r="A114" t="s">
        <v>19</v>
      </c>
      <c r="B114" t="s">
        <v>805</v>
      </c>
      <c r="C114" t="s">
        <v>721</v>
      </c>
      <c r="D114" t="s">
        <v>845</v>
      </c>
      <c r="E114" t="s">
        <v>846</v>
      </c>
      <c r="F114">
        <v>11</v>
      </c>
      <c r="G114">
        <v>337.83</v>
      </c>
      <c r="H114" s="9">
        <v>44893</v>
      </c>
      <c r="I114" t="s">
        <v>806</v>
      </c>
      <c r="J114" t="s">
        <v>675</v>
      </c>
      <c r="K114" t="s">
        <v>626</v>
      </c>
      <c r="L114" t="s">
        <v>654</v>
      </c>
      <c r="M114" t="s">
        <v>1647</v>
      </c>
      <c r="N114" t="s">
        <v>2959</v>
      </c>
      <c r="O114" t="s">
        <v>5775</v>
      </c>
      <c r="P114">
        <f>COUNTIFS($L:$L, SolaCorp_Backlog[[#This Row],[Product Group]], $H:$H, "&lt;=" &amp; SolaCorp_Backlog[[#This Row],[Order Date]])</f>
        <v>93</v>
      </c>
      <c r="Q114" s="9">
        <f>IFERROR(VLOOKUP(SolaCorp_Backlog[[#This Row],[Order_Item]], 'Hot Orders'!$C:$H, 6, FALSE), SolaCorp_Backlog[[#This Row],[Order Date]])</f>
        <v>44893</v>
      </c>
      <c r="R114">
        <f>COUNTIFS($L:$L, SolaCorp_Backlog[[#This Row],[Product Group]], $Q:$Q, "&lt;=" &amp; SolaCorp_Backlog[[#This Row],[New Date]])</f>
        <v>106</v>
      </c>
      <c r="S114">
        <f>IF(SolaCorp_Backlog[[#This Row],[Product Group]] &lt;&gt; $L113, 1, $S113 + 1)</f>
        <v>92</v>
      </c>
      <c r="T1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14">
        <f ca="1" xml:space="preserve"> ROUND((SolaCorp_Backlog[[#This Row],[Projected Ship Date]] - SolaCorp_Backlog[[#This Row],[Order Date]]) / SolaCorp_Backlog[[#This Row],[Backlog Quantity]], 0)</f>
        <v>35</v>
      </c>
    </row>
    <row r="115" spans="1:21" x14ac:dyDescent="0.25">
      <c r="A115" t="s">
        <v>19</v>
      </c>
      <c r="B115" t="s">
        <v>805</v>
      </c>
      <c r="C115" t="s">
        <v>721</v>
      </c>
      <c r="D115" t="s">
        <v>845</v>
      </c>
      <c r="E115" t="s">
        <v>846</v>
      </c>
      <c r="F115">
        <v>11</v>
      </c>
      <c r="G115">
        <v>337.83</v>
      </c>
      <c r="H115" s="9">
        <v>44893</v>
      </c>
      <c r="I115" t="s">
        <v>806</v>
      </c>
      <c r="J115" t="s">
        <v>675</v>
      </c>
      <c r="K115" t="s">
        <v>626</v>
      </c>
      <c r="L115" t="s">
        <v>654</v>
      </c>
      <c r="M115" t="s">
        <v>1647</v>
      </c>
      <c r="N115" t="s">
        <v>2960</v>
      </c>
      <c r="O115" t="s">
        <v>5775</v>
      </c>
      <c r="P115">
        <f>COUNTIFS($L:$L, SolaCorp_Backlog[[#This Row],[Product Group]], $H:$H, "&lt;=" &amp; SolaCorp_Backlog[[#This Row],[Order Date]])</f>
        <v>93</v>
      </c>
      <c r="Q115" s="9">
        <f>IFERROR(VLOOKUP(SolaCorp_Backlog[[#This Row],[Order_Item]], 'Hot Orders'!$C:$H, 6, FALSE), SolaCorp_Backlog[[#This Row],[Order Date]])</f>
        <v>44893</v>
      </c>
      <c r="R115">
        <f>COUNTIFS($L:$L, SolaCorp_Backlog[[#This Row],[Product Group]], $Q:$Q, "&lt;=" &amp; SolaCorp_Backlog[[#This Row],[New Date]])</f>
        <v>106</v>
      </c>
      <c r="S115">
        <f>IF(SolaCorp_Backlog[[#This Row],[Product Group]] &lt;&gt; $L114, 1, $S114 + 1)</f>
        <v>93</v>
      </c>
      <c r="T1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15">
        <f ca="1" xml:space="preserve"> ROUND((SolaCorp_Backlog[[#This Row],[Projected Ship Date]] - SolaCorp_Backlog[[#This Row],[Order Date]]) / SolaCorp_Backlog[[#This Row],[Backlog Quantity]], 0)</f>
        <v>35</v>
      </c>
    </row>
    <row r="116" spans="1:21" x14ac:dyDescent="0.25">
      <c r="A116" t="s">
        <v>250</v>
      </c>
      <c r="B116" t="s">
        <v>840</v>
      </c>
      <c r="C116" t="s">
        <v>671</v>
      </c>
      <c r="D116" t="s">
        <v>841</v>
      </c>
      <c r="E116" t="s">
        <v>842</v>
      </c>
      <c r="F116">
        <v>1</v>
      </c>
      <c r="G116">
        <v>765.35</v>
      </c>
      <c r="H116" s="9">
        <v>44894</v>
      </c>
      <c r="I116" t="s">
        <v>674</v>
      </c>
      <c r="J116" t="s">
        <v>675</v>
      </c>
      <c r="K116" t="s">
        <v>598</v>
      </c>
      <c r="L116" t="s">
        <v>654</v>
      </c>
      <c r="M116" t="s">
        <v>1665</v>
      </c>
      <c r="N116" t="s">
        <v>3001</v>
      </c>
      <c r="O116" t="s">
        <v>5788</v>
      </c>
      <c r="P116">
        <f>COUNTIFS($L:$L, SolaCorp_Backlog[[#This Row],[Product Group]], $H:$H, "&lt;=" &amp; SolaCorp_Backlog[[#This Row],[Order Date]])</f>
        <v>94</v>
      </c>
      <c r="Q116" s="9">
        <f>IFERROR(VLOOKUP(SolaCorp_Backlog[[#This Row],[Order_Item]], 'Hot Orders'!$C:$H, 6, FALSE), SolaCorp_Backlog[[#This Row],[Order Date]])</f>
        <v>44894</v>
      </c>
      <c r="R116">
        <f>COUNTIFS($L:$L, SolaCorp_Backlog[[#This Row],[Product Group]], $Q:$Q, "&lt;=" &amp; SolaCorp_Backlog[[#This Row],[New Date]])</f>
        <v>107</v>
      </c>
      <c r="S116">
        <f>IF(SolaCorp_Backlog[[#This Row],[Product Group]] &lt;&gt; $L115, 1, $S115 + 1)</f>
        <v>94</v>
      </c>
      <c r="T1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16">
        <f ca="1" xml:space="preserve"> ROUND((SolaCorp_Backlog[[#This Row],[Projected Ship Date]] - SolaCorp_Backlog[[#This Row],[Order Date]]) / SolaCorp_Backlog[[#This Row],[Backlog Quantity]], 0)</f>
        <v>388</v>
      </c>
    </row>
    <row r="117" spans="1:21" x14ac:dyDescent="0.25">
      <c r="A117" t="s">
        <v>183</v>
      </c>
      <c r="B117" t="s">
        <v>1056</v>
      </c>
      <c r="C117" t="s">
        <v>671</v>
      </c>
      <c r="D117" t="s">
        <v>748</v>
      </c>
      <c r="E117" t="s">
        <v>749</v>
      </c>
      <c r="F117">
        <v>1</v>
      </c>
      <c r="G117">
        <v>451.6</v>
      </c>
      <c r="H117" s="9">
        <v>44895</v>
      </c>
      <c r="I117" t="s">
        <v>698</v>
      </c>
      <c r="J117" t="s">
        <v>675</v>
      </c>
      <c r="K117" t="s">
        <v>608</v>
      </c>
      <c r="L117" t="s">
        <v>654</v>
      </c>
      <c r="M117" t="s">
        <v>1666</v>
      </c>
      <c r="N117" t="s">
        <v>3002</v>
      </c>
      <c r="O117" t="s">
        <v>5789</v>
      </c>
      <c r="P117">
        <f>COUNTIFS($L:$L, SolaCorp_Backlog[[#This Row],[Product Group]], $H:$H, "&lt;=" &amp; SolaCorp_Backlog[[#This Row],[Order Date]])</f>
        <v>95</v>
      </c>
      <c r="Q117" s="9">
        <f>IFERROR(VLOOKUP(SolaCorp_Backlog[[#This Row],[Order_Item]], 'Hot Orders'!$C:$H, 6, FALSE), SolaCorp_Backlog[[#This Row],[Order Date]])</f>
        <v>44895</v>
      </c>
      <c r="R117">
        <f>COUNTIFS($L:$L, SolaCorp_Backlog[[#This Row],[Product Group]], $Q:$Q, "&lt;=" &amp; SolaCorp_Backlog[[#This Row],[New Date]])</f>
        <v>108</v>
      </c>
      <c r="S117">
        <f>IF(SolaCorp_Backlog[[#This Row],[Product Group]] &lt;&gt; $L116, 1, $S116 + 1)</f>
        <v>95</v>
      </c>
      <c r="T1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17">
        <f ca="1" xml:space="preserve"> ROUND((SolaCorp_Backlog[[#This Row],[Projected Ship Date]] - SolaCorp_Backlog[[#This Row],[Order Date]]) / SolaCorp_Backlog[[#This Row],[Backlog Quantity]], 0)</f>
        <v>387</v>
      </c>
    </row>
    <row r="118" spans="1:21" x14ac:dyDescent="0.25">
      <c r="A118" t="s">
        <v>569</v>
      </c>
      <c r="B118" t="s">
        <v>824</v>
      </c>
      <c r="C118" t="s">
        <v>729</v>
      </c>
      <c r="D118" t="s">
        <v>784</v>
      </c>
      <c r="E118" t="s">
        <v>785</v>
      </c>
      <c r="F118">
        <v>10</v>
      </c>
      <c r="G118">
        <v>789.76</v>
      </c>
      <c r="H118" s="9">
        <v>44905</v>
      </c>
      <c r="I118" t="s">
        <v>732</v>
      </c>
      <c r="J118" t="s">
        <v>675</v>
      </c>
      <c r="K118" t="s">
        <v>598</v>
      </c>
      <c r="L118" t="s">
        <v>654</v>
      </c>
      <c r="M118" t="s">
        <v>1736</v>
      </c>
      <c r="N118" t="s">
        <v>3260</v>
      </c>
      <c r="O118" t="s">
        <v>5844</v>
      </c>
      <c r="P118">
        <f>COUNTIFS($L:$L, SolaCorp_Backlog[[#This Row],[Product Group]], $H:$H, "&lt;=" &amp; SolaCorp_Backlog[[#This Row],[Order Date]])</f>
        <v>105</v>
      </c>
      <c r="Q118" s="9">
        <f>IFERROR(VLOOKUP(SolaCorp_Backlog[[#This Row],[Order_Item]], 'Hot Orders'!$C:$H, 6, FALSE), SolaCorp_Backlog[[#This Row],[Order Date]])</f>
        <v>44905</v>
      </c>
      <c r="R118">
        <f>COUNTIFS($L:$L, SolaCorp_Backlog[[#This Row],[Product Group]], $Q:$Q, "&lt;=" &amp; SolaCorp_Backlog[[#This Row],[New Date]])</f>
        <v>118</v>
      </c>
      <c r="S118">
        <f>IF(SolaCorp_Backlog[[#This Row],[Product Group]] &lt;&gt; $L117, 1, $S117 + 1)</f>
        <v>96</v>
      </c>
      <c r="T1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18">
        <f ca="1" xml:space="preserve"> ROUND((SolaCorp_Backlog[[#This Row],[Projected Ship Date]] - SolaCorp_Backlog[[#This Row],[Order Date]]) / SolaCorp_Backlog[[#This Row],[Backlog Quantity]], 0)</f>
        <v>38</v>
      </c>
    </row>
    <row r="119" spans="1:21" x14ac:dyDescent="0.25">
      <c r="A119" t="s">
        <v>569</v>
      </c>
      <c r="B119" t="s">
        <v>824</v>
      </c>
      <c r="C119" t="s">
        <v>729</v>
      </c>
      <c r="D119" t="s">
        <v>784</v>
      </c>
      <c r="E119" t="s">
        <v>785</v>
      </c>
      <c r="F119">
        <v>10</v>
      </c>
      <c r="G119">
        <v>789.76</v>
      </c>
      <c r="H119" s="9">
        <v>44905</v>
      </c>
      <c r="I119" t="s">
        <v>732</v>
      </c>
      <c r="J119" t="s">
        <v>675</v>
      </c>
      <c r="K119" t="s">
        <v>598</v>
      </c>
      <c r="L119" t="s">
        <v>654</v>
      </c>
      <c r="M119" t="s">
        <v>1736</v>
      </c>
      <c r="N119" t="s">
        <v>3261</v>
      </c>
      <c r="O119" t="s">
        <v>5844</v>
      </c>
      <c r="P119">
        <f>COUNTIFS($L:$L, SolaCorp_Backlog[[#This Row],[Product Group]], $H:$H, "&lt;=" &amp; SolaCorp_Backlog[[#This Row],[Order Date]])</f>
        <v>105</v>
      </c>
      <c r="Q119" s="9">
        <f>IFERROR(VLOOKUP(SolaCorp_Backlog[[#This Row],[Order_Item]], 'Hot Orders'!$C:$H, 6, FALSE), SolaCorp_Backlog[[#This Row],[Order Date]])</f>
        <v>44905</v>
      </c>
      <c r="R119">
        <f>COUNTIFS($L:$L, SolaCorp_Backlog[[#This Row],[Product Group]], $Q:$Q, "&lt;=" &amp; SolaCorp_Backlog[[#This Row],[New Date]])</f>
        <v>118</v>
      </c>
      <c r="S119">
        <f>IF(SolaCorp_Backlog[[#This Row],[Product Group]] &lt;&gt; $L118, 1, $S118 + 1)</f>
        <v>97</v>
      </c>
      <c r="T1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19">
        <f ca="1" xml:space="preserve"> ROUND((SolaCorp_Backlog[[#This Row],[Projected Ship Date]] - SolaCorp_Backlog[[#This Row],[Order Date]]) / SolaCorp_Backlog[[#This Row],[Backlog Quantity]], 0)</f>
        <v>38</v>
      </c>
    </row>
    <row r="120" spans="1:21" x14ac:dyDescent="0.25">
      <c r="A120" t="s">
        <v>569</v>
      </c>
      <c r="B120" t="s">
        <v>824</v>
      </c>
      <c r="C120" t="s">
        <v>729</v>
      </c>
      <c r="D120" t="s">
        <v>784</v>
      </c>
      <c r="E120" t="s">
        <v>785</v>
      </c>
      <c r="F120">
        <v>10</v>
      </c>
      <c r="G120">
        <v>789.76</v>
      </c>
      <c r="H120" s="9">
        <v>44905</v>
      </c>
      <c r="I120" t="s">
        <v>732</v>
      </c>
      <c r="J120" t="s">
        <v>675</v>
      </c>
      <c r="K120" t="s">
        <v>598</v>
      </c>
      <c r="L120" t="s">
        <v>654</v>
      </c>
      <c r="M120" t="s">
        <v>1736</v>
      </c>
      <c r="N120" t="s">
        <v>3262</v>
      </c>
      <c r="O120" t="s">
        <v>5844</v>
      </c>
      <c r="P120">
        <f>COUNTIFS($L:$L, SolaCorp_Backlog[[#This Row],[Product Group]], $H:$H, "&lt;=" &amp; SolaCorp_Backlog[[#This Row],[Order Date]])</f>
        <v>105</v>
      </c>
      <c r="Q120" s="9">
        <f>IFERROR(VLOOKUP(SolaCorp_Backlog[[#This Row],[Order_Item]], 'Hot Orders'!$C:$H, 6, FALSE), SolaCorp_Backlog[[#This Row],[Order Date]])</f>
        <v>44905</v>
      </c>
      <c r="R120">
        <f>COUNTIFS($L:$L, SolaCorp_Backlog[[#This Row],[Product Group]], $Q:$Q, "&lt;=" &amp; SolaCorp_Backlog[[#This Row],[New Date]])</f>
        <v>118</v>
      </c>
      <c r="S120">
        <f>IF(SolaCorp_Backlog[[#This Row],[Product Group]] &lt;&gt; $L119, 1, $S119 + 1)</f>
        <v>98</v>
      </c>
      <c r="T1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20">
        <f ca="1" xml:space="preserve"> ROUND((SolaCorp_Backlog[[#This Row],[Projected Ship Date]] - SolaCorp_Backlog[[#This Row],[Order Date]]) / SolaCorp_Backlog[[#This Row],[Backlog Quantity]], 0)</f>
        <v>38</v>
      </c>
    </row>
    <row r="121" spans="1:21" x14ac:dyDescent="0.25">
      <c r="A121" t="s">
        <v>569</v>
      </c>
      <c r="B121" t="s">
        <v>824</v>
      </c>
      <c r="C121" t="s">
        <v>729</v>
      </c>
      <c r="D121" t="s">
        <v>784</v>
      </c>
      <c r="E121" t="s">
        <v>785</v>
      </c>
      <c r="F121">
        <v>10</v>
      </c>
      <c r="G121">
        <v>789.76</v>
      </c>
      <c r="H121" s="9">
        <v>44905</v>
      </c>
      <c r="I121" t="s">
        <v>732</v>
      </c>
      <c r="J121" t="s">
        <v>675</v>
      </c>
      <c r="K121" t="s">
        <v>598</v>
      </c>
      <c r="L121" t="s">
        <v>654</v>
      </c>
      <c r="M121" t="s">
        <v>1736</v>
      </c>
      <c r="N121" t="s">
        <v>3263</v>
      </c>
      <c r="O121" t="s">
        <v>5844</v>
      </c>
      <c r="P121">
        <f>COUNTIFS($L:$L, SolaCorp_Backlog[[#This Row],[Product Group]], $H:$H, "&lt;=" &amp; SolaCorp_Backlog[[#This Row],[Order Date]])</f>
        <v>105</v>
      </c>
      <c r="Q121" s="9">
        <f>IFERROR(VLOOKUP(SolaCorp_Backlog[[#This Row],[Order_Item]], 'Hot Orders'!$C:$H, 6, FALSE), SolaCorp_Backlog[[#This Row],[Order Date]])</f>
        <v>44905</v>
      </c>
      <c r="R121">
        <f>COUNTIFS($L:$L, SolaCorp_Backlog[[#This Row],[Product Group]], $Q:$Q, "&lt;=" &amp; SolaCorp_Backlog[[#This Row],[New Date]])</f>
        <v>118</v>
      </c>
      <c r="S121">
        <f>IF(SolaCorp_Backlog[[#This Row],[Product Group]] &lt;&gt; $L120, 1, $S120 + 1)</f>
        <v>99</v>
      </c>
      <c r="T1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21">
        <f ca="1" xml:space="preserve"> ROUND((SolaCorp_Backlog[[#This Row],[Projected Ship Date]] - SolaCorp_Backlog[[#This Row],[Order Date]]) / SolaCorp_Backlog[[#This Row],[Backlog Quantity]], 0)</f>
        <v>38</v>
      </c>
    </row>
    <row r="122" spans="1:21" x14ac:dyDescent="0.25">
      <c r="A122" t="s">
        <v>569</v>
      </c>
      <c r="B122" t="s">
        <v>824</v>
      </c>
      <c r="C122" t="s">
        <v>729</v>
      </c>
      <c r="D122" t="s">
        <v>784</v>
      </c>
      <c r="E122" t="s">
        <v>785</v>
      </c>
      <c r="F122">
        <v>10</v>
      </c>
      <c r="G122">
        <v>789.76</v>
      </c>
      <c r="H122" s="9">
        <v>44905</v>
      </c>
      <c r="I122" t="s">
        <v>732</v>
      </c>
      <c r="J122" t="s">
        <v>675</v>
      </c>
      <c r="K122" t="s">
        <v>598</v>
      </c>
      <c r="L122" t="s">
        <v>654</v>
      </c>
      <c r="M122" t="s">
        <v>1736</v>
      </c>
      <c r="N122" t="s">
        <v>3264</v>
      </c>
      <c r="O122" t="s">
        <v>5844</v>
      </c>
      <c r="P122">
        <f>COUNTIFS($L:$L, SolaCorp_Backlog[[#This Row],[Product Group]], $H:$H, "&lt;=" &amp; SolaCorp_Backlog[[#This Row],[Order Date]])</f>
        <v>105</v>
      </c>
      <c r="Q122" s="9">
        <f>IFERROR(VLOOKUP(SolaCorp_Backlog[[#This Row],[Order_Item]], 'Hot Orders'!$C:$H, 6, FALSE), SolaCorp_Backlog[[#This Row],[Order Date]])</f>
        <v>44905</v>
      </c>
      <c r="R122">
        <f>COUNTIFS($L:$L, SolaCorp_Backlog[[#This Row],[Product Group]], $Q:$Q, "&lt;=" &amp; SolaCorp_Backlog[[#This Row],[New Date]])</f>
        <v>118</v>
      </c>
      <c r="S122">
        <f>IF(SolaCorp_Backlog[[#This Row],[Product Group]] &lt;&gt; $L121, 1, $S121 + 1)</f>
        <v>100</v>
      </c>
      <c r="T1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22">
        <f ca="1" xml:space="preserve"> ROUND((SolaCorp_Backlog[[#This Row],[Projected Ship Date]] - SolaCorp_Backlog[[#This Row],[Order Date]]) / SolaCorp_Backlog[[#This Row],[Backlog Quantity]], 0)</f>
        <v>38</v>
      </c>
    </row>
    <row r="123" spans="1:21" x14ac:dyDescent="0.25">
      <c r="A123" t="s">
        <v>569</v>
      </c>
      <c r="B123" t="s">
        <v>824</v>
      </c>
      <c r="C123" t="s">
        <v>729</v>
      </c>
      <c r="D123" t="s">
        <v>784</v>
      </c>
      <c r="E123" t="s">
        <v>785</v>
      </c>
      <c r="F123">
        <v>10</v>
      </c>
      <c r="G123">
        <v>789.76</v>
      </c>
      <c r="H123" s="9">
        <v>44905</v>
      </c>
      <c r="I123" t="s">
        <v>732</v>
      </c>
      <c r="J123" t="s">
        <v>675</v>
      </c>
      <c r="K123" t="s">
        <v>598</v>
      </c>
      <c r="L123" t="s">
        <v>654</v>
      </c>
      <c r="M123" t="s">
        <v>1736</v>
      </c>
      <c r="N123" t="s">
        <v>3265</v>
      </c>
      <c r="O123" t="s">
        <v>5844</v>
      </c>
      <c r="P123">
        <f>COUNTIFS($L:$L, SolaCorp_Backlog[[#This Row],[Product Group]], $H:$H, "&lt;=" &amp; SolaCorp_Backlog[[#This Row],[Order Date]])</f>
        <v>105</v>
      </c>
      <c r="Q123" s="9">
        <f>IFERROR(VLOOKUP(SolaCorp_Backlog[[#This Row],[Order_Item]], 'Hot Orders'!$C:$H, 6, FALSE), SolaCorp_Backlog[[#This Row],[Order Date]])</f>
        <v>44905</v>
      </c>
      <c r="R123">
        <f>COUNTIFS($L:$L, SolaCorp_Backlog[[#This Row],[Product Group]], $Q:$Q, "&lt;=" &amp; SolaCorp_Backlog[[#This Row],[New Date]])</f>
        <v>118</v>
      </c>
      <c r="S123">
        <f>IF(SolaCorp_Backlog[[#This Row],[Product Group]] &lt;&gt; $L122, 1, $S122 + 1)</f>
        <v>101</v>
      </c>
      <c r="T1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23">
        <f ca="1" xml:space="preserve"> ROUND((SolaCorp_Backlog[[#This Row],[Projected Ship Date]] - SolaCorp_Backlog[[#This Row],[Order Date]]) / SolaCorp_Backlog[[#This Row],[Backlog Quantity]], 0)</f>
        <v>38</v>
      </c>
    </row>
    <row r="124" spans="1:21" x14ac:dyDescent="0.25">
      <c r="A124" t="s">
        <v>569</v>
      </c>
      <c r="B124" t="s">
        <v>824</v>
      </c>
      <c r="C124" t="s">
        <v>729</v>
      </c>
      <c r="D124" t="s">
        <v>784</v>
      </c>
      <c r="E124" t="s">
        <v>785</v>
      </c>
      <c r="F124">
        <v>10</v>
      </c>
      <c r="G124">
        <v>789.76</v>
      </c>
      <c r="H124" s="9">
        <v>44905</v>
      </c>
      <c r="I124" t="s">
        <v>732</v>
      </c>
      <c r="J124" t="s">
        <v>675</v>
      </c>
      <c r="K124" t="s">
        <v>598</v>
      </c>
      <c r="L124" t="s">
        <v>654</v>
      </c>
      <c r="M124" t="s">
        <v>1736</v>
      </c>
      <c r="N124" t="s">
        <v>3266</v>
      </c>
      <c r="O124" t="s">
        <v>5844</v>
      </c>
      <c r="P124">
        <f>COUNTIFS($L:$L, SolaCorp_Backlog[[#This Row],[Product Group]], $H:$H, "&lt;=" &amp; SolaCorp_Backlog[[#This Row],[Order Date]])</f>
        <v>105</v>
      </c>
      <c r="Q124" s="9">
        <f>IFERROR(VLOOKUP(SolaCorp_Backlog[[#This Row],[Order_Item]], 'Hot Orders'!$C:$H, 6, FALSE), SolaCorp_Backlog[[#This Row],[Order Date]])</f>
        <v>44905</v>
      </c>
      <c r="R124">
        <f>COUNTIFS($L:$L, SolaCorp_Backlog[[#This Row],[Product Group]], $Q:$Q, "&lt;=" &amp; SolaCorp_Backlog[[#This Row],[New Date]])</f>
        <v>118</v>
      </c>
      <c r="S124">
        <f>IF(SolaCorp_Backlog[[#This Row],[Product Group]] &lt;&gt; $L123, 1, $S123 + 1)</f>
        <v>102</v>
      </c>
      <c r="T1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24">
        <f ca="1" xml:space="preserve"> ROUND((SolaCorp_Backlog[[#This Row],[Projected Ship Date]] - SolaCorp_Backlog[[#This Row],[Order Date]]) / SolaCorp_Backlog[[#This Row],[Backlog Quantity]], 0)</f>
        <v>38</v>
      </c>
    </row>
    <row r="125" spans="1:21" x14ac:dyDescent="0.25">
      <c r="A125" t="s">
        <v>569</v>
      </c>
      <c r="B125" t="s">
        <v>824</v>
      </c>
      <c r="C125" t="s">
        <v>729</v>
      </c>
      <c r="D125" t="s">
        <v>784</v>
      </c>
      <c r="E125" t="s">
        <v>785</v>
      </c>
      <c r="F125">
        <v>10</v>
      </c>
      <c r="G125">
        <v>789.76</v>
      </c>
      <c r="H125" s="9">
        <v>44905</v>
      </c>
      <c r="I125" t="s">
        <v>732</v>
      </c>
      <c r="J125" t="s">
        <v>675</v>
      </c>
      <c r="K125" t="s">
        <v>598</v>
      </c>
      <c r="L125" t="s">
        <v>654</v>
      </c>
      <c r="M125" t="s">
        <v>1736</v>
      </c>
      <c r="N125" t="s">
        <v>3267</v>
      </c>
      <c r="O125" t="s">
        <v>5844</v>
      </c>
      <c r="P125">
        <f>COUNTIFS($L:$L, SolaCorp_Backlog[[#This Row],[Product Group]], $H:$H, "&lt;=" &amp; SolaCorp_Backlog[[#This Row],[Order Date]])</f>
        <v>105</v>
      </c>
      <c r="Q125" s="9">
        <f>IFERROR(VLOOKUP(SolaCorp_Backlog[[#This Row],[Order_Item]], 'Hot Orders'!$C:$H, 6, FALSE), SolaCorp_Backlog[[#This Row],[Order Date]])</f>
        <v>44905</v>
      </c>
      <c r="R125">
        <f>COUNTIFS($L:$L, SolaCorp_Backlog[[#This Row],[Product Group]], $Q:$Q, "&lt;=" &amp; SolaCorp_Backlog[[#This Row],[New Date]])</f>
        <v>118</v>
      </c>
      <c r="S125">
        <f>IF(SolaCorp_Backlog[[#This Row],[Product Group]] &lt;&gt; $L124, 1, $S124 + 1)</f>
        <v>103</v>
      </c>
      <c r="T1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25">
        <f ca="1" xml:space="preserve"> ROUND((SolaCorp_Backlog[[#This Row],[Projected Ship Date]] - SolaCorp_Backlog[[#This Row],[Order Date]]) / SolaCorp_Backlog[[#This Row],[Backlog Quantity]], 0)</f>
        <v>38</v>
      </c>
    </row>
    <row r="126" spans="1:21" x14ac:dyDescent="0.25">
      <c r="A126" t="s">
        <v>569</v>
      </c>
      <c r="B126" t="s">
        <v>824</v>
      </c>
      <c r="C126" t="s">
        <v>729</v>
      </c>
      <c r="D126" t="s">
        <v>784</v>
      </c>
      <c r="E126" t="s">
        <v>785</v>
      </c>
      <c r="F126">
        <v>10</v>
      </c>
      <c r="G126">
        <v>789.76</v>
      </c>
      <c r="H126" s="9">
        <v>44905</v>
      </c>
      <c r="I126" t="s">
        <v>732</v>
      </c>
      <c r="J126" t="s">
        <v>675</v>
      </c>
      <c r="K126" t="s">
        <v>598</v>
      </c>
      <c r="L126" t="s">
        <v>654</v>
      </c>
      <c r="M126" t="s">
        <v>1736</v>
      </c>
      <c r="N126" t="s">
        <v>3268</v>
      </c>
      <c r="O126" t="s">
        <v>5844</v>
      </c>
      <c r="P126">
        <f>COUNTIFS($L:$L, SolaCorp_Backlog[[#This Row],[Product Group]], $H:$H, "&lt;=" &amp; SolaCorp_Backlog[[#This Row],[Order Date]])</f>
        <v>105</v>
      </c>
      <c r="Q126" s="9">
        <f>IFERROR(VLOOKUP(SolaCorp_Backlog[[#This Row],[Order_Item]], 'Hot Orders'!$C:$H, 6, FALSE), SolaCorp_Backlog[[#This Row],[Order Date]])</f>
        <v>44905</v>
      </c>
      <c r="R126">
        <f>COUNTIFS($L:$L, SolaCorp_Backlog[[#This Row],[Product Group]], $Q:$Q, "&lt;=" &amp; SolaCorp_Backlog[[#This Row],[New Date]])</f>
        <v>118</v>
      </c>
      <c r="S126">
        <f>IF(SolaCorp_Backlog[[#This Row],[Product Group]] &lt;&gt; $L125, 1, $S125 + 1)</f>
        <v>104</v>
      </c>
      <c r="T1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26">
        <f ca="1" xml:space="preserve"> ROUND((SolaCorp_Backlog[[#This Row],[Projected Ship Date]] - SolaCorp_Backlog[[#This Row],[Order Date]]) / SolaCorp_Backlog[[#This Row],[Backlog Quantity]], 0)</f>
        <v>38</v>
      </c>
    </row>
    <row r="127" spans="1:21" x14ac:dyDescent="0.25">
      <c r="A127" t="s">
        <v>569</v>
      </c>
      <c r="B127" t="s">
        <v>824</v>
      </c>
      <c r="C127" t="s">
        <v>729</v>
      </c>
      <c r="D127" t="s">
        <v>784</v>
      </c>
      <c r="E127" t="s">
        <v>785</v>
      </c>
      <c r="F127">
        <v>10</v>
      </c>
      <c r="G127">
        <v>789.76</v>
      </c>
      <c r="H127" s="9">
        <v>44905</v>
      </c>
      <c r="I127" t="s">
        <v>732</v>
      </c>
      <c r="J127" t="s">
        <v>675</v>
      </c>
      <c r="K127" t="s">
        <v>598</v>
      </c>
      <c r="L127" t="s">
        <v>654</v>
      </c>
      <c r="M127" t="s">
        <v>1736</v>
      </c>
      <c r="N127" t="s">
        <v>3269</v>
      </c>
      <c r="O127" t="s">
        <v>5844</v>
      </c>
      <c r="P127">
        <f>COUNTIFS($L:$L, SolaCorp_Backlog[[#This Row],[Product Group]], $H:$H, "&lt;=" &amp; SolaCorp_Backlog[[#This Row],[Order Date]])</f>
        <v>105</v>
      </c>
      <c r="Q127" s="9">
        <f>IFERROR(VLOOKUP(SolaCorp_Backlog[[#This Row],[Order_Item]], 'Hot Orders'!$C:$H, 6, FALSE), SolaCorp_Backlog[[#This Row],[Order Date]])</f>
        <v>44905</v>
      </c>
      <c r="R127">
        <f>COUNTIFS($L:$L, SolaCorp_Backlog[[#This Row],[Product Group]], $Q:$Q, "&lt;=" &amp; SolaCorp_Backlog[[#This Row],[New Date]])</f>
        <v>118</v>
      </c>
      <c r="S127">
        <f>IF(SolaCorp_Backlog[[#This Row],[Product Group]] &lt;&gt; $L126, 1, $S126 + 1)</f>
        <v>105</v>
      </c>
      <c r="T1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27">
        <f ca="1" xml:space="preserve"> ROUND((SolaCorp_Backlog[[#This Row],[Projected Ship Date]] - SolaCorp_Backlog[[#This Row],[Order Date]]) / SolaCorp_Backlog[[#This Row],[Backlog Quantity]], 0)</f>
        <v>38</v>
      </c>
    </row>
    <row r="128" spans="1:21" x14ac:dyDescent="0.25">
      <c r="A128" t="s">
        <v>294</v>
      </c>
      <c r="B128" t="s">
        <v>1052</v>
      </c>
      <c r="C128" t="s">
        <v>671</v>
      </c>
      <c r="D128" t="s">
        <v>841</v>
      </c>
      <c r="E128" t="s">
        <v>842</v>
      </c>
      <c r="F128">
        <v>1</v>
      </c>
      <c r="G128">
        <v>454.5</v>
      </c>
      <c r="H128" s="9">
        <v>44907</v>
      </c>
      <c r="I128" t="s">
        <v>674</v>
      </c>
      <c r="J128" t="s">
        <v>675</v>
      </c>
      <c r="K128" t="s">
        <v>598</v>
      </c>
      <c r="L128" t="s">
        <v>654</v>
      </c>
      <c r="M128" t="s">
        <v>1737</v>
      </c>
      <c r="N128" t="s">
        <v>3270</v>
      </c>
      <c r="O128" t="s">
        <v>5845</v>
      </c>
      <c r="P128">
        <f>COUNTIFS($L:$L, SolaCorp_Backlog[[#This Row],[Product Group]], $H:$H, "&lt;=" &amp; SolaCorp_Backlog[[#This Row],[Order Date]])</f>
        <v>106</v>
      </c>
      <c r="Q128" s="9">
        <f>IFERROR(VLOOKUP(SolaCorp_Backlog[[#This Row],[Order_Item]], 'Hot Orders'!$C:$H, 6, FALSE), SolaCorp_Backlog[[#This Row],[Order Date]])</f>
        <v>44907</v>
      </c>
      <c r="R128">
        <f>COUNTIFS($L:$L, SolaCorp_Backlog[[#This Row],[Product Group]], $Q:$Q, "&lt;=" &amp; SolaCorp_Backlog[[#This Row],[New Date]])</f>
        <v>119</v>
      </c>
      <c r="S128">
        <f>IF(SolaCorp_Backlog[[#This Row],[Product Group]] &lt;&gt; $L127, 1, $S127 + 1)</f>
        <v>106</v>
      </c>
      <c r="T1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28">
        <f ca="1" xml:space="preserve"> ROUND((SolaCorp_Backlog[[#This Row],[Projected Ship Date]] - SolaCorp_Backlog[[#This Row],[Order Date]]) / SolaCorp_Backlog[[#This Row],[Backlog Quantity]], 0)</f>
        <v>375</v>
      </c>
    </row>
    <row r="129" spans="1:21" x14ac:dyDescent="0.25">
      <c r="A129" t="s">
        <v>220</v>
      </c>
      <c r="B129" t="s">
        <v>790</v>
      </c>
      <c r="C129" t="s">
        <v>688</v>
      </c>
      <c r="D129" t="s">
        <v>1407</v>
      </c>
      <c r="E129" t="s">
        <v>1408</v>
      </c>
      <c r="F129">
        <v>1</v>
      </c>
      <c r="G129">
        <v>157.47999999999999</v>
      </c>
      <c r="H129" s="9">
        <v>44909</v>
      </c>
      <c r="I129" t="s">
        <v>793</v>
      </c>
      <c r="J129" t="s">
        <v>675</v>
      </c>
      <c r="K129" t="s">
        <v>608</v>
      </c>
      <c r="L129" t="s">
        <v>654</v>
      </c>
      <c r="M129" t="s">
        <v>1670</v>
      </c>
      <c r="N129" t="s">
        <v>3007</v>
      </c>
      <c r="O129" t="s">
        <v>5793</v>
      </c>
      <c r="P129">
        <f>COUNTIFS($L:$L, SolaCorp_Backlog[[#This Row],[Product Group]], $H:$H, "&lt;=" &amp; SolaCorp_Backlog[[#This Row],[Order Date]])</f>
        <v>107</v>
      </c>
      <c r="Q129" s="9">
        <f>IFERROR(VLOOKUP(SolaCorp_Backlog[[#This Row],[Order_Item]], 'Hot Orders'!$C:$H, 6, FALSE), SolaCorp_Backlog[[#This Row],[Order Date]])</f>
        <v>44909</v>
      </c>
      <c r="R129">
        <f>COUNTIFS($L:$L, SolaCorp_Backlog[[#This Row],[Product Group]], $Q:$Q, "&lt;=" &amp; SolaCorp_Backlog[[#This Row],[New Date]])</f>
        <v>120</v>
      </c>
      <c r="S129">
        <f>IF(SolaCorp_Backlog[[#This Row],[Product Group]] &lt;&gt; $L128, 1, $S128 + 1)</f>
        <v>107</v>
      </c>
      <c r="T1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29">
        <f ca="1" xml:space="preserve"> ROUND((SolaCorp_Backlog[[#This Row],[Projected Ship Date]] - SolaCorp_Backlog[[#This Row],[Order Date]]) / SolaCorp_Backlog[[#This Row],[Backlog Quantity]], 0)</f>
        <v>373</v>
      </c>
    </row>
    <row r="130" spans="1:21" x14ac:dyDescent="0.25">
      <c r="A130" t="s">
        <v>222</v>
      </c>
      <c r="B130" t="s">
        <v>1405</v>
      </c>
      <c r="C130" t="s">
        <v>688</v>
      </c>
      <c r="D130" t="s">
        <v>1382</v>
      </c>
      <c r="E130" t="s">
        <v>1383</v>
      </c>
      <c r="F130">
        <v>1</v>
      </c>
      <c r="G130">
        <v>159.4</v>
      </c>
      <c r="H130" s="9">
        <v>44911</v>
      </c>
      <c r="I130" t="s">
        <v>750</v>
      </c>
      <c r="J130" t="s">
        <v>669</v>
      </c>
      <c r="K130" t="s">
        <v>616</v>
      </c>
      <c r="L130" t="s">
        <v>654</v>
      </c>
      <c r="M130" t="s">
        <v>1672</v>
      </c>
      <c r="N130" t="s">
        <v>3023</v>
      </c>
      <c r="O130" t="s">
        <v>5795</v>
      </c>
      <c r="P130">
        <f>COUNTIFS($L:$L, SolaCorp_Backlog[[#This Row],[Product Group]], $H:$H, "&lt;=" &amp; SolaCorp_Backlog[[#This Row],[Order Date]])</f>
        <v>108</v>
      </c>
      <c r="Q130" s="9">
        <f>IFERROR(VLOOKUP(SolaCorp_Backlog[[#This Row],[Order_Item]], 'Hot Orders'!$C:$H, 6, FALSE), SolaCorp_Backlog[[#This Row],[Order Date]])</f>
        <v>44911</v>
      </c>
      <c r="R130">
        <f>COUNTIFS($L:$L, SolaCorp_Backlog[[#This Row],[Product Group]], $Q:$Q, "&lt;=" &amp; SolaCorp_Backlog[[#This Row],[New Date]])</f>
        <v>121</v>
      </c>
      <c r="S130">
        <f>IF(SolaCorp_Backlog[[#This Row],[Product Group]] &lt;&gt; $L129, 1, $S129 + 1)</f>
        <v>108</v>
      </c>
      <c r="T1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0">
        <f ca="1" xml:space="preserve"> ROUND((SolaCorp_Backlog[[#This Row],[Projected Ship Date]] - SolaCorp_Backlog[[#This Row],[Order Date]]) / SolaCorp_Backlog[[#This Row],[Backlog Quantity]], 0)</f>
        <v>371</v>
      </c>
    </row>
    <row r="131" spans="1:21" x14ac:dyDescent="0.25">
      <c r="A131" t="s">
        <v>224</v>
      </c>
      <c r="B131" t="s">
        <v>1126</v>
      </c>
      <c r="C131" t="s">
        <v>721</v>
      </c>
      <c r="D131" t="s">
        <v>1004</v>
      </c>
      <c r="E131" t="s">
        <v>1005</v>
      </c>
      <c r="F131">
        <v>1</v>
      </c>
      <c r="G131">
        <v>79.31</v>
      </c>
      <c r="H131" s="9">
        <v>44912</v>
      </c>
      <c r="I131" t="s">
        <v>763</v>
      </c>
      <c r="J131" t="s">
        <v>669</v>
      </c>
      <c r="K131" t="s">
        <v>646</v>
      </c>
      <c r="L131" t="s">
        <v>654</v>
      </c>
      <c r="M131" t="s">
        <v>1612</v>
      </c>
      <c r="N131" t="s">
        <v>2846</v>
      </c>
      <c r="O131" t="s">
        <v>5746</v>
      </c>
      <c r="P131">
        <f>COUNTIFS($L:$L, SolaCorp_Backlog[[#This Row],[Product Group]], $H:$H, "&lt;=" &amp; SolaCorp_Backlog[[#This Row],[Order Date]])</f>
        <v>109</v>
      </c>
      <c r="Q131" s="9">
        <f>IFERROR(VLOOKUP(SolaCorp_Backlog[[#This Row],[Order_Item]], 'Hot Orders'!$C:$H, 6, FALSE), SolaCorp_Backlog[[#This Row],[Order Date]])</f>
        <v>44912</v>
      </c>
      <c r="R131">
        <f>COUNTIFS($L:$L, SolaCorp_Backlog[[#This Row],[Product Group]], $Q:$Q, "&lt;=" &amp; SolaCorp_Backlog[[#This Row],[New Date]])</f>
        <v>122</v>
      </c>
      <c r="S131">
        <f>IF(SolaCorp_Backlog[[#This Row],[Product Group]] &lt;&gt; $L130, 1, $S130 + 1)</f>
        <v>109</v>
      </c>
      <c r="T1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1">
        <f ca="1" xml:space="preserve"> ROUND((SolaCorp_Backlog[[#This Row],[Projected Ship Date]] - SolaCorp_Backlog[[#This Row],[Order Date]]) / SolaCorp_Backlog[[#This Row],[Backlog Quantity]], 0)</f>
        <v>370</v>
      </c>
    </row>
    <row r="132" spans="1:21" x14ac:dyDescent="0.25">
      <c r="A132" t="s">
        <v>443</v>
      </c>
      <c r="B132" t="s">
        <v>804</v>
      </c>
      <c r="C132" t="s">
        <v>721</v>
      </c>
      <c r="D132" t="s">
        <v>718</v>
      </c>
      <c r="E132" t="s">
        <v>719</v>
      </c>
      <c r="F132">
        <v>1</v>
      </c>
      <c r="G132">
        <v>827.68</v>
      </c>
      <c r="H132" s="9">
        <v>44914</v>
      </c>
      <c r="I132" t="s">
        <v>787</v>
      </c>
      <c r="J132" t="s">
        <v>669</v>
      </c>
      <c r="K132" t="s">
        <v>625</v>
      </c>
      <c r="L132" t="s">
        <v>654</v>
      </c>
      <c r="M132" t="s">
        <v>1738</v>
      </c>
      <c r="N132" t="s">
        <v>3271</v>
      </c>
      <c r="O132" t="s">
        <v>5846</v>
      </c>
      <c r="P132">
        <f>COUNTIFS($L:$L, SolaCorp_Backlog[[#This Row],[Product Group]], $H:$H, "&lt;=" &amp; SolaCorp_Backlog[[#This Row],[Order Date]])</f>
        <v>110</v>
      </c>
      <c r="Q132" s="9">
        <f>IFERROR(VLOOKUP(SolaCorp_Backlog[[#This Row],[Order_Item]], 'Hot Orders'!$C:$H, 6, FALSE), SolaCorp_Backlog[[#This Row],[Order Date]])</f>
        <v>44914</v>
      </c>
      <c r="R132">
        <f>COUNTIFS($L:$L, SolaCorp_Backlog[[#This Row],[Product Group]], $Q:$Q, "&lt;=" &amp; SolaCorp_Backlog[[#This Row],[New Date]])</f>
        <v>123</v>
      </c>
      <c r="S132">
        <f>IF(SolaCorp_Backlog[[#This Row],[Product Group]] &lt;&gt; $L131, 1, $S131 + 1)</f>
        <v>110</v>
      </c>
      <c r="T1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2">
        <f ca="1" xml:space="preserve"> ROUND((SolaCorp_Backlog[[#This Row],[Projected Ship Date]] - SolaCorp_Backlog[[#This Row],[Order Date]]) / SolaCorp_Backlog[[#This Row],[Backlog Quantity]], 0)</f>
        <v>368</v>
      </c>
    </row>
    <row r="133" spans="1:21" x14ac:dyDescent="0.25">
      <c r="A133" t="s">
        <v>314</v>
      </c>
      <c r="B133" t="s">
        <v>786</v>
      </c>
      <c r="C133" t="s">
        <v>721</v>
      </c>
      <c r="D133" t="s">
        <v>693</v>
      </c>
      <c r="E133" t="s">
        <v>694</v>
      </c>
      <c r="F133">
        <v>2</v>
      </c>
      <c r="G133">
        <v>854.47</v>
      </c>
      <c r="H133" s="9">
        <v>44915</v>
      </c>
      <c r="I133" t="s">
        <v>787</v>
      </c>
      <c r="J133" t="s">
        <v>669</v>
      </c>
      <c r="K133" t="s">
        <v>639</v>
      </c>
      <c r="L133" t="s">
        <v>654</v>
      </c>
      <c r="M133" t="s">
        <v>1616</v>
      </c>
      <c r="N133" t="s">
        <v>2854</v>
      </c>
      <c r="O133" t="s">
        <v>5750</v>
      </c>
      <c r="P133">
        <f>COUNTIFS($L:$L, SolaCorp_Backlog[[#This Row],[Product Group]], $H:$H, "&lt;=" &amp; SolaCorp_Backlog[[#This Row],[Order Date]])</f>
        <v>117</v>
      </c>
      <c r="Q133" s="9">
        <f>IFERROR(VLOOKUP(SolaCorp_Backlog[[#This Row],[Order_Item]], 'Hot Orders'!$C:$H, 6, FALSE), SolaCorp_Backlog[[#This Row],[Order Date]])</f>
        <v>44915</v>
      </c>
      <c r="R133">
        <f>COUNTIFS($L:$L, SolaCorp_Backlog[[#This Row],[Product Group]], $Q:$Q, "&lt;=" &amp; SolaCorp_Backlog[[#This Row],[New Date]])</f>
        <v>130</v>
      </c>
      <c r="S133">
        <f>IF(SolaCorp_Backlog[[#This Row],[Product Group]] &lt;&gt; $L132, 1, $S132 + 1)</f>
        <v>111</v>
      </c>
      <c r="T1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3">
        <f ca="1" xml:space="preserve"> ROUND((SolaCorp_Backlog[[#This Row],[Projected Ship Date]] - SolaCorp_Backlog[[#This Row],[Order Date]]) / SolaCorp_Backlog[[#This Row],[Backlog Quantity]], 0)</f>
        <v>184</v>
      </c>
    </row>
    <row r="134" spans="1:21" x14ac:dyDescent="0.25">
      <c r="A134" t="s">
        <v>314</v>
      </c>
      <c r="B134" t="s">
        <v>786</v>
      </c>
      <c r="C134" t="s">
        <v>721</v>
      </c>
      <c r="D134" t="s">
        <v>693</v>
      </c>
      <c r="E134" t="s">
        <v>694</v>
      </c>
      <c r="F134">
        <v>2</v>
      </c>
      <c r="G134">
        <v>854.47</v>
      </c>
      <c r="H134" s="9">
        <v>44915</v>
      </c>
      <c r="I134" t="s">
        <v>787</v>
      </c>
      <c r="J134" t="s">
        <v>669</v>
      </c>
      <c r="K134" t="s">
        <v>639</v>
      </c>
      <c r="L134" t="s">
        <v>654</v>
      </c>
      <c r="M134" t="s">
        <v>1616</v>
      </c>
      <c r="N134" t="s">
        <v>2855</v>
      </c>
      <c r="O134" t="s">
        <v>5750</v>
      </c>
      <c r="P134">
        <f>COUNTIFS($L:$L, SolaCorp_Backlog[[#This Row],[Product Group]], $H:$H, "&lt;=" &amp; SolaCorp_Backlog[[#This Row],[Order Date]])</f>
        <v>117</v>
      </c>
      <c r="Q134" s="9">
        <f>IFERROR(VLOOKUP(SolaCorp_Backlog[[#This Row],[Order_Item]], 'Hot Orders'!$C:$H, 6, FALSE), SolaCorp_Backlog[[#This Row],[Order Date]])</f>
        <v>44915</v>
      </c>
      <c r="R134">
        <f>COUNTIFS($L:$L, SolaCorp_Backlog[[#This Row],[Product Group]], $Q:$Q, "&lt;=" &amp; SolaCorp_Backlog[[#This Row],[New Date]])</f>
        <v>130</v>
      </c>
      <c r="S134">
        <f>IF(SolaCorp_Backlog[[#This Row],[Product Group]] &lt;&gt; $L133, 1, $S133 + 1)</f>
        <v>112</v>
      </c>
      <c r="T1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4">
        <f ca="1" xml:space="preserve"> ROUND((SolaCorp_Backlog[[#This Row],[Projected Ship Date]] - SolaCorp_Backlog[[#This Row],[Order Date]]) / SolaCorp_Backlog[[#This Row],[Backlog Quantity]], 0)</f>
        <v>184</v>
      </c>
    </row>
    <row r="135" spans="1:21" x14ac:dyDescent="0.25">
      <c r="A135" t="s">
        <v>314</v>
      </c>
      <c r="B135" t="s">
        <v>786</v>
      </c>
      <c r="C135" t="s">
        <v>721</v>
      </c>
      <c r="D135" t="s">
        <v>693</v>
      </c>
      <c r="E135" t="s">
        <v>694</v>
      </c>
      <c r="F135">
        <v>2</v>
      </c>
      <c r="G135">
        <v>105.09</v>
      </c>
      <c r="H135" s="9">
        <v>44915</v>
      </c>
      <c r="I135" t="s">
        <v>787</v>
      </c>
      <c r="J135" t="s">
        <v>669</v>
      </c>
      <c r="K135" t="s">
        <v>639</v>
      </c>
      <c r="L135" t="s">
        <v>654</v>
      </c>
      <c r="M135" t="s">
        <v>1616</v>
      </c>
      <c r="N135" t="s">
        <v>2854</v>
      </c>
      <c r="O135" t="s">
        <v>5750</v>
      </c>
      <c r="P135">
        <f>COUNTIFS($L:$L, SolaCorp_Backlog[[#This Row],[Product Group]], $H:$H, "&lt;=" &amp; SolaCorp_Backlog[[#This Row],[Order Date]])</f>
        <v>117</v>
      </c>
      <c r="Q135" s="9">
        <f>IFERROR(VLOOKUP(SolaCorp_Backlog[[#This Row],[Order_Item]], 'Hot Orders'!$C:$H, 6, FALSE), SolaCorp_Backlog[[#This Row],[Order Date]])</f>
        <v>44915</v>
      </c>
      <c r="R135">
        <f>COUNTIFS($L:$L, SolaCorp_Backlog[[#This Row],[Product Group]], $Q:$Q, "&lt;=" &amp; SolaCorp_Backlog[[#This Row],[New Date]])</f>
        <v>130</v>
      </c>
      <c r="S135">
        <f>IF(SolaCorp_Backlog[[#This Row],[Product Group]] &lt;&gt; $L134, 1, $S134 + 1)</f>
        <v>113</v>
      </c>
      <c r="T1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5">
        <f ca="1" xml:space="preserve"> ROUND((SolaCorp_Backlog[[#This Row],[Projected Ship Date]] - SolaCorp_Backlog[[#This Row],[Order Date]]) / SolaCorp_Backlog[[#This Row],[Backlog Quantity]], 0)</f>
        <v>184</v>
      </c>
    </row>
    <row r="136" spans="1:21" x14ac:dyDescent="0.25">
      <c r="A136" t="s">
        <v>314</v>
      </c>
      <c r="B136" t="s">
        <v>786</v>
      </c>
      <c r="C136" t="s">
        <v>721</v>
      </c>
      <c r="D136" t="s">
        <v>693</v>
      </c>
      <c r="E136" t="s">
        <v>694</v>
      </c>
      <c r="F136">
        <v>2</v>
      </c>
      <c r="G136">
        <v>105.09</v>
      </c>
      <c r="H136" s="9">
        <v>44915</v>
      </c>
      <c r="I136" t="s">
        <v>787</v>
      </c>
      <c r="J136" t="s">
        <v>669</v>
      </c>
      <c r="K136" t="s">
        <v>639</v>
      </c>
      <c r="L136" t="s">
        <v>654</v>
      </c>
      <c r="M136" t="s">
        <v>1616</v>
      </c>
      <c r="N136" t="s">
        <v>2855</v>
      </c>
      <c r="O136" t="s">
        <v>5750</v>
      </c>
      <c r="P136">
        <f>COUNTIFS($L:$L, SolaCorp_Backlog[[#This Row],[Product Group]], $H:$H, "&lt;=" &amp; SolaCorp_Backlog[[#This Row],[Order Date]])</f>
        <v>117</v>
      </c>
      <c r="Q136" s="9">
        <f>IFERROR(VLOOKUP(SolaCorp_Backlog[[#This Row],[Order_Item]], 'Hot Orders'!$C:$H, 6, FALSE), SolaCorp_Backlog[[#This Row],[Order Date]])</f>
        <v>44915</v>
      </c>
      <c r="R136">
        <f>COUNTIFS($L:$L, SolaCorp_Backlog[[#This Row],[Product Group]], $Q:$Q, "&lt;=" &amp; SolaCorp_Backlog[[#This Row],[New Date]])</f>
        <v>130</v>
      </c>
      <c r="S136">
        <f>IF(SolaCorp_Backlog[[#This Row],[Product Group]] &lt;&gt; $L135, 1, $S135 + 1)</f>
        <v>114</v>
      </c>
      <c r="T1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6">
        <f ca="1" xml:space="preserve"> ROUND((SolaCorp_Backlog[[#This Row],[Projected Ship Date]] - SolaCorp_Backlog[[#This Row],[Order Date]]) / SolaCorp_Backlog[[#This Row],[Backlog Quantity]], 0)</f>
        <v>184</v>
      </c>
    </row>
    <row r="137" spans="1:21" x14ac:dyDescent="0.25">
      <c r="A137" t="s">
        <v>314</v>
      </c>
      <c r="B137" t="s">
        <v>786</v>
      </c>
      <c r="C137" t="s">
        <v>721</v>
      </c>
      <c r="D137" t="s">
        <v>693</v>
      </c>
      <c r="E137" t="s">
        <v>694</v>
      </c>
      <c r="F137">
        <v>3</v>
      </c>
      <c r="G137">
        <v>151.38999999999999</v>
      </c>
      <c r="H137" s="9">
        <v>44915</v>
      </c>
      <c r="I137" t="s">
        <v>787</v>
      </c>
      <c r="J137" t="s">
        <v>669</v>
      </c>
      <c r="K137" t="s">
        <v>639</v>
      </c>
      <c r="L137" t="s">
        <v>654</v>
      </c>
      <c r="M137" t="s">
        <v>1616</v>
      </c>
      <c r="N137" t="s">
        <v>3278</v>
      </c>
      <c r="O137" t="s">
        <v>5750</v>
      </c>
      <c r="P137">
        <f>COUNTIFS($L:$L, SolaCorp_Backlog[[#This Row],[Product Group]], $H:$H, "&lt;=" &amp; SolaCorp_Backlog[[#This Row],[Order Date]])</f>
        <v>117</v>
      </c>
      <c r="Q137" s="9">
        <f>IFERROR(VLOOKUP(SolaCorp_Backlog[[#This Row],[Order_Item]], 'Hot Orders'!$C:$H, 6, FALSE), SolaCorp_Backlog[[#This Row],[Order Date]])</f>
        <v>44915</v>
      </c>
      <c r="R137">
        <f>COUNTIFS($L:$L, SolaCorp_Backlog[[#This Row],[Product Group]], $Q:$Q, "&lt;=" &amp; SolaCorp_Backlog[[#This Row],[New Date]])</f>
        <v>130</v>
      </c>
      <c r="S137">
        <f>IF(SolaCorp_Backlog[[#This Row],[Product Group]] &lt;&gt; $L136, 1, $S136 + 1)</f>
        <v>115</v>
      </c>
      <c r="T1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7">
        <f ca="1" xml:space="preserve"> ROUND((SolaCorp_Backlog[[#This Row],[Projected Ship Date]] - SolaCorp_Backlog[[#This Row],[Order Date]]) / SolaCorp_Backlog[[#This Row],[Backlog Quantity]], 0)</f>
        <v>122</v>
      </c>
    </row>
    <row r="138" spans="1:21" x14ac:dyDescent="0.25">
      <c r="A138" t="s">
        <v>314</v>
      </c>
      <c r="B138" t="s">
        <v>786</v>
      </c>
      <c r="C138" t="s">
        <v>721</v>
      </c>
      <c r="D138" t="s">
        <v>693</v>
      </c>
      <c r="E138" t="s">
        <v>694</v>
      </c>
      <c r="F138">
        <v>3</v>
      </c>
      <c r="G138">
        <v>151.38999999999999</v>
      </c>
      <c r="H138" s="9">
        <v>44915</v>
      </c>
      <c r="I138" t="s">
        <v>787</v>
      </c>
      <c r="J138" t="s">
        <v>669</v>
      </c>
      <c r="K138" t="s">
        <v>639</v>
      </c>
      <c r="L138" t="s">
        <v>654</v>
      </c>
      <c r="M138" t="s">
        <v>1616</v>
      </c>
      <c r="N138" t="s">
        <v>2854</v>
      </c>
      <c r="O138" t="s">
        <v>5750</v>
      </c>
      <c r="P138">
        <f>COUNTIFS($L:$L, SolaCorp_Backlog[[#This Row],[Product Group]], $H:$H, "&lt;=" &amp; SolaCorp_Backlog[[#This Row],[Order Date]])</f>
        <v>117</v>
      </c>
      <c r="Q138" s="9">
        <f>IFERROR(VLOOKUP(SolaCorp_Backlog[[#This Row],[Order_Item]], 'Hot Orders'!$C:$H, 6, FALSE), SolaCorp_Backlog[[#This Row],[Order Date]])</f>
        <v>44915</v>
      </c>
      <c r="R138">
        <f>COUNTIFS($L:$L, SolaCorp_Backlog[[#This Row],[Product Group]], $Q:$Q, "&lt;=" &amp; SolaCorp_Backlog[[#This Row],[New Date]])</f>
        <v>130</v>
      </c>
      <c r="S138">
        <f>IF(SolaCorp_Backlog[[#This Row],[Product Group]] &lt;&gt; $L137, 1, $S137 + 1)</f>
        <v>116</v>
      </c>
      <c r="T1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8">
        <f ca="1" xml:space="preserve"> ROUND((SolaCorp_Backlog[[#This Row],[Projected Ship Date]] - SolaCorp_Backlog[[#This Row],[Order Date]]) / SolaCorp_Backlog[[#This Row],[Backlog Quantity]], 0)</f>
        <v>122</v>
      </c>
    </row>
    <row r="139" spans="1:21" x14ac:dyDescent="0.25">
      <c r="A139" t="s">
        <v>314</v>
      </c>
      <c r="B139" t="s">
        <v>786</v>
      </c>
      <c r="C139" t="s">
        <v>721</v>
      </c>
      <c r="D139" t="s">
        <v>693</v>
      </c>
      <c r="E139" t="s">
        <v>694</v>
      </c>
      <c r="F139">
        <v>3</v>
      </c>
      <c r="G139">
        <v>151.38999999999999</v>
      </c>
      <c r="H139" s="9">
        <v>44915</v>
      </c>
      <c r="I139" t="s">
        <v>787</v>
      </c>
      <c r="J139" t="s">
        <v>669</v>
      </c>
      <c r="K139" t="s">
        <v>639</v>
      </c>
      <c r="L139" t="s">
        <v>654</v>
      </c>
      <c r="M139" t="s">
        <v>1616</v>
      </c>
      <c r="N139" t="s">
        <v>2855</v>
      </c>
      <c r="O139" t="s">
        <v>5750</v>
      </c>
      <c r="P139">
        <f>COUNTIFS($L:$L, SolaCorp_Backlog[[#This Row],[Product Group]], $H:$H, "&lt;=" &amp; SolaCorp_Backlog[[#This Row],[Order Date]])</f>
        <v>117</v>
      </c>
      <c r="Q139" s="9">
        <f>IFERROR(VLOOKUP(SolaCorp_Backlog[[#This Row],[Order_Item]], 'Hot Orders'!$C:$H, 6, FALSE), SolaCorp_Backlog[[#This Row],[Order Date]])</f>
        <v>44915</v>
      </c>
      <c r="R139">
        <f>COUNTIFS($L:$L, SolaCorp_Backlog[[#This Row],[Product Group]], $Q:$Q, "&lt;=" &amp; SolaCorp_Backlog[[#This Row],[New Date]])</f>
        <v>130</v>
      </c>
      <c r="S139">
        <f>IF(SolaCorp_Backlog[[#This Row],[Product Group]] &lt;&gt; $L138, 1, $S138 + 1)</f>
        <v>117</v>
      </c>
      <c r="T1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9">
        <f ca="1" xml:space="preserve"> ROUND((SolaCorp_Backlog[[#This Row],[Projected Ship Date]] - SolaCorp_Backlog[[#This Row],[Order Date]]) / SolaCorp_Backlog[[#This Row],[Backlog Quantity]], 0)</f>
        <v>122</v>
      </c>
    </row>
    <row r="140" spans="1:21" x14ac:dyDescent="0.25">
      <c r="A140" t="s">
        <v>318</v>
      </c>
      <c r="B140" t="s">
        <v>796</v>
      </c>
      <c r="C140" t="s">
        <v>729</v>
      </c>
      <c r="D140" t="s">
        <v>929</v>
      </c>
      <c r="E140" t="s">
        <v>930</v>
      </c>
      <c r="F140">
        <v>7</v>
      </c>
      <c r="G140">
        <v>489.89</v>
      </c>
      <c r="H140" s="9">
        <v>44916</v>
      </c>
      <c r="I140" t="s">
        <v>789</v>
      </c>
      <c r="J140" t="s">
        <v>669</v>
      </c>
      <c r="K140" t="s">
        <v>610</v>
      </c>
      <c r="L140" t="s">
        <v>654</v>
      </c>
      <c r="M140" t="s">
        <v>1664</v>
      </c>
      <c r="N140" t="s">
        <v>2994</v>
      </c>
      <c r="O140" t="s">
        <v>5787</v>
      </c>
      <c r="P140">
        <f>COUNTIFS($L:$L, SolaCorp_Backlog[[#This Row],[Product Group]], $H:$H, "&lt;=" &amp; SolaCorp_Backlog[[#This Row],[Order Date]])</f>
        <v>124</v>
      </c>
      <c r="Q140" s="9">
        <f>IFERROR(VLOOKUP(SolaCorp_Backlog[[#This Row],[Order_Item]], 'Hot Orders'!$C:$H, 6, FALSE), SolaCorp_Backlog[[#This Row],[Order Date]])</f>
        <v>44916</v>
      </c>
      <c r="R140">
        <f>COUNTIFS($L:$L, SolaCorp_Backlog[[#This Row],[Product Group]], $Q:$Q, "&lt;=" &amp; SolaCorp_Backlog[[#This Row],[New Date]])</f>
        <v>137</v>
      </c>
      <c r="S140">
        <f>IF(SolaCorp_Backlog[[#This Row],[Product Group]] &lt;&gt; $L139, 1, $S139 + 1)</f>
        <v>118</v>
      </c>
      <c r="T1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0">
        <f ca="1" xml:space="preserve"> ROUND((SolaCorp_Backlog[[#This Row],[Projected Ship Date]] - SolaCorp_Backlog[[#This Row],[Order Date]]) / SolaCorp_Backlog[[#This Row],[Backlog Quantity]], 0)</f>
        <v>52</v>
      </c>
    </row>
    <row r="141" spans="1:21" x14ac:dyDescent="0.25">
      <c r="A141" t="s">
        <v>318</v>
      </c>
      <c r="B141" t="s">
        <v>796</v>
      </c>
      <c r="C141" t="s">
        <v>729</v>
      </c>
      <c r="D141" t="s">
        <v>929</v>
      </c>
      <c r="E141" t="s">
        <v>930</v>
      </c>
      <c r="F141">
        <v>7</v>
      </c>
      <c r="G141">
        <v>489.89</v>
      </c>
      <c r="H141" s="9">
        <v>44916</v>
      </c>
      <c r="I141" t="s">
        <v>789</v>
      </c>
      <c r="J141" t="s">
        <v>669</v>
      </c>
      <c r="K141" t="s">
        <v>610</v>
      </c>
      <c r="L141" t="s">
        <v>654</v>
      </c>
      <c r="M141" t="s">
        <v>1664</v>
      </c>
      <c r="N141" t="s">
        <v>2995</v>
      </c>
      <c r="O141" t="s">
        <v>5787</v>
      </c>
      <c r="P141">
        <f>COUNTIFS($L:$L, SolaCorp_Backlog[[#This Row],[Product Group]], $H:$H, "&lt;=" &amp; SolaCorp_Backlog[[#This Row],[Order Date]])</f>
        <v>124</v>
      </c>
      <c r="Q141" s="9">
        <f>IFERROR(VLOOKUP(SolaCorp_Backlog[[#This Row],[Order_Item]], 'Hot Orders'!$C:$H, 6, FALSE), SolaCorp_Backlog[[#This Row],[Order Date]])</f>
        <v>44916</v>
      </c>
      <c r="R141">
        <f>COUNTIFS($L:$L, SolaCorp_Backlog[[#This Row],[Product Group]], $Q:$Q, "&lt;=" &amp; SolaCorp_Backlog[[#This Row],[New Date]])</f>
        <v>137</v>
      </c>
      <c r="S141">
        <f>IF(SolaCorp_Backlog[[#This Row],[Product Group]] &lt;&gt; $L140, 1, $S140 + 1)</f>
        <v>119</v>
      </c>
      <c r="T1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1">
        <f ca="1" xml:space="preserve"> ROUND((SolaCorp_Backlog[[#This Row],[Projected Ship Date]] - SolaCorp_Backlog[[#This Row],[Order Date]]) / SolaCorp_Backlog[[#This Row],[Backlog Quantity]], 0)</f>
        <v>52</v>
      </c>
    </row>
    <row r="142" spans="1:21" x14ac:dyDescent="0.25">
      <c r="A142" t="s">
        <v>318</v>
      </c>
      <c r="B142" t="s">
        <v>796</v>
      </c>
      <c r="C142" t="s">
        <v>729</v>
      </c>
      <c r="D142" t="s">
        <v>929</v>
      </c>
      <c r="E142" t="s">
        <v>930</v>
      </c>
      <c r="F142">
        <v>7</v>
      </c>
      <c r="G142">
        <v>489.89</v>
      </c>
      <c r="H142" s="9">
        <v>44916</v>
      </c>
      <c r="I142" t="s">
        <v>789</v>
      </c>
      <c r="J142" t="s">
        <v>669</v>
      </c>
      <c r="K142" t="s">
        <v>610</v>
      </c>
      <c r="L142" t="s">
        <v>654</v>
      </c>
      <c r="M142" t="s">
        <v>1664</v>
      </c>
      <c r="N142" t="s">
        <v>2996</v>
      </c>
      <c r="O142" t="s">
        <v>5787</v>
      </c>
      <c r="P142">
        <f>COUNTIFS($L:$L, SolaCorp_Backlog[[#This Row],[Product Group]], $H:$H, "&lt;=" &amp; SolaCorp_Backlog[[#This Row],[Order Date]])</f>
        <v>124</v>
      </c>
      <c r="Q142" s="9">
        <f>IFERROR(VLOOKUP(SolaCorp_Backlog[[#This Row],[Order_Item]], 'Hot Orders'!$C:$H, 6, FALSE), SolaCorp_Backlog[[#This Row],[Order Date]])</f>
        <v>44916</v>
      </c>
      <c r="R142">
        <f>COUNTIFS($L:$L, SolaCorp_Backlog[[#This Row],[Product Group]], $Q:$Q, "&lt;=" &amp; SolaCorp_Backlog[[#This Row],[New Date]])</f>
        <v>137</v>
      </c>
      <c r="S142">
        <f>IF(SolaCorp_Backlog[[#This Row],[Product Group]] &lt;&gt; $L141, 1, $S141 + 1)</f>
        <v>120</v>
      </c>
      <c r="T1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2">
        <f ca="1" xml:space="preserve"> ROUND((SolaCorp_Backlog[[#This Row],[Projected Ship Date]] - SolaCorp_Backlog[[#This Row],[Order Date]]) / SolaCorp_Backlog[[#This Row],[Backlog Quantity]], 0)</f>
        <v>52</v>
      </c>
    </row>
    <row r="143" spans="1:21" x14ac:dyDescent="0.25">
      <c r="A143" t="s">
        <v>318</v>
      </c>
      <c r="B143" t="s">
        <v>796</v>
      </c>
      <c r="C143" t="s">
        <v>729</v>
      </c>
      <c r="D143" t="s">
        <v>929</v>
      </c>
      <c r="E143" t="s">
        <v>930</v>
      </c>
      <c r="F143">
        <v>7</v>
      </c>
      <c r="G143">
        <v>489.89</v>
      </c>
      <c r="H143" s="9">
        <v>44916</v>
      </c>
      <c r="I143" t="s">
        <v>789</v>
      </c>
      <c r="J143" t="s">
        <v>669</v>
      </c>
      <c r="K143" t="s">
        <v>610</v>
      </c>
      <c r="L143" t="s">
        <v>654</v>
      </c>
      <c r="M143" t="s">
        <v>1664</v>
      </c>
      <c r="N143" t="s">
        <v>2997</v>
      </c>
      <c r="O143" t="s">
        <v>5787</v>
      </c>
      <c r="P143">
        <f>COUNTIFS($L:$L, SolaCorp_Backlog[[#This Row],[Product Group]], $H:$H, "&lt;=" &amp; SolaCorp_Backlog[[#This Row],[Order Date]])</f>
        <v>124</v>
      </c>
      <c r="Q143" s="9">
        <f>IFERROR(VLOOKUP(SolaCorp_Backlog[[#This Row],[Order_Item]], 'Hot Orders'!$C:$H, 6, FALSE), SolaCorp_Backlog[[#This Row],[Order Date]])</f>
        <v>44916</v>
      </c>
      <c r="R143">
        <f>COUNTIFS($L:$L, SolaCorp_Backlog[[#This Row],[Product Group]], $Q:$Q, "&lt;=" &amp; SolaCorp_Backlog[[#This Row],[New Date]])</f>
        <v>137</v>
      </c>
      <c r="S143">
        <f>IF(SolaCorp_Backlog[[#This Row],[Product Group]] &lt;&gt; $L142, 1, $S142 + 1)</f>
        <v>121</v>
      </c>
      <c r="T1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3">
        <f ca="1" xml:space="preserve"> ROUND((SolaCorp_Backlog[[#This Row],[Projected Ship Date]] - SolaCorp_Backlog[[#This Row],[Order Date]]) / SolaCorp_Backlog[[#This Row],[Backlog Quantity]], 0)</f>
        <v>52</v>
      </c>
    </row>
    <row r="144" spans="1:21" x14ac:dyDescent="0.25">
      <c r="A144" t="s">
        <v>318</v>
      </c>
      <c r="B144" t="s">
        <v>796</v>
      </c>
      <c r="C144" t="s">
        <v>729</v>
      </c>
      <c r="D144" t="s">
        <v>929</v>
      </c>
      <c r="E144" t="s">
        <v>930</v>
      </c>
      <c r="F144">
        <v>7</v>
      </c>
      <c r="G144">
        <v>489.89</v>
      </c>
      <c r="H144" s="9">
        <v>44916</v>
      </c>
      <c r="I144" t="s">
        <v>789</v>
      </c>
      <c r="J144" t="s">
        <v>669</v>
      </c>
      <c r="K144" t="s">
        <v>610</v>
      </c>
      <c r="L144" t="s">
        <v>654</v>
      </c>
      <c r="M144" t="s">
        <v>1664</v>
      </c>
      <c r="N144" t="s">
        <v>2998</v>
      </c>
      <c r="O144" t="s">
        <v>5787</v>
      </c>
      <c r="P144">
        <f>COUNTIFS($L:$L, SolaCorp_Backlog[[#This Row],[Product Group]], $H:$H, "&lt;=" &amp; SolaCorp_Backlog[[#This Row],[Order Date]])</f>
        <v>124</v>
      </c>
      <c r="Q144" s="9">
        <f>IFERROR(VLOOKUP(SolaCorp_Backlog[[#This Row],[Order_Item]], 'Hot Orders'!$C:$H, 6, FALSE), SolaCorp_Backlog[[#This Row],[Order Date]])</f>
        <v>44916</v>
      </c>
      <c r="R144">
        <f>COUNTIFS($L:$L, SolaCorp_Backlog[[#This Row],[Product Group]], $Q:$Q, "&lt;=" &amp; SolaCorp_Backlog[[#This Row],[New Date]])</f>
        <v>137</v>
      </c>
      <c r="S144">
        <f>IF(SolaCorp_Backlog[[#This Row],[Product Group]] &lt;&gt; $L143, 1, $S143 + 1)</f>
        <v>122</v>
      </c>
      <c r="T1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4">
        <f ca="1" xml:space="preserve"> ROUND((SolaCorp_Backlog[[#This Row],[Projected Ship Date]] - SolaCorp_Backlog[[#This Row],[Order Date]]) / SolaCorp_Backlog[[#This Row],[Backlog Quantity]], 0)</f>
        <v>53</v>
      </c>
    </row>
    <row r="145" spans="1:21" x14ac:dyDescent="0.25">
      <c r="A145" t="s">
        <v>318</v>
      </c>
      <c r="B145" t="s">
        <v>796</v>
      </c>
      <c r="C145" t="s">
        <v>729</v>
      </c>
      <c r="D145" t="s">
        <v>929</v>
      </c>
      <c r="E145" t="s">
        <v>930</v>
      </c>
      <c r="F145">
        <v>7</v>
      </c>
      <c r="G145">
        <v>489.89</v>
      </c>
      <c r="H145" s="9">
        <v>44916</v>
      </c>
      <c r="I145" t="s">
        <v>789</v>
      </c>
      <c r="J145" t="s">
        <v>669</v>
      </c>
      <c r="K145" t="s">
        <v>610</v>
      </c>
      <c r="L145" t="s">
        <v>654</v>
      </c>
      <c r="M145" t="s">
        <v>1664</v>
      </c>
      <c r="N145" t="s">
        <v>2999</v>
      </c>
      <c r="O145" t="s">
        <v>5787</v>
      </c>
      <c r="P145">
        <f>COUNTIFS($L:$L, SolaCorp_Backlog[[#This Row],[Product Group]], $H:$H, "&lt;=" &amp; SolaCorp_Backlog[[#This Row],[Order Date]])</f>
        <v>124</v>
      </c>
      <c r="Q145" s="9">
        <f>IFERROR(VLOOKUP(SolaCorp_Backlog[[#This Row],[Order_Item]], 'Hot Orders'!$C:$H, 6, FALSE), SolaCorp_Backlog[[#This Row],[Order Date]])</f>
        <v>44916</v>
      </c>
      <c r="R145">
        <f>COUNTIFS($L:$L, SolaCorp_Backlog[[#This Row],[Product Group]], $Q:$Q, "&lt;=" &amp; SolaCorp_Backlog[[#This Row],[New Date]])</f>
        <v>137</v>
      </c>
      <c r="S145">
        <f>IF(SolaCorp_Backlog[[#This Row],[Product Group]] &lt;&gt; $L144, 1, $S144 + 1)</f>
        <v>123</v>
      </c>
      <c r="T1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5">
        <f ca="1" xml:space="preserve"> ROUND((SolaCorp_Backlog[[#This Row],[Projected Ship Date]] - SolaCorp_Backlog[[#This Row],[Order Date]]) / SolaCorp_Backlog[[#This Row],[Backlog Quantity]], 0)</f>
        <v>53</v>
      </c>
    </row>
    <row r="146" spans="1:21" x14ac:dyDescent="0.25">
      <c r="A146" t="s">
        <v>318</v>
      </c>
      <c r="B146" t="s">
        <v>796</v>
      </c>
      <c r="C146" t="s">
        <v>729</v>
      </c>
      <c r="D146" t="s">
        <v>929</v>
      </c>
      <c r="E146" t="s">
        <v>930</v>
      </c>
      <c r="F146">
        <v>7</v>
      </c>
      <c r="G146">
        <v>489.89</v>
      </c>
      <c r="H146" s="9">
        <v>44916</v>
      </c>
      <c r="I146" t="s">
        <v>789</v>
      </c>
      <c r="J146" t="s">
        <v>669</v>
      </c>
      <c r="K146" t="s">
        <v>610</v>
      </c>
      <c r="L146" t="s">
        <v>654</v>
      </c>
      <c r="M146" t="s">
        <v>1664</v>
      </c>
      <c r="N146" t="s">
        <v>3000</v>
      </c>
      <c r="O146" t="s">
        <v>5787</v>
      </c>
      <c r="P146">
        <f>COUNTIFS($L:$L, SolaCorp_Backlog[[#This Row],[Product Group]], $H:$H, "&lt;=" &amp; SolaCorp_Backlog[[#This Row],[Order Date]])</f>
        <v>124</v>
      </c>
      <c r="Q146" s="9">
        <f>IFERROR(VLOOKUP(SolaCorp_Backlog[[#This Row],[Order_Item]], 'Hot Orders'!$C:$H, 6, FALSE), SolaCorp_Backlog[[#This Row],[Order Date]])</f>
        <v>44916</v>
      </c>
      <c r="R146">
        <f>COUNTIFS($L:$L, SolaCorp_Backlog[[#This Row],[Product Group]], $Q:$Q, "&lt;=" &amp; SolaCorp_Backlog[[#This Row],[New Date]])</f>
        <v>137</v>
      </c>
      <c r="S146">
        <f>IF(SolaCorp_Backlog[[#This Row],[Product Group]] &lt;&gt; $L145, 1, $S145 + 1)</f>
        <v>124</v>
      </c>
      <c r="T1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6">
        <f ca="1" xml:space="preserve"> ROUND((SolaCorp_Backlog[[#This Row],[Projected Ship Date]] - SolaCorp_Backlog[[#This Row],[Order Date]]) / SolaCorp_Backlog[[#This Row],[Backlog Quantity]], 0)</f>
        <v>53</v>
      </c>
    </row>
    <row r="147" spans="1:21" x14ac:dyDescent="0.25">
      <c r="A147" t="s">
        <v>234</v>
      </c>
      <c r="B147" t="s">
        <v>915</v>
      </c>
      <c r="C147" t="s">
        <v>721</v>
      </c>
      <c r="D147" t="s">
        <v>748</v>
      </c>
      <c r="E147" t="s">
        <v>749</v>
      </c>
      <c r="F147">
        <v>2</v>
      </c>
      <c r="G147">
        <v>620.44000000000005</v>
      </c>
      <c r="H147" s="9">
        <v>44917</v>
      </c>
      <c r="I147" t="s">
        <v>763</v>
      </c>
      <c r="J147" t="s">
        <v>669</v>
      </c>
      <c r="K147" t="s">
        <v>608</v>
      </c>
      <c r="L147" t="s">
        <v>654</v>
      </c>
      <c r="M147" t="s">
        <v>1674</v>
      </c>
      <c r="N147" t="s">
        <v>3026</v>
      </c>
      <c r="O147" t="s">
        <v>5797</v>
      </c>
      <c r="P147">
        <f>COUNTIFS($L:$L, SolaCorp_Backlog[[#This Row],[Product Group]], $H:$H, "&lt;=" &amp; SolaCorp_Backlog[[#This Row],[Order Date]])</f>
        <v>126</v>
      </c>
      <c r="Q147" s="9">
        <f>IFERROR(VLOOKUP(SolaCorp_Backlog[[#This Row],[Order_Item]], 'Hot Orders'!$C:$H, 6, FALSE), SolaCorp_Backlog[[#This Row],[Order Date]])</f>
        <v>44917</v>
      </c>
      <c r="R147">
        <f>COUNTIFS($L:$L, SolaCorp_Backlog[[#This Row],[Product Group]], $Q:$Q, "&lt;=" &amp; SolaCorp_Backlog[[#This Row],[New Date]])</f>
        <v>139</v>
      </c>
      <c r="S147">
        <f>IF(SolaCorp_Backlog[[#This Row],[Product Group]] &lt;&gt; $L146, 1, $S146 + 1)</f>
        <v>125</v>
      </c>
      <c r="T1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7">
        <f ca="1" xml:space="preserve"> ROUND((SolaCorp_Backlog[[#This Row],[Projected Ship Date]] - SolaCorp_Backlog[[#This Row],[Order Date]]) / SolaCorp_Backlog[[#This Row],[Backlog Quantity]], 0)</f>
        <v>186</v>
      </c>
    </row>
    <row r="148" spans="1:21" x14ac:dyDescent="0.25">
      <c r="A148" t="s">
        <v>234</v>
      </c>
      <c r="B148" t="s">
        <v>915</v>
      </c>
      <c r="C148" t="s">
        <v>721</v>
      </c>
      <c r="D148" t="s">
        <v>748</v>
      </c>
      <c r="E148" t="s">
        <v>749</v>
      </c>
      <c r="F148">
        <v>2</v>
      </c>
      <c r="G148">
        <v>620.44000000000005</v>
      </c>
      <c r="H148" s="9">
        <v>44917</v>
      </c>
      <c r="I148" t="s">
        <v>763</v>
      </c>
      <c r="J148" t="s">
        <v>669</v>
      </c>
      <c r="K148" t="s">
        <v>608</v>
      </c>
      <c r="L148" t="s">
        <v>654</v>
      </c>
      <c r="M148" t="s">
        <v>1674</v>
      </c>
      <c r="N148" t="s">
        <v>3027</v>
      </c>
      <c r="O148" t="s">
        <v>5797</v>
      </c>
      <c r="P148">
        <f>COUNTIFS($L:$L, SolaCorp_Backlog[[#This Row],[Product Group]], $H:$H, "&lt;=" &amp; SolaCorp_Backlog[[#This Row],[Order Date]])</f>
        <v>126</v>
      </c>
      <c r="Q148" s="9">
        <f>IFERROR(VLOOKUP(SolaCorp_Backlog[[#This Row],[Order_Item]], 'Hot Orders'!$C:$H, 6, FALSE), SolaCorp_Backlog[[#This Row],[Order Date]])</f>
        <v>44917</v>
      </c>
      <c r="R148">
        <f>COUNTIFS($L:$L, SolaCorp_Backlog[[#This Row],[Product Group]], $Q:$Q, "&lt;=" &amp; SolaCorp_Backlog[[#This Row],[New Date]])</f>
        <v>139</v>
      </c>
      <c r="S148">
        <f>IF(SolaCorp_Backlog[[#This Row],[Product Group]] &lt;&gt; $L147, 1, $S147 + 1)</f>
        <v>126</v>
      </c>
      <c r="T1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8">
        <f ca="1" xml:space="preserve"> ROUND((SolaCorp_Backlog[[#This Row],[Projected Ship Date]] - SolaCorp_Backlog[[#This Row],[Order Date]]) / SolaCorp_Backlog[[#This Row],[Backlog Quantity]], 0)</f>
        <v>186</v>
      </c>
    </row>
    <row r="149" spans="1:21" x14ac:dyDescent="0.25">
      <c r="A149" t="s">
        <v>464</v>
      </c>
      <c r="B149" t="s">
        <v>1486</v>
      </c>
      <c r="C149" t="s">
        <v>671</v>
      </c>
      <c r="D149" t="s">
        <v>888</v>
      </c>
      <c r="E149" t="s">
        <v>889</v>
      </c>
      <c r="F149">
        <v>2</v>
      </c>
      <c r="G149">
        <v>102.09</v>
      </c>
      <c r="H149" s="9">
        <v>44920</v>
      </c>
      <c r="I149" t="s">
        <v>683</v>
      </c>
      <c r="J149" t="s">
        <v>675</v>
      </c>
      <c r="K149" t="s">
        <v>630</v>
      </c>
      <c r="L149" t="s">
        <v>654</v>
      </c>
      <c r="M149" t="s">
        <v>1675</v>
      </c>
      <c r="N149" t="s">
        <v>3028</v>
      </c>
      <c r="O149" t="s">
        <v>5798</v>
      </c>
      <c r="P149">
        <f>COUNTIFS($L:$L, SolaCorp_Backlog[[#This Row],[Product Group]], $H:$H, "&lt;=" &amp; SolaCorp_Backlog[[#This Row],[Order Date]])</f>
        <v>128</v>
      </c>
      <c r="Q149" s="9">
        <f>IFERROR(VLOOKUP(SolaCorp_Backlog[[#This Row],[Order_Item]], 'Hot Orders'!$C:$H, 6, FALSE), SolaCorp_Backlog[[#This Row],[Order Date]])</f>
        <v>44920</v>
      </c>
      <c r="R149">
        <f>COUNTIFS($L:$L, SolaCorp_Backlog[[#This Row],[Product Group]], $Q:$Q, "&lt;=" &amp; SolaCorp_Backlog[[#This Row],[New Date]])</f>
        <v>141</v>
      </c>
      <c r="S149">
        <f>IF(SolaCorp_Backlog[[#This Row],[Product Group]] &lt;&gt; $L148, 1, $S148 + 1)</f>
        <v>127</v>
      </c>
      <c r="T1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9">
        <f ca="1" xml:space="preserve"> ROUND((SolaCorp_Backlog[[#This Row],[Projected Ship Date]] - SolaCorp_Backlog[[#This Row],[Order Date]]) / SolaCorp_Backlog[[#This Row],[Backlog Quantity]], 0)</f>
        <v>185</v>
      </c>
    </row>
    <row r="150" spans="1:21" x14ac:dyDescent="0.25">
      <c r="A150" t="s">
        <v>464</v>
      </c>
      <c r="B150" t="s">
        <v>1486</v>
      </c>
      <c r="C150" t="s">
        <v>671</v>
      </c>
      <c r="D150" t="s">
        <v>888</v>
      </c>
      <c r="E150" t="s">
        <v>889</v>
      </c>
      <c r="F150">
        <v>2</v>
      </c>
      <c r="G150">
        <v>102.09</v>
      </c>
      <c r="H150" s="9">
        <v>44920</v>
      </c>
      <c r="I150" t="s">
        <v>683</v>
      </c>
      <c r="J150" t="s">
        <v>675</v>
      </c>
      <c r="K150" t="s">
        <v>630</v>
      </c>
      <c r="L150" t="s">
        <v>654</v>
      </c>
      <c r="M150" t="s">
        <v>1675</v>
      </c>
      <c r="N150" t="s">
        <v>3029</v>
      </c>
      <c r="O150" t="s">
        <v>5798</v>
      </c>
      <c r="P150">
        <f>COUNTIFS($L:$L, SolaCorp_Backlog[[#This Row],[Product Group]], $H:$H, "&lt;=" &amp; SolaCorp_Backlog[[#This Row],[Order Date]])</f>
        <v>128</v>
      </c>
      <c r="Q150" s="9">
        <f>IFERROR(VLOOKUP(SolaCorp_Backlog[[#This Row],[Order_Item]], 'Hot Orders'!$C:$H, 6, FALSE), SolaCorp_Backlog[[#This Row],[Order Date]])</f>
        <v>44920</v>
      </c>
      <c r="R150">
        <f>COUNTIFS($L:$L, SolaCorp_Backlog[[#This Row],[Product Group]], $Q:$Q, "&lt;=" &amp; SolaCorp_Backlog[[#This Row],[New Date]])</f>
        <v>141</v>
      </c>
      <c r="S150">
        <f>IF(SolaCorp_Backlog[[#This Row],[Product Group]] &lt;&gt; $L149, 1, $S149 + 1)</f>
        <v>128</v>
      </c>
      <c r="T1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50">
        <f ca="1" xml:space="preserve"> ROUND((SolaCorp_Backlog[[#This Row],[Projected Ship Date]] - SolaCorp_Backlog[[#This Row],[Order Date]]) / SolaCorp_Backlog[[#This Row],[Backlog Quantity]], 0)</f>
        <v>185</v>
      </c>
    </row>
    <row r="151" spans="1:21" x14ac:dyDescent="0.25">
      <c r="A151" t="s">
        <v>380</v>
      </c>
      <c r="B151" t="s">
        <v>696</v>
      </c>
      <c r="C151" t="s">
        <v>671</v>
      </c>
      <c r="D151" t="s">
        <v>693</v>
      </c>
      <c r="E151" t="s">
        <v>694</v>
      </c>
      <c r="F151">
        <v>2</v>
      </c>
      <c r="G151">
        <v>971.37</v>
      </c>
      <c r="H151" s="9">
        <v>44929</v>
      </c>
      <c r="I151" t="s">
        <v>683</v>
      </c>
      <c r="J151" t="s">
        <v>675</v>
      </c>
      <c r="K151" t="s">
        <v>639</v>
      </c>
      <c r="L151" t="s">
        <v>654</v>
      </c>
      <c r="M151" t="s">
        <v>1667</v>
      </c>
      <c r="N151" t="s">
        <v>3030</v>
      </c>
      <c r="O151" t="s">
        <v>5790</v>
      </c>
      <c r="P151">
        <f>COUNTIFS($L:$L, SolaCorp_Backlog[[#This Row],[Product Group]], $H:$H, "&lt;=" &amp; SolaCorp_Backlog[[#This Row],[Order Date]])</f>
        <v>131</v>
      </c>
      <c r="Q151" s="9">
        <f>IFERROR(VLOOKUP(SolaCorp_Backlog[[#This Row],[Order_Item]], 'Hot Orders'!$C:$H, 6, FALSE), SolaCorp_Backlog[[#This Row],[Order Date]])</f>
        <v>44929</v>
      </c>
      <c r="R151">
        <f>COUNTIFS($L:$L, SolaCorp_Backlog[[#This Row],[Product Group]], $Q:$Q, "&lt;=" &amp; SolaCorp_Backlog[[#This Row],[New Date]])</f>
        <v>144</v>
      </c>
      <c r="S151">
        <f>IF(SolaCorp_Backlog[[#This Row],[Product Group]] &lt;&gt; $L150, 1, $S150 + 1)</f>
        <v>129</v>
      </c>
      <c r="T1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51">
        <f ca="1" xml:space="preserve"> ROUND((SolaCorp_Backlog[[#This Row],[Projected Ship Date]] - SolaCorp_Backlog[[#This Row],[Order Date]]) / SolaCorp_Backlog[[#This Row],[Backlog Quantity]], 0)</f>
        <v>180</v>
      </c>
    </row>
    <row r="152" spans="1:21" x14ac:dyDescent="0.25">
      <c r="A152" t="s">
        <v>380</v>
      </c>
      <c r="B152" t="s">
        <v>696</v>
      </c>
      <c r="C152" t="s">
        <v>671</v>
      </c>
      <c r="D152" t="s">
        <v>693</v>
      </c>
      <c r="E152" t="s">
        <v>694</v>
      </c>
      <c r="F152">
        <v>2</v>
      </c>
      <c r="G152">
        <v>971.37</v>
      </c>
      <c r="H152" s="9">
        <v>44929</v>
      </c>
      <c r="I152" t="s">
        <v>683</v>
      </c>
      <c r="J152" t="s">
        <v>675</v>
      </c>
      <c r="K152" t="s">
        <v>639</v>
      </c>
      <c r="L152" t="s">
        <v>654</v>
      </c>
      <c r="M152" t="s">
        <v>1667</v>
      </c>
      <c r="N152" t="s">
        <v>3003</v>
      </c>
      <c r="O152" t="s">
        <v>5790</v>
      </c>
      <c r="P152">
        <f>COUNTIFS($L:$L, SolaCorp_Backlog[[#This Row],[Product Group]], $H:$H, "&lt;=" &amp; SolaCorp_Backlog[[#This Row],[Order Date]])</f>
        <v>131</v>
      </c>
      <c r="Q152" s="9">
        <f>IFERROR(VLOOKUP(SolaCorp_Backlog[[#This Row],[Order_Item]], 'Hot Orders'!$C:$H, 6, FALSE), SolaCorp_Backlog[[#This Row],[Order Date]])</f>
        <v>44929</v>
      </c>
      <c r="R152">
        <f>COUNTIFS($L:$L, SolaCorp_Backlog[[#This Row],[Product Group]], $Q:$Q, "&lt;=" &amp; SolaCorp_Backlog[[#This Row],[New Date]])</f>
        <v>144</v>
      </c>
      <c r="S152">
        <f>IF(SolaCorp_Backlog[[#This Row],[Product Group]] &lt;&gt; $L151, 1, $S151 + 1)</f>
        <v>130</v>
      </c>
      <c r="T1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52">
        <f ca="1" xml:space="preserve"> ROUND((SolaCorp_Backlog[[#This Row],[Projected Ship Date]] - SolaCorp_Backlog[[#This Row],[Order Date]]) / SolaCorp_Backlog[[#This Row],[Backlog Quantity]], 0)</f>
        <v>180</v>
      </c>
    </row>
    <row r="153" spans="1:21" x14ac:dyDescent="0.25">
      <c r="A153" t="s">
        <v>380</v>
      </c>
      <c r="B153" t="s">
        <v>696</v>
      </c>
      <c r="C153" t="s">
        <v>671</v>
      </c>
      <c r="D153" t="s">
        <v>693</v>
      </c>
      <c r="E153" t="s">
        <v>694</v>
      </c>
      <c r="F153">
        <v>1</v>
      </c>
      <c r="G153">
        <v>521.99</v>
      </c>
      <c r="H153" s="9">
        <v>44929</v>
      </c>
      <c r="I153" t="s">
        <v>683</v>
      </c>
      <c r="J153" t="s">
        <v>675</v>
      </c>
      <c r="K153" t="s">
        <v>639</v>
      </c>
      <c r="L153" t="s">
        <v>654</v>
      </c>
      <c r="M153" t="s">
        <v>1667</v>
      </c>
      <c r="N153" t="s">
        <v>3003</v>
      </c>
      <c r="O153" t="s">
        <v>5790</v>
      </c>
      <c r="P153">
        <f>COUNTIFS($L:$L, SolaCorp_Backlog[[#This Row],[Product Group]], $H:$H, "&lt;=" &amp; SolaCorp_Backlog[[#This Row],[Order Date]])</f>
        <v>131</v>
      </c>
      <c r="Q153" s="9">
        <f>IFERROR(VLOOKUP(SolaCorp_Backlog[[#This Row],[Order_Item]], 'Hot Orders'!$C:$H, 6, FALSE), SolaCorp_Backlog[[#This Row],[Order Date]])</f>
        <v>44929</v>
      </c>
      <c r="R153">
        <f>COUNTIFS($L:$L, SolaCorp_Backlog[[#This Row],[Product Group]], $Q:$Q, "&lt;=" &amp; SolaCorp_Backlog[[#This Row],[New Date]])</f>
        <v>144</v>
      </c>
      <c r="S153">
        <f>IF(SolaCorp_Backlog[[#This Row],[Product Group]] &lt;&gt; $L152, 1, $S152 + 1)</f>
        <v>131</v>
      </c>
      <c r="T1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53">
        <f ca="1" xml:space="preserve"> ROUND((SolaCorp_Backlog[[#This Row],[Projected Ship Date]] - SolaCorp_Backlog[[#This Row],[Order Date]]) / SolaCorp_Backlog[[#This Row],[Backlog Quantity]], 0)</f>
        <v>360</v>
      </c>
    </row>
    <row r="154" spans="1:21" x14ac:dyDescent="0.25">
      <c r="A154" t="s">
        <v>390</v>
      </c>
      <c r="B154" t="s">
        <v>1481</v>
      </c>
      <c r="C154" t="s">
        <v>671</v>
      </c>
      <c r="D154" t="s">
        <v>1004</v>
      </c>
      <c r="E154" t="s">
        <v>1005</v>
      </c>
      <c r="F154">
        <v>1</v>
      </c>
      <c r="G154">
        <v>105.81</v>
      </c>
      <c r="H154" s="9">
        <v>44932</v>
      </c>
      <c r="I154" t="s">
        <v>698</v>
      </c>
      <c r="J154" t="s">
        <v>675</v>
      </c>
      <c r="K154" t="s">
        <v>646</v>
      </c>
      <c r="L154" t="s">
        <v>654</v>
      </c>
      <c r="M154" t="s">
        <v>1677</v>
      </c>
      <c r="N154" t="s">
        <v>3037</v>
      </c>
      <c r="O154" t="s">
        <v>5800</v>
      </c>
      <c r="P154">
        <f>COUNTIFS($L:$L, SolaCorp_Backlog[[#This Row],[Product Group]], $H:$H, "&lt;=" &amp; SolaCorp_Backlog[[#This Row],[Order Date]])</f>
        <v>132</v>
      </c>
      <c r="Q154" s="9">
        <f>IFERROR(VLOOKUP(SolaCorp_Backlog[[#This Row],[Order_Item]], 'Hot Orders'!$C:$H, 6, FALSE), SolaCorp_Backlog[[#This Row],[Order Date]])</f>
        <v>44932</v>
      </c>
      <c r="R154">
        <f>COUNTIFS($L:$L, SolaCorp_Backlog[[#This Row],[Product Group]], $Q:$Q, "&lt;=" &amp; SolaCorp_Backlog[[#This Row],[New Date]])</f>
        <v>145</v>
      </c>
      <c r="S154">
        <f>IF(SolaCorp_Backlog[[#This Row],[Product Group]] &lt;&gt; $L153, 1, $S153 + 1)</f>
        <v>132</v>
      </c>
      <c r="T1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54">
        <f ca="1" xml:space="preserve"> ROUND((SolaCorp_Backlog[[#This Row],[Projected Ship Date]] - SolaCorp_Backlog[[#This Row],[Order Date]]) / SolaCorp_Backlog[[#This Row],[Backlog Quantity]], 0)</f>
        <v>357</v>
      </c>
    </row>
    <row r="155" spans="1:21" x14ac:dyDescent="0.25">
      <c r="A155" t="s">
        <v>568</v>
      </c>
      <c r="B155" t="s">
        <v>1333</v>
      </c>
      <c r="C155" t="s">
        <v>671</v>
      </c>
      <c r="D155" t="s">
        <v>781</v>
      </c>
      <c r="E155" t="s">
        <v>782</v>
      </c>
      <c r="F155">
        <v>15</v>
      </c>
      <c r="G155">
        <v>192.46</v>
      </c>
      <c r="H155" s="9">
        <v>44936</v>
      </c>
      <c r="I155" t="s">
        <v>698</v>
      </c>
      <c r="J155" t="s">
        <v>675</v>
      </c>
      <c r="K155" t="s">
        <v>608</v>
      </c>
      <c r="L155" t="s">
        <v>654</v>
      </c>
      <c r="M155" t="s">
        <v>1540</v>
      </c>
      <c r="N155" t="s">
        <v>2605</v>
      </c>
      <c r="O155" t="s">
        <v>5679</v>
      </c>
      <c r="P155">
        <f>COUNTIFS($L:$L, SolaCorp_Backlog[[#This Row],[Product Group]], $H:$H, "&lt;=" &amp; SolaCorp_Backlog[[#This Row],[Order Date]])</f>
        <v>151</v>
      </c>
      <c r="Q155" s="9">
        <f>IFERROR(VLOOKUP(SolaCorp_Backlog[[#This Row],[Order_Item]], 'Hot Orders'!$C:$H, 6, FALSE), SolaCorp_Backlog[[#This Row],[Order Date]])</f>
        <v>44936</v>
      </c>
      <c r="R155">
        <f>COUNTIFS($L:$L, SolaCorp_Backlog[[#This Row],[Product Group]], $Q:$Q, "&lt;=" &amp; SolaCorp_Backlog[[#This Row],[New Date]])</f>
        <v>164</v>
      </c>
      <c r="S155">
        <f>IF(SolaCorp_Backlog[[#This Row],[Product Group]] &lt;&gt; $L154, 1, $S154 + 1)</f>
        <v>133</v>
      </c>
      <c r="T1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55">
        <f ca="1" xml:space="preserve"> ROUND((SolaCorp_Backlog[[#This Row],[Projected Ship Date]] - SolaCorp_Backlog[[#This Row],[Order Date]]) / SolaCorp_Backlog[[#This Row],[Backlog Quantity]], 0)</f>
        <v>24</v>
      </c>
    </row>
    <row r="156" spans="1:21" x14ac:dyDescent="0.25">
      <c r="A156" t="s">
        <v>568</v>
      </c>
      <c r="B156" t="s">
        <v>1333</v>
      </c>
      <c r="C156" t="s">
        <v>671</v>
      </c>
      <c r="D156" t="s">
        <v>781</v>
      </c>
      <c r="E156" t="s">
        <v>782</v>
      </c>
      <c r="F156">
        <v>15</v>
      </c>
      <c r="G156">
        <v>192.46</v>
      </c>
      <c r="H156" s="9">
        <v>44936</v>
      </c>
      <c r="I156" t="s">
        <v>698</v>
      </c>
      <c r="J156" t="s">
        <v>675</v>
      </c>
      <c r="K156" t="s">
        <v>608</v>
      </c>
      <c r="L156" t="s">
        <v>654</v>
      </c>
      <c r="M156" t="s">
        <v>1540</v>
      </c>
      <c r="N156" t="s">
        <v>2606</v>
      </c>
      <c r="O156" t="s">
        <v>5679</v>
      </c>
      <c r="P156">
        <f>COUNTIFS($L:$L, SolaCorp_Backlog[[#This Row],[Product Group]], $H:$H, "&lt;=" &amp; SolaCorp_Backlog[[#This Row],[Order Date]])</f>
        <v>151</v>
      </c>
      <c r="Q156" s="9">
        <f>IFERROR(VLOOKUP(SolaCorp_Backlog[[#This Row],[Order_Item]], 'Hot Orders'!$C:$H, 6, FALSE), SolaCorp_Backlog[[#This Row],[Order Date]])</f>
        <v>44936</v>
      </c>
      <c r="R156">
        <f>COUNTIFS($L:$L, SolaCorp_Backlog[[#This Row],[Product Group]], $Q:$Q, "&lt;=" &amp; SolaCorp_Backlog[[#This Row],[New Date]])</f>
        <v>164</v>
      </c>
      <c r="S156">
        <f>IF(SolaCorp_Backlog[[#This Row],[Product Group]] &lt;&gt; $L155, 1, $S155 + 1)</f>
        <v>134</v>
      </c>
      <c r="T1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56">
        <f ca="1" xml:space="preserve"> ROUND((SolaCorp_Backlog[[#This Row],[Projected Ship Date]] - SolaCorp_Backlog[[#This Row],[Order Date]]) / SolaCorp_Backlog[[#This Row],[Backlog Quantity]], 0)</f>
        <v>24</v>
      </c>
    </row>
    <row r="157" spans="1:21" x14ac:dyDescent="0.25">
      <c r="A157" t="s">
        <v>568</v>
      </c>
      <c r="B157" t="s">
        <v>1333</v>
      </c>
      <c r="C157" t="s">
        <v>671</v>
      </c>
      <c r="D157" t="s">
        <v>781</v>
      </c>
      <c r="E157" t="s">
        <v>782</v>
      </c>
      <c r="F157">
        <v>15</v>
      </c>
      <c r="G157">
        <v>192.46</v>
      </c>
      <c r="H157" s="9">
        <v>44936</v>
      </c>
      <c r="I157" t="s">
        <v>698</v>
      </c>
      <c r="J157" t="s">
        <v>675</v>
      </c>
      <c r="K157" t="s">
        <v>608</v>
      </c>
      <c r="L157" t="s">
        <v>654</v>
      </c>
      <c r="M157" t="s">
        <v>1540</v>
      </c>
      <c r="N157" t="s">
        <v>2607</v>
      </c>
      <c r="O157" t="s">
        <v>5679</v>
      </c>
      <c r="P157">
        <f>COUNTIFS($L:$L, SolaCorp_Backlog[[#This Row],[Product Group]], $H:$H, "&lt;=" &amp; SolaCorp_Backlog[[#This Row],[Order Date]])</f>
        <v>151</v>
      </c>
      <c r="Q157" s="9">
        <f>IFERROR(VLOOKUP(SolaCorp_Backlog[[#This Row],[Order_Item]], 'Hot Orders'!$C:$H, 6, FALSE), SolaCorp_Backlog[[#This Row],[Order Date]])</f>
        <v>44936</v>
      </c>
      <c r="R157">
        <f>COUNTIFS($L:$L, SolaCorp_Backlog[[#This Row],[Product Group]], $Q:$Q, "&lt;=" &amp; SolaCorp_Backlog[[#This Row],[New Date]])</f>
        <v>164</v>
      </c>
      <c r="S157">
        <f>IF(SolaCorp_Backlog[[#This Row],[Product Group]] &lt;&gt; $L156, 1, $S156 + 1)</f>
        <v>135</v>
      </c>
      <c r="T1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57">
        <f ca="1" xml:space="preserve"> ROUND((SolaCorp_Backlog[[#This Row],[Projected Ship Date]] - SolaCorp_Backlog[[#This Row],[Order Date]]) / SolaCorp_Backlog[[#This Row],[Backlog Quantity]], 0)</f>
        <v>24</v>
      </c>
    </row>
    <row r="158" spans="1:21" x14ac:dyDescent="0.25">
      <c r="A158" t="s">
        <v>568</v>
      </c>
      <c r="B158" t="s">
        <v>1333</v>
      </c>
      <c r="C158" t="s">
        <v>671</v>
      </c>
      <c r="D158" t="s">
        <v>781</v>
      </c>
      <c r="E158" t="s">
        <v>782</v>
      </c>
      <c r="F158">
        <v>15</v>
      </c>
      <c r="G158">
        <v>192.46</v>
      </c>
      <c r="H158" s="9">
        <v>44936</v>
      </c>
      <c r="I158" t="s">
        <v>698</v>
      </c>
      <c r="J158" t="s">
        <v>675</v>
      </c>
      <c r="K158" t="s">
        <v>608</v>
      </c>
      <c r="L158" t="s">
        <v>654</v>
      </c>
      <c r="M158" t="s">
        <v>1540</v>
      </c>
      <c r="N158" t="s">
        <v>2608</v>
      </c>
      <c r="O158" t="s">
        <v>5679</v>
      </c>
      <c r="P158">
        <f>COUNTIFS($L:$L, SolaCorp_Backlog[[#This Row],[Product Group]], $H:$H, "&lt;=" &amp; SolaCorp_Backlog[[#This Row],[Order Date]])</f>
        <v>151</v>
      </c>
      <c r="Q158" s="9">
        <f>IFERROR(VLOOKUP(SolaCorp_Backlog[[#This Row],[Order_Item]], 'Hot Orders'!$C:$H, 6, FALSE), SolaCorp_Backlog[[#This Row],[Order Date]])</f>
        <v>44936</v>
      </c>
      <c r="R158">
        <f>COUNTIFS($L:$L, SolaCorp_Backlog[[#This Row],[Product Group]], $Q:$Q, "&lt;=" &amp; SolaCorp_Backlog[[#This Row],[New Date]])</f>
        <v>164</v>
      </c>
      <c r="S158">
        <f>IF(SolaCorp_Backlog[[#This Row],[Product Group]] &lt;&gt; $L157, 1, $S157 + 1)</f>
        <v>136</v>
      </c>
      <c r="T1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58">
        <f ca="1" xml:space="preserve"> ROUND((SolaCorp_Backlog[[#This Row],[Projected Ship Date]] - SolaCorp_Backlog[[#This Row],[Order Date]]) / SolaCorp_Backlog[[#This Row],[Backlog Quantity]], 0)</f>
        <v>24</v>
      </c>
    </row>
    <row r="159" spans="1:21" x14ac:dyDescent="0.25">
      <c r="A159" t="s">
        <v>568</v>
      </c>
      <c r="B159" t="s">
        <v>1333</v>
      </c>
      <c r="C159" t="s">
        <v>671</v>
      </c>
      <c r="D159" t="s">
        <v>781</v>
      </c>
      <c r="E159" t="s">
        <v>782</v>
      </c>
      <c r="F159">
        <v>15</v>
      </c>
      <c r="G159">
        <v>192.46</v>
      </c>
      <c r="H159" s="9">
        <v>44936</v>
      </c>
      <c r="I159" t="s">
        <v>698</v>
      </c>
      <c r="J159" t="s">
        <v>675</v>
      </c>
      <c r="K159" t="s">
        <v>608</v>
      </c>
      <c r="L159" t="s">
        <v>654</v>
      </c>
      <c r="M159" t="s">
        <v>1540</v>
      </c>
      <c r="N159" t="s">
        <v>2609</v>
      </c>
      <c r="O159" t="s">
        <v>5679</v>
      </c>
      <c r="P159">
        <f>COUNTIFS($L:$L, SolaCorp_Backlog[[#This Row],[Product Group]], $H:$H, "&lt;=" &amp; SolaCorp_Backlog[[#This Row],[Order Date]])</f>
        <v>151</v>
      </c>
      <c r="Q159" s="9">
        <f>IFERROR(VLOOKUP(SolaCorp_Backlog[[#This Row],[Order_Item]], 'Hot Orders'!$C:$H, 6, FALSE), SolaCorp_Backlog[[#This Row],[Order Date]])</f>
        <v>44936</v>
      </c>
      <c r="R159">
        <f>COUNTIFS($L:$L, SolaCorp_Backlog[[#This Row],[Product Group]], $Q:$Q, "&lt;=" &amp; SolaCorp_Backlog[[#This Row],[New Date]])</f>
        <v>164</v>
      </c>
      <c r="S159">
        <f>IF(SolaCorp_Backlog[[#This Row],[Product Group]] &lt;&gt; $L158, 1, $S158 + 1)</f>
        <v>137</v>
      </c>
      <c r="T1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59">
        <f ca="1" xml:space="preserve"> ROUND((SolaCorp_Backlog[[#This Row],[Projected Ship Date]] - SolaCorp_Backlog[[#This Row],[Order Date]]) / SolaCorp_Backlog[[#This Row],[Backlog Quantity]], 0)</f>
        <v>24</v>
      </c>
    </row>
    <row r="160" spans="1:21" x14ac:dyDescent="0.25">
      <c r="A160" t="s">
        <v>568</v>
      </c>
      <c r="B160" t="s">
        <v>1333</v>
      </c>
      <c r="C160" t="s">
        <v>671</v>
      </c>
      <c r="D160" t="s">
        <v>781</v>
      </c>
      <c r="E160" t="s">
        <v>782</v>
      </c>
      <c r="F160">
        <v>15</v>
      </c>
      <c r="G160">
        <v>192.46</v>
      </c>
      <c r="H160" s="9">
        <v>44936</v>
      </c>
      <c r="I160" t="s">
        <v>698</v>
      </c>
      <c r="J160" t="s">
        <v>675</v>
      </c>
      <c r="K160" t="s">
        <v>608</v>
      </c>
      <c r="L160" t="s">
        <v>654</v>
      </c>
      <c r="M160" t="s">
        <v>1540</v>
      </c>
      <c r="N160" t="s">
        <v>2610</v>
      </c>
      <c r="O160" t="s">
        <v>5679</v>
      </c>
      <c r="P160">
        <f>COUNTIFS($L:$L, SolaCorp_Backlog[[#This Row],[Product Group]], $H:$H, "&lt;=" &amp; SolaCorp_Backlog[[#This Row],[Order Date]])</f>
        <v>151</v>
      </c>
      <c r="Q160" s="9">
        <f>IFERROR(VLOOKUP(SolaCorp_Backlog[[#This Row],[Order_Item]], 'Hot Orders'!$C:$H, 6, FALSE), SolaCorp_Backlog[[#This Row],[Order Date]])</f>
        <v>44936</v>
      </c>
      <c r="R160">
        <f>COUNTIFS($L:$L, SolaCorp_Backlog[[#This Row],[Product Group]], $Q:$Q, "&lt;=" &amp; SolaCorp_Backlog[[#This Row],[New Date]])</f>
        <v>164</v>
      </c>
      <c r="S160">
        <f>IF(SolaCorp_Backlog[[#This Row],[Product Group]] &lt;&gt; $L159, 1, $S159 + 1)</f>
        <v>138</v>
      </c>
      <c r="T1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60">
        <f ca="1" xml:space="preserve"> ROUND((SolaCorp_Backlog[[#This Row],[Projected Ship Date]] - SolaCorp_Backlog[[#This Row],[Order Date]]) / SolaCorp_Backlog[[#This Row],[Backlog Quantity]], 0)</f>
        <v>24</v>
      </c>
    </row>
    <row r="161" spans="1:21" x14ac:dyDescent="0.25">
      <c r="A161" t="s">
        <v>568</v>
      </c>
      <c r="B161" t="s">
        <v>1333</v>
      </c>
      <c r="C161" t="s">
        <v>671</v>
      </c>
      <c r="D161" t="s">
        <v>781</v>
      </c>
      <c r="E161" t="s">
        <v>782</v>
      </c>
      <c r="F161">
        <v>15</v>
      </c>
      <c r="G161">
        <v>192.46</v>
      </c>
      <c r="H161" s="9">
        <v>44936</v>
      </c>
      <c r="I161" t="s">
        <v>698</v>
      </c>
      <c r="J161" t="s">
        <v>675</v>
      </c>
      <c r="K161" t="s">
        <v>608</v>
      </c>
      <c r="L161" t="s">
        <v>654</v>
      </c>
      <c r="M161" t="s">
        <v>1540</v>
      </c>
      <c r="N161" t="s">
        <v>2611</v>
      </c>
      <c r="O161" t="s">
        <v>5679</v>
      </c>
      <c r="P161">
        <f>COUNTIFS($L:$L, SolaCorp_Backlog[[#This Row],[Product Group]], $H:$H, "&lt;=" &amp; SolaCorp_Backlog[[#This Row],[Order Date]])</f>
        <v>151</v>
      </c>
      <c r="Q161" s="9">
        <f>IFERROR(VLOOKUP(SolaCorp_Backlog[[#This Row],[Order_Item]], 'Hot Orders'!$C:$H, 6, FALSE), SolaCorp_Backlog[[#This Row],[Order Date]])</f>
        <v>44936</v>
      </c>
      <c r="R161">
        <f>COUNTIFS($L:$L, SolaCorp_Backlog[[#This Row],[Product Group]], $Q:$Q, "&lt;=" &amp; SolaCorp_Backlog[[#This Row],[New Date]])</f>
        <v>164</v>
      </c>
      <c r="S161">
        <f>IF(SolaCorp_Backlog[[#This Row],[Product Group]] &lt;&gt; $L160, 1, $S160 + 1)</f>
        <v>139</v>
      </c>
      <c r="T1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61">
        <f ca="1" xml:space="preserve"> ROUND((SolaCorp_Backlog[[#This Row],[Projected Ship Date]] - SolaCorp_Backlog[[#This Row],[Order Date]]) / SolaCorp_Backlog[[#This Row],[Backlog Quantity]], 0)</f>
        <v>24</v>
      </c>
    </row>
    <row r="162" spans="1:21" x14ac:dyDescent="0.25">
      <c r="A162" t="s">
        <v>568</v>
      </c>
      <c r="B162" t="s">
        <v>1333</v>
      </c>
      <c r="C162" t="s">
        <v>671</v>
      </c>
      <c r="D162" t="s">
        <v>781</v>
      </c>
      <c r="E162" t="s">
        <v>782</v>
      </c>
      <c r="F162">
        <v>15</v>
      </c>
      <c r="G162">
        <v>192.46</v>
      </c>
      <c r="H162" s="9">
        <v>44936</v>
      </c>
      <c r="I162" t="s">
        <v>698</v>
      </c>
      <c r="J162" t="s">
        <v>675</v>
      </c>
      <c r="K162" t="s">
        <v>608</v>
      </c>
      <c r="L162" t="s">
        <v>654</v>
      </c>
      <c r="M162" t="s">
        <v>1540</v>
      </c>
      <c r="N162" t="s">
        <v>2612</v>
      </c>
      <c r="O162" t="s">
        <v>5679</v>
      </c>
      <c r="P162">
        <f>COUNTIFS($L:$L, SolaCorp_Backlog[[#This Row],[Product Group]], $H:$H, "&lt;=" &amp; SolaCorp_Backlog[[#This Row],[Order Date]])</f>
        <v>151</v>
      </c>
      <c r="Q162" s="9">
        <f>IFERROR(VLOOKUP(SolaCorp_Backlog[[#This Row],[Order_Item]], 'Hot Orders'!$C:$H, 6, FALSE), SolaCorp_Backlog[[#This Row],[Order Date]])</f>
        <v>44936</v>
      </c>
      <c r="R162">
        <f>COUNTIFS($L:$L, SolaCorp_Backlog[[#This Row],[Product Group]], $Q:$Q, "&lt;=" &amp; SolaCorp_Backlog[[#This Row],[New Date]])</f>
        <v>164</v>
      </c>
      <c r="S162">
        <f>IF(SolaCorp_Backlog[[#This Row],[Product Group]] &lt;&gt; $L161, 1, $S161 + 1)</f>
        <v>140</v>
      </c>
      <c r="T1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62">
        <f ca="1" xml:space="preserve"> ROUND((SolaCorp_Backlog[[#This Row],[Projected Ship Date]] - SolaCorp_Backlog[[#This Row],[Order Date]]) / SolaCorp_Backlog[[#This Row],[Backlog Quantity]], 0)</f>
        <v>24</v>
      </c>
    </row>
    <row r="163" spans="1:21" x14ac:dyDescent="0.25">
      <c r="A163" t="s">
        <v>568</v>
      </c>
      <c r="B163" t="s">
        <v>1333</v>
      </c>
      <c r="C163" t="s">
        <v>671</v>
      </c>
      <c r="D163" t="s">
        <v>781</v>
      </c>
      <c r="E163" t="s">
        <v>782</v>
      </c>
      <c r="F163">
        <v>15</v>
      </c>
      <c r="G163">
        <v>192.46</v>
      </c>
      <c r="H163" s="9">
        <v>44936</v>
      </c>
      <c r="I163" t="s">
        <v>698</v>
      </c>
      <c r="J163" t="s">
        <v>675</v>
      </c>
      <c r="K163" t="s">
        <v>608</v>
      </c>
      <c r="L163" t="s">
        <v>654</v>
      </c>
      <c r="M163" t="s">
        <v>1540</v>
      </c>
      <c r="N163" t="s">
        <v>2613</v>
      </c>
      <c r="O163" t="s">
        <v>5679</v>
      </c>
      <c r="P163">
        <f>COUNTIFS($L:$L, SolaCorp_Backlog[[#This Row],[Product Group]], $H:$H, "&lt;=" &amp; SolaCorp_Backlog[[#This Row],[Order Date]])</f>
        <v>151</v>
      </c>
      <c r="Q163" s="9">
        <f>IFERROR(VLOOKUP(SolaCorp_Backlog[[#This Row],[Order_Item]], 'Hot Orders'!$C:$H, 6, FALSE), SolaCorp_Backlog[[#This Row],[Order Date]])</f>
        <v>44936</v>
      </c>
      <c r="R163">
        <f>COUNTIFS($L:$L, SolaCorp_Backlog[[#This Row],[Product Group]], $Q:$Q, "&lt;=" &amp; SolaCorp_Backlog[[#This Row],[New Date]])</f>
        <v>164</v>
      </c>
      <c r="S163">
        <f>IF(SolaCorp_Backlog[[#This Row],[Product Group]] &lt;&gt; $L162, 1, $S162 + 1)</f>
        <v>141</v>
      </c>
      <c r="T1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63">
        <f ca="1" xml:space="preserve"> ROUND((SolaCorp_Backlog[[#This Row],[Projected Ship Date]] - SolaCorp_Backlog[[#This Row],[Order Date]]) / SolaCorp_Backlog[[#This Row],[Backlog Quantity]], 0)</f>
        <v>24</v>
      </c>
    </row>
    <row r="164" spans="1:21" x14ac:dyDescent="0.25">
      <c r="A164" t="s">
        <v>568</v>
      </c>
      <c r="B164" t="s">
        <v>1333</v>
      </c>
      <c r="C164" t="s">
        <v>671</v>
      </c>
      <c r="D164" t="s">
        <v>781</v>
      </c>
      <c r="E164" t="s">
        <v>782</v>
      </c>
      <c r="F164">
        <v>15</v>
      </c>
      <c r="G164">
        <v>192.46</v>
      </c>
      <c r="H164" s="9">
        <v>44936</v>
      </c>
      <c r="I164" t="s">
        <v>698</v>
      </c>
      <c r="J164" t="s">
        <v>675</v>
      </c>
      <c r="K164" t="s">
        <v>608</v>
      </c>
      <c r="L164" t="s">
        <v>654</v>
      </c>
      <c r="M164" t="s">
        <v>1540</v>
      </c>
      <c r="N164" t="s">
        <v>2614</v>
      </c>
      <c r="O164" t="s">
        <v>5679</v>
      </c>
      <c r="P164">
        <f>COUNTIFS($L:$L, SolaCorp_Backlog[[#This Row],[Product Group]], $H:$H, "&lt;=" &amp; SolaCorp_Backlog[[#This Row],[Order Date]])</f>
        <v>151</v>
      </c>
      <c r="Q164" s="9">
        <f>IFERROR(VLOOKUP(SolaCorp_Backlog[[#This Row],[Order_Item]], 'Hot Orders'!$C:$H, 6, FALSE), SolaCorp_Backlog[[#This Row],[Order Date]])</f>
        <v>44936</v>
      </c>
      <c r="R164">
        <f>COUNTIFS($L:$L, SolaCorp_Backlog[[#This Row],[Product Group]], $Q:$Q, "&lt;=" &amp; SolaCorp_Backlog[[#This Row],[New Date]])</f>
        <v>164</v>
      </c>
      <c r="S164">
        <f>IF(SolaCorp_Backlog[[#This Row],[Product Group]] &lt;&gt; $L163, 1, $S163 + 1)</f>
        <v>142</v>
      </c>
      <c r="T1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64">
        <f ca="1" xml:space="preserve"> ROUND((SolaCorp_Backlog[[#This Row],[Projected Ship Date]] - SolaCorp_Backlog[[#This Row],[Order Date]]) / SolaCorp_Backlog[[#This Row],[Backlog Quantity]], 0)</f>
        <v>24</v>
      </c>
    </row>
    <row r="165" spans="1:21" x14ac:dyDescent="0.25">
      <c r="A165" t="s">
        <v>568</v>
      </c>
      <c r="B165" t="s">
        <v>1333</v>
      </c>
      <c r="C165" t="s">
        <v>671</v>
      </c>
      <c r="D165" t="s">
        <v>781</v>
      </c>
      <c r="E165" t="s">
        <v>782</v>
      </c>
      <c r="F165">
        <v>15</v>
      </c>
      <c r="G165">
        <v>192.46</v>
      </c>
      <c r="H165" s="9">
        <v>44936</v>
      </c>
      <c r="I165" t="s">
        <v>698</v>
      </c>
      <c r="J165" t="s">
        <v>675</v>
      </c>
      <c r="K165" t="s">
        <v>608</v>
      </c>
      <c r="L165" t="s">
        <v>654</v>
      </c>
      <c r="M165" t="s">
        <v>1540</v>
      </c>
      <c r="N165" t="s">
        <v>2615</v>
      </c>
      <c r="O165" t="s">
        <v>5679</v>
      </c>
      <c r="P165">
        <f>COUNTIFS($L:$L, SolaCorp_Backlog[[#This Row],[Product Group]], $H:$H, "&lt;=" &amp; SolaCorp_Backlog[[#This Row],[Order Date]])</f>
        <v>151</v>
      </c>
      <c r="Q165" s="9">
        <f>IFERROR(VLOOKUP(SolaCorp_Backlog[[#This Row],[Order_Item]], 'Hot Orders'!$C:$H, 6, FALSE), SolaCorp_Backlog[[#This Row],[Order Date]])</f>
        <v>44936</v>
      </c>
      <c r="R165">
        <f>COUNTIFS($L:$L, SolaCorp_Backlog[[#This Row],[Product Group]], $Q:$Q, "&lt;=" &amp; SolaCorp_Backlog[[#This Row],[New Date]])</f>
        <v>164</v>
      </c>
      <c r="S165">
        <f>IF(SolaCorp_Backlog[[#This Row],[Product Group]] &lt;&gt; $L164, 1, $S164 + 1)</f>
        <v>143</v>
      </c>
      <c r="T1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65">
        <f ca="1" xml:space="preserve"> ROUND((SolaCorp_Backlog[[#This Row],[Projected Ship Date]] - SolaCorp_Backlog[[#This Row],[Order Date]]) / SolaCorp_Backlog[[#This Row],[Backlog Quantity]], 0)</f>
        <v>24</v>
      </c>
    </row>
    <row r="166" spans="1:21" x14ac:dyDescent="0.25">
      <c r="A166" t="s">
        <v>568</v>
      </c>
      <c r="B166" t="s">
        <v>1333</v>
      </c>
      <c r="C166" t="s">
        <v>671</v>
      </c>
      <c r="D166" t="s">
        <v>781</v>
      </c>
      <c r="E166" t="s">
        <v>782</v>
      </c>
      <c r="F166">
        <v>15</v>
      </c>
      <c r="G166">
        <v>192.46</v>
      </c>
      <c r="H166" s="9">
        <v>44936</v>
      </c>
      <c r="I166" t="s">
        <v>698</v>
      </c>
      <c r="J166" t="s">
        <v>675</v>
      </c>
      <c r="K166" t="s">
        <v>608</v>
      </c>
      <c r="L166" t="s">
        <v>654</v>
      </c>
      <c r="M166" t="s">
        <v>1540</v>
      </c>
      <c r="N166" t="s">
        <v>2616</v>
      </c>
      <c r="O166" t="s">
        <v>5679</v>
      </c>
      <c r="P166">
        <f>COUNTIFS($L:$L, SolaCorp_Backlog[[#This Row],[Product Group]], $H:$H, "&lt;=" &amp; SolaCorp_Backlog[[#This Row],[Order Date]])</f>
        <v>151</v>
      </c>
      <c r="Q166" s="9">
        <f>IFERROR(VLOOKUP(SolaCorp_Backlog[[#This Row],[Order_Item]], 'Hot Orders'!$C:$H, 6, FALSE), SolaCorp_Backlog[[#This Row],[Order Date]])</f>
        <v>44936</v>
      </c>
      <c r="R166">
        <f>COUNTIFS($L:$L, SolaCorp_Backlog[[#This Row],[Product Group]], $Q:$Q, "&lt;=" &amp; SolaCorp_Backlog[[#This Row],[New Date]])</f>
        <v>164</v>
      </c>
      <c r="S166">
        <f>IF(SolaCorp_Backlog[[#This Row],[Product Group]] &lt;&gt; $L165, 1, $S165 + 1)</f>
        <v>144</v>
      </c>
      <c r="T1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66">
        <f ca="1" xml:space="preserve"> ROUND((SolaCorp_Backlog[[#This Row],[Projected Ship Date]] - SolaCorp_Backlog[[#This Row],[Order Date]]) / SolaCorp_Backlog[[#This Row],[Backlog Quantity]], 0)</f>
        <v>24</v>
      </c>
    </row>
    <row r="167" spans="1:21" x14ac:dyDescent="0.25">
      <c r="A167" t="s">
        <v>568</v>
      </c>
      <c r="B167" t="s">
        <v>1333</v>
      </c>
      <c r="C167" t="s">
        <v>671</v>
      </c>
      <c r="D167" t="s">
        <v>781</v>
      </c>
      <c r="E167" t="s">
        <v>782</v>
      </c>
      <c r="F167">
        <v>15</v>
      </c>
      <c r="G167">
        <v>192.46</v>
      </c>
      <c r="H167" s="9">
        <v>44936</v>
      </c>
      <c r="I167" t="s">
        <v>698</v>
      </c>
      <c r="J167" t="s">
        <v>675</v>
      </c>
      <c r="K167" t="s">
        <v>608</v>
      </c>
      <c r="L167" t="s">
        <v>654</v>
      </c>
      <c r="M167" t="s">
        <v>1540</v>
      </c>
      <c r="N167" t="s">
        <v>2617</v>
      </c>
      <c r="O167" t="s">
        <v>5679</v>
      </c>
      <c r="P167">
        <f>COUNTIFS($L:$L, SolaCorp_Backlog[[#This Row],[Product Group]], $H:$H, "&lt;=" &amp; SolaCorp_Backlog[[#This Row],[Order Date]])</f>
        <v>151</v>
      </c>
      <c r="Q167" s="9">
        <f>IFERROR(VLOOKUP(SolaCorp_Backlog[[#This Row],[Order_Item]], 'Hot Orders'!$C:$H, 6, FALSE), SolaCorp_Backlog[[#This Row],[Order Date]])</f>
        <v>44936</v>
      </c>
      <c r="R167">
        <f>COUNTIFS($L:$L, SolaCorp_Backlog[[#This Row],[Product Group]], $Q:$Q, "&lt;=" &amp; SolaCorp_Backlog[[#This Row],[New Date]])</f>
        <v>164</v>
      </c>
      <c r="S167">
        <f>IF(SolaCorp_Backlog[[#This Row],[Product Group]] &lt;&gt; $L166, 1, $S166 + 1)</f>
        <v>145</v>
      </c>
      <c r="T1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67">
        <f ca="1" xml:space="preserve"> ROUND((SolaCorp_Backlog[[#This Row],[Projected Ship Date]] - SolaCorp_Backlog[[#This Row],[Order Date]]) / SolaCorp_Backlog[[#This Row],[Backlog Quantity]], 0)</f>
        <v>24</v>
      </c>
    </row>
    <row r="168" spans="1:21" x14ac:dyDescent="0.25">
      <c r="A168" t="s">
        <v>568</v>
      </c>
      <c r="B168" t="s">
        <v>1333</v>
      </c>
      <c r="C168" t="s">
        <v>671</v>
      </c>
      <c r="D168" t="s">
        <v>781</v>
      </c>
      <c r="E168" t="s">
        <v>782</v>
      </c>
      <c r="F168">
        <v>15</v>
      </c>
      <c r="G168">
        <v>192.46</v>
      </c>
      <c r="H168" s="9">
        <v>44936</v>
      </c>
      <c r="I168" t="s">
        <v>698</v>
      </c>
      <c r="J168" t="s">
        <v>675</v>
      </c>
      <c r="K168" t="s">
        <v>608</v>
      </c>
      <c r="L168" t="s">
        <v>654</v>
      </c>
      <c r="M168" t="s">
        <v>1540</v>
      </c>
      <c r="N168" t="s">
        <v>2618</v>
      </c>
      <c r="O168" t="s">
        <v>5679</v>
      </c>
      <c r="P168">
        <f>COUNTIFS($L:$L, SolaCorp_Backlog[[#This Row],[Product Group]], $H:$H, "&lt;=" &amp; SolaCorp_Backlog[[#This Row],[Order Date]])</f>
        <v>151</v>
      </c>
      <c r="Q168" s="9">
        <f>IFERROR(VLOOKUP(SolaCorp_Backlog[[#This Row],[Order_Item]], 'Hot Orders'!$C:$H, 6, FALSE), SolaCorp_Backlog[[#This Row],[Order Date]])</f>
        <v>44936</v>
      </c>
      <c r="R168">
        <f>COUNTIFS($L:$L, SolaCorp_Backlog[[#This Row],[Product Group]], $Q:$Q, "&lt;=" &amp; SolaCorp_Backlog[[#This Row],[New Date]])</f>
        <v>164</v>
      </c>
      <c r="S168">
        <f>IF(SolaCorp_Backlog[[#This Row],[Product Group]] &lt;&gt; $L167, 1, $S167 + 1)</f>
        <v>146</v>
      </c>
      <c r="T1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68">
        <f ca="1" xml:space="preserve"> ROUND((SolaCorp_Backlog[[#This Row],[Projected Ship Date]] - SolaCorp_Backlog[[#This Row],[Order Date]]) / SolaCorp_Backlog[[#This Row],[Backlog Quantity]], 0)</f>
        <v>24</v>
      </c>
    </row>
    <row r="169" spans="1:21" x14ac:dyDescent="0.25">
      <c r="A169" t="s">
        <v>568</v>
      </c>
      <c r="B169" t="s">
        <v>1333</v>
      </c>
      <c r="C169" t="s">
        <v>671</v>
      </c>
      <c r="D169" t="s">
        <v>781</v>
      </c>
      <c r="E169" t="s">
        <v>782</v>
      </c>
      <c r="F169">
        <v>15</v>
      </c>
      <c r="G169">
        <v>192.46</v>
      </c>
      <c r="H169" s="9">
        <v>44936</v>
      </c>
      <c r="I169" t="s">
        <v>698</v>
      </c>
      <c r="J169" t="s">
        <v>675</v>
      </c>
      <c r="K169" t="s">
        <v>608</v>
      </c>
      <c r="L169" t="s">
        <v>654</v>
      </c>
      <c r="M169" t="s">
        <v>1540</v>
      </c>
      <c r="N169" t="s">
        <v>2619</v>
      </c>
      <c r="O169" t="s">
        <v>5679</v>
      </c>
      <c r="P169">
        <f>COUNTIFS($L:$L, SolaCorp_Backlog[[#This Row],[Product Group]], $H:$H, "&lt;=" &amp; SolaCorp_Backlog[[#This Row],[Order Date]])</f>
        <v>151</v>
      </c>
      <c r="Q169" s="9">
        <f>IFERROR(VLOOKUP(SolaCorp_Backlog[[#This Row],[Order_Item]], 'Hot Orders'!$C:$H, 6, FALSE), SolaCorp_Backlog[[#This Row],[Order Date]])</f>
        <v>44936</v>
      </c>
      <c r="R169">
        <f>COUNTIFS($L:$L, SolaCorp_Backlog[[#This Row],[Product Group]], $Q:$Q, "&lt;=" &amp; SolaCorp_Backlog[[#This Row],[New Date]])</f>
        <v>164</v>
      </c>
      <c r="S169">
        <f>IF(SolaCorp_Backlog[[#This Row],[Product Group]] &lt;&gt; $L168, 1, $S168 + 1)</f>
        <v>147</v>
      </c>
      <c r="T1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69">
        <f ca="1" xml:space="preserve"> ROUND((SolaCorp_Backlog[[#This Row],[Projected Ship Date]] - SolaCorp_Backlog[[#This Row],[Order Date]]) / SolaCorp_Backlog[[#This Row],[Backlog Quantity]], 0)</f>
        <v>24</v>
      </c>
    </row>
    <row r="170" spans="1:21" x14ac:dyDescent="0.25">
      <c r="A170" t="s">
        <v>574</v>
      </c>
      <c r="B170" t="s">
        <v>771</v>
      </c>
      <c r="C170" t="s">
        <v>688</v>
      </c>
      <c r="D170" t="s">
        <v>968</v>
      </c>
      <c r="E170" t="s">
        <v>969</v>
      </c>
      <c r="F170">
        <v>1</v>
      </c>
      <c r="G170">
        <v>301.60000000000002</v>
      </c>
      <c r="H170" s="9">
        <v>44936</v>
      </c>
      <c r="I170" t="s">
        <v>772</v>
      </c>
      <c r="J170" t="s">
        <v>675</v>
      </c>
      <c r="K170" t="s">
        <v>598</v>
      </c>
      <c r="L170" t="s">
        <v>654</v>
      </c>
      <c r="M170" t="s">
        <v>1538</v>
      </c>
      <c r="N170" t="s">
        <v>2603</v>
      </c>
      <c r="O170" t="s">
        <v>5677</v>
      </c>
      <c r="P170">
        <f>COUNTIFS($L:$L, SolaCorp_Backlog[[#This Row],[Product Group]], $H:$H, "&lt;=" &amp; SolaCorp_Backlog[[#This Row],[Order Date]])</f>
        <v>151</v>
      </c>
      <c r="Q170" s="9">
        <f>IFERROR(VLOOKUP(SolaCorp_Backlog[[#This Row],[Order_Item]], 'Hot Orders'!$C:$H, 6, FALSE), SolaCorp_Backlog[[#This Row],[Order Date]])</f>
        <v>44936</v>
      </c>
      <c r="R170">
        <f>COUNTIFS($L:$L, SolaCorp_Backlog[[#This Row],[Product Group]], $Q:$Q, "&lt;=" &amp; SolaCorp_Backlog[[#This Row],[New Date]])</f>
        <v>164</v>
      </c>
      <c r="S170">
        <f>IF(SolaCorp_Backlog[[#This Row],[Product Group]] &lt;&gt; $L169, 1, $S169 + 1)</f>
        <v>148</v>
      </c>
      <c r="T1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70">
        <f ca="1" xml:space="preserve"> ROUND((SolaCorp_Backlog[[#This Row],[Projected Ship Date]] - SolaCorp_Backlog[[#This Row],[Order Date]]) / SolaCorp_Backlog[[#This Row],[Backlog Quantity]], 0)</f>
        <v>353</v>
      </c>
    </row>
    <row r="171" spans="1:21" x14ac:dyDescent="0.25">
      <c r="A171" t="s">
        <v>568</v>
      </c>
      <c r="B171" t="s">
        <v>1333</v>
      </c>
      <c r="C171" t="s">
        <v>671</v>
      </c>
      <c r="D171" t="s">
        <v>1004</v>
      </c>
      <c r="E171" t="s">
        <v>1005</v>
      </c>
      <c r="F171">
        <v>3</v>
      </c>
      <c r="G171">
        <v>209.6</v>
      </c>
      <c r="H171" s="9">
        <v>44936</v>
      </c>
      <c r="I171" t="s">
        <v>698</v>
      </c>
      <c r="J171" t="s">
        <v>675</v>
      </c>
      <c r="K171" t="s">
        <v>646</v>
      </c>
      <c r="L171" t="s">
        <v>654</v>
      </c>
      <c r="M171" t="s">
        <v>1640</v>
      </c>
      <c r="N171" t="s">
        <v>2934</v>
      </c>
      <c r="O171" t="s">
        <v>5679</v>
      </c>
      <c r="P171">
        <f>COUNTIFS($L:$L, SolaCorp_Backlog[[#This Row],[Product Group]], $H:$H, "&lt;=" &amp; SolaCorp_Backlog[[#This Row],[Order Date]])</f>
        <v>151</v>
      </c>
      <c r="Q171" s="9">
        <f>IFERROR(VLOOKUP(SolaCorp_Backlog[[#This Row],[Order_Item]], 'Hot Orders'!$C:$H, 6, FALSE), SolaCorp_Backlog[[#This Row],[Order Date]])</f>
        <v>44936</v>
      </c>
      <c r="R171">
        <f>COUNTIFS($L:$L, SolaCorp_Backlog[[#This Row],[Product Group]], $Q:$Q, "&lt;=" &amp; SolaCorp_Backlog[[#This Row],[New Date]])</f>
        <v>164</v>
      </c>
      <c r="S171">
        <f>IF(SolaCorp_Backlog[[#This Row],[Product Group]] &lt;&gt; $L170, 1, $S170 + 1)</f>
        <v>149</v>
      </c>
      <c r="T1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71">
        <f ca="1" xml:space="preserve"> ROUND((SolaCorp_Backlog[[#This Row],[Projected Ship Date]] - SolaCorp_Backlog[[#This Row],[Order Date]]) / SolaCorp_Backlog[[#This Row],[Backlog Quantity]], 0)</f>
        <v>118</v>
      </c>
    </row>
    <row r="172" spans="1:21" x14ac:dyDescent="0.25">
      <c r="A172" t="s">
        <v>568</v>
      </c>
      <c r="B172" t="s">
        <v>1333</v>
      </c>
      <c r="C172" t="s">
        <v>671</v>
      </c>
      <c r="D172" t="s">
        <v>1004</v>
      </c>
      <c r="E172" t="s">
        <v>1005</v>
      </c>
      <c r="F172">
        <v>3</v>
      </c>
      <c r="G172">
        <v>209.6</v>
      </c>
      <c r="H172" s="9">
        <v>44936</v>
      </c>
      <c r="I172" t="s">
        <v>698</v>
      </c>
      <c r="J172" t="s">
        <v>675</v>
      </c>
      <c r="K172" t="s">
        <v>646</v>
      </c>
      <c r="L172" t="s">
        <v>654</v>
      </c>
      <c r="M172" t="s">
        <v>1640</v>
      </c>
      <c r="N172" t="s">
        <v>2935</v>
      </c>
      <c r="O172" t="s">
        <v>5679</v>
      </c>
      <c r="P172">
        <f>COUNTIFS($L:$L, SolaCorp_Backlog[[#This Row],[Product Group]], $H:$H, "&lt;=" &amp; SolaCorp_Backlog[[#This Row],[Order Date]])</f>
        <v>151</v>
      </c>
      <c r="Q172" s="9">
        <f>IFERROR(VLOOKUP(SolaCorp_Backlog[[#This Row],[Order_Item]], 'Hot Orders'!$C:$H, 6, FALSE), SolaCorp_Backlog[[#This Row],[Order Date]])</f>
        <v>44936</v>
      </c>
      <c r="R172">
        <f>COUNTIFS($L:$L, SolaCorp_Backlog[[#This Row],[Product Group]], $Q:$Q, "&lt;=" &amp; SolaCorp_Backlog[[#This Row],[New Date]])</f>
        <v>164</v>
      </c>
      <c r="S172">
        <f>IF(SolaCorp_Backlog[[#This Row],[Product Group]] &lt;&gt; $L171, 1, $S171 + 1)</f>
        <v>150</v>
      </c>
      <c r="T1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72">
        <f ca="1" xml:space="preserve"> ROUND((SolaCorp_Backlog[[#This Row],[Projected Ship Date]] - SolaCorp_Backlog[[#This Row],[Order Date]]) / SolaCorp_Backlog[[#This Row],[Backlog Quantity]], 0)</f>
        <v>118</v>
      </c>
    </row>
    <row r="173" spans="1:21" x14ac:dyDescent="0.25">
      <c r="A173" t="s">
        <v>568</v>
      </c>
      <c r="B173" t="s">
        <v>1333</v>
      </c>
      <c r="C173" t="s">
        <v>671</v>
      </c>
      <c r="D173" t="s">
        <v>1004</v>
      </c>
      <c r="E173" t="s">
        <v>1005</v>
      </c>
      <c r="F173">
        <v>3</v>
      </c>
      <c r="G173">
        <v>209.6</v>
      </c>
      <c r="H173" s="9">
        <v>44936</v>
      </c>
      <c r="I173" t="s">
        <v>698</v>
      </c>
      <c r="J173" t="s">
        <v>675</v>
      </c>
      <c r="K173" t="s">
        <v>646</v>
      </c>
      <c r="L173" t="s">
        <v>654</v>
      </c>
      <c r="M173" t="s">
        <v>1640</v>
      </c>
      <c r="N173" t="s">
        <v>2936</v>
      </c>
      <c r="O173" t="s">
        <v>5679</v>
      </c>
      <c r="P173">
        <f>COUNTIFS($L:$L, SolaCorp_Backlog[[#This Row],[Product Group]], $H:$H, "&lt;=" &amp; SolaCorp_Backlog[[#This Row],[Order Date]])</f>
        <v>151</v>
      </c>
      <c r="Q173" s="9">
        <f>IFERROR(VLOOKUP(SolaCorp_Backlog[[#This Row],[Order_Item]], 'Hot Orders'!$C:$H, 6, FALSE), SolaCorp_Backlog[[#This Row],[Order Date]])</f>
        <v>44936</v>
      </c>
      <c r="R173">
        <f>COUNTIFS($L:$L, SolaCorp_Backlog[[#This Row],[Product Group]], $Q:$Q, "&lt;=" &amp; SolaCorp_Backlog[[#This Row],[New Date]])</f>
        <v>164</v>
      </c>
      <c r="S173">
        <f>IF(SolaCorp_Backlog[[#This Row],[Product Group]] &lt;&gt; $L172, 1, $S172 + 1)</f>
        <v>151</v>
      </c>
      <c r="T1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73">
        <f ca="1" xml:space="preserve"> ROUND((SolaCorp_Backlog[[#This Row],[Projected Ship Date]] - SolaCorp_Backlog[[#This Row],[Order Date]]) / SolaCorp_Backlog[[#This Row],[Backlog Quantity]], 0)</f>
        <v>118</v>
      </c>
    </row>
    <row r="174" spans="1:21" x14ac:dyDescent="0.25">
      <c r="A174" t="s">
        <v>192</v>
      </c>
      <c r="B174" t="s">
        <v>902</v>
      </c>
      <c r="C174" t="s">
        <v>688</v>
      </c>
      <c r="D174" t="s">
        <v>781</v>
      </c>
      <c r="E174" t="s">
        <v>782</v>
      </c>
      <c r="F174">
        <v>6</v>
      </c>
      <c r="G174">
        <v>419.8</v>
      </c>
      <c r="H174" s="9">
        <v>44937</v>
      </c>
      <c r="I174" t="s">
        <v>707</v>
      </c>
      <c r="J174" t="s">
        <v>675</v>
      </c>
      <c r="K174" t="s">
        <v>608</v>
      </c>
      <c r="L174" t="s">
        <v>654</v>
      </c>
      <c r="M174" t="s">
        <v>1541</v>
      </c>
      <c r="N174" t="s">
        <v>2620</v>
      </c>
      <c r="O174" t="s">
        <v>5680</v>
      </c>
      <c r="P174">
        <f>COUNTIFS($L:$L, SolaCorp_Backlog[[#This Row],[Product Group]], $H:$H, "&lt;=" &amp; SolaCorp_Backlog[[#This Row],[Order Date]])</f>
        <v>165</v>
      </c>
      <c r="Q174" s="9">
        <f>IFERROR(VLOOKUP(SolaCorp_Backlog[[#This Row],[Order_Item]], 'Hot Orders'!$C:$H, 6, FALSE), SolaCorp_Backlog[[#This Row],[Order Date]])</f>
        <v>44937</v>
      </c>
      <c r="R174">
        <f>COUNTIFS($L:$L, SolaCorp_Backlog[[#This Row],[Product Group]], $Q:$Q, "&lt;=" &amp; SolaCorp_Backlog[[#This Row],[New Date]])</f>
        <v>178</v>
      </c>
      <c r="S174">
        <f>IF(SolaCorp_Backlog[[#This Row],[Product Group]] &lt;&gt; $L173, 1, $S173 + 1)</f>
        <v>152</v>
      </c>
      <c r="T1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74">
        <f ca="1" xml:space="preserve"> ROUND((SolaCorp_Backlog[[#This Row],[Projected Ship Date]] - SolaCorp_Backlog[[#This Row],[Order Date]]) / SolaCorp_Backlog[[#This Row],[Backlog Quantity]], 0)</f>
        <v>60</v>
      </c>
    </row>
    <row r="175" spans="1:21" x14ac:dyDescent="0.25">
      <c r="A175" t="s">
        <v>192</v>
      </c>
      <c r="B175" t="s">
        <v>902</v>
      </c>
      <c r="C175" t="s">
        <v>688</v>
      </c>
      <c r="D175" t="s">
        <v>781</v>
      </c>
      <c r="E175" t="s">
        <v>782</v>
      </c>
      <c r="F175">
        <v>6</v>
      </c>
      <c r="G175">
        <v>419.8</v>
      </c>
      <c r="H175" s="9">
        <v>44937</v>
      </c>
      <c r="I175" t="s">
        <v>707</v>
      </c>
      <c r="J175" t="s">
        <v>675</v>
      </c>
      <c r="K175" t="s">
        <v>608</v>
      </c>
      <c r="L175" t="s">
        <v>654</v>
      </c>
      <c r="M175" t="s">
        <v>1541</v>
      </c>
      <c r="N175" t="s">
        <v>2621</v>
      </c>
      <c r="O175" t="s">
        <v>5680</v>
      </c>
      <c r="P175">
        <f>COUNTIFS($L:$L, SolaCorp_Backlog[[#This Row],[Product Group]], $H:$H, "&lt;=" &amp; SolaCorp_Backlog[[#This Row],[Order Date]])</f>
        <v>165</v>
      </c>
      <c r="Q175" s="9">
        <f>IFERROR(VLOOKUP(SolaCorp_Backlog[[#This Row],[Order_Item]], 'Hot Orders'!$C:$H, 6, FALSE), SolaCorp_Backlog[[#This Row],[Order Date]])</f>
        <v>44937</v>
      </c>
      <c r="R175">
        <f>COUNTIFS($L:$L, SolaCorp_Backlog[[#This Row],[Product Group]], $Q:$Q, "&lt;=" &amp; SolaCorp_Backlog[[#This Row],[New Date]])</f>
        <v>178</v>
      </c>
      <c r="S175">
        <f>IF(SolaCorp_Backlog[[#This Row],[Product Group]] &lt;&gt; $L174, 1, $S174 + 1)</f>
        <v>153</v>
      </c>
      <c r="T1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75">
        <f ca="1" xml:space="preserve"> ROUND((SolaCorp_Backlog[[#This Row],[Projected Ship Date]] - SolaCorp_Backlog[[#This Row],[Order Date]]) / SolaCorp_Backlog[[#This Row],[Backlog Quantity]], 0)</f>
        <v>60</v>
      </c>
    </row>
    <row r="176" spans="1:21" x14ac:dyDescent="0.25">
      <c r="A176" t="s">
        <v>192</v>
      </c>
      <c r="B176" t="s">
        <v>902</v>
      </c>
      <c r="C176" t="s">
        <v>688</v>
      </c>
      <c r="D176" t="s">
        <v>781</v>
      </c>
      <c r="E176" t="s">
        <v>782</v>
      </c>
      <c r="F176">
        <v>6</v>
      </c>
      <c r="G176">
        <v>419.8</v>
      </c>
      <c r="H176" s="9">
        <v>44937</v>
      </c>
      <c r="I176" t="s">
        <v>707</v>
      </c>
      <c r="J176" t="s">
        <v>675</v>
      </c>
      <c r="K176" t="s">
        <v>608</v>
      </c>
      <c r="L176" t="s">
        <v>654</v>
      </c>
      <c r="M176" t="s">
        <v>1541</v>
      </c>
      <c r="N176" t="s">
        <v>2622</v>
      </c>
      <c r="O176" t="s">
        <v>5680</v>
      </c>
      <c r="P176">
        <f>COUNTIFS($L:$L, SolaCorp_Backlog[[#This Row],[Product Group]], $H:$H, "&lt;=" &amp; SolaCorp_Backlog[[#This Row],[Order Date]])</f>
        <v>165</v>
      </c>
      <c r="Q176" s="9">
        <f>IFERROR(VLOOKUP(SolaCorp_Backlog[[#This Row],[Order_Item]], 'Hot Orders'!$C:$H, 6, FALSE), SolaCorp_Backlog[[#This Row],[Order Date]])</f>
        <v>44937</v>
      </c>
      <c r="R176">
        <f>COUNTIFS($L:$L, SolaCorp_Backlog[[#This Row],[Product Group]], $Q:$Q, "&lt;=" &amp; SolaCorp_Backlog[[#This Row],[New Date]])</f>
        <v>178</v>
      </c>
      <c r="S176">
        <f>IF(SolaCorp_Backlog[[#This Row],[Product Group]] &lt;&gt; $L175, 1, $S175 + 1)</f>
        <v>154</v>
      </c>
      <c r="T1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76">
        <f ca="1" xml:space="preserve"> ROUND((SolaCorp_Backlog[[#This Row],[Projected Ship Date]] - SolaCorp_Backlog[[#This Row],[Order Date]]) / SolaCorp_Backlog[[#This Row],[Backlog Quantity]], 0)</f>
        <v>60</v>
      </c>
    </row>
    <row r="177" spans="1:21" x14ac:dyDescent="0.25">
      <c r="A177" t="s">
        <v>192</v>
      </c>
      <c r="B177" t="s">
        <v>902</v>
      </c>
      <c r="C177" t="s">
        <v>688</v>
      </c>
      <c r="D177" t="s">
        <v>781</v>
      </c>
      <c r="E177" t="s">
        <v>782</v>
      </c>
      <c r="F177">
        <v>6</v>
      </c>
      <c r="G177">
        <v>419.8</v>
      </c>
      <c r="H177" s="9">
        <v>44937</v>
      </c>
      <c r="I177" t="s">
        <v>707</v>
      </c>
      <c r="J177" t="s">
        <v>675</v>
      </c>
      <c r="K177" t="s">
        <v>608</v>
      </c>
      <c r="L177" t="s">
        <v>654</v>
      </c>
      <c r="M177" t="s">
        <v>1541</v>
      </c>
      <c r="N177" t="s">
        <v>2623</v>
      </c>
      <c r="O177" t="s">
        <v>5680</v>
      </c>
      <c r="P177">
        <f>COUNTIFS($L:$L, SolaCorp_Backlog[[#This Row],[Product Group]], $H:$H, "&lt;=" &amp; SolaCorp_Backlog[[#This Row],[Order Date]])</f>
        <v>165</v>
      </c>
      <c r="Q177" s="9">
        <f>IFERROR(VLOOKUP(SolaCorp_Backlog[[#This Row],[Order_Item]], 'Hot Orders'!$C:$H, 6, FALSE), SolaCorp_Backlog[[#This Row],[Order Date]])</f>
        <v>44937</v>
      </c>
      <c r="R177">
        <f>COUNTIFS($L:$L, SolaCorp_Backlog[[#This Row],[Product Group]], $Q:$Q, "&lt;=" &amp; SolaCorp_Backlog[[#This Row],[New Date]])</f>
        <v>178</v>
      </c>
      <c r="S177">
        <f>IF(SolaCorp_Backlog[[#This Row],[Product Group]] &lt;&gt; $L176, 1, $S176 + 1)</f>
        <v>155</v>
      </c>
      <c r="T1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77">
        <f ca="1" xml:space="preserve"> ROUND((SolaCorp_Backlog[[#This Row],[Projected Ship Date]] - SolaCorp_Backlog[[#This Row],[Order Date]]) / SolaCorp_Backlog[[#This Row],[Backlog Quantity]], 0)</f>
        <v>60</v>
      </c>
    </row>
    <row r="178" spans="1:21" x14ac:dyDescent="0.25">
      <c r="A178" t="s">
        <v>192</v>
      </c>
      <c r="B178" t="s">
        <v>902</v>
      </c>
      <c r="C178" t="s">
        <v>688</v>
      </c>
      <c r="D178" t="s">
        <v>781</v>
      </c>
      <c r="E178" t="s">
        <v>782</v>
      </c>
      <c r="F178">
        <v>6</v>
      </c>
      <c r="G178">
        <v>419.8</v>
      </c>
      <c r="H178" s="9">
        <v>44937</v>
      </c>
      <c r="I178" t="s">
        <v>707</v>
      </c>
      <c r="J178" t="s">
        <v>675</v>
      </c>
      <c r="K178" t="s">
        <v>608</v>
      </c>
      <c r="L178" t="s">
        <v>654</v>
      </c>
      <c r="M178" t="s">
        <v>1541</v>
      </c>
      <c r="N178" t="s">
        <v>2624</v>
      </c>
      <c r="O178" t="s">
        <v>5680</v>
      </c>
      <c r="P178">
        <f>COUNTIFS($L:$L, SolaCorp_Backlog[[#This Row],[Product Group]], $H:$H, "&lt;=" &amp; SolaCorp_Backlog[[#This Row],[Order Date]])</f>
        <v>165</v>
      </c>
      <c r="Q178" s="9">
        <f>IFERROR(VLOOKUP(SolaCorp_Backlog[[#This Row],[Order_Item]], 'Hot Orders'!$C:$H, 6, FALSE), SolaCorp_Backlog[[#This Row],[Order Date]])</f>
        <v>44937</v>
      </c>
      <c r="R178">
        <f>COUNTIFS($L:$L, SolaCorp_Backlog[[#This Row],[Product Group]], $Q:$Q, "&lt;=" &amp; SolaCorp_Backlog[[#This Row],[New Date]])</f>
        <v>178</v>
      </c>
      <c r="S178">
        <f>IF(SolaCorp_Backlog[[#This Row],[Product Group]] &lt;&gt; $L177, 1, $S177 + 1)</f>
        <v>156</v>
      </c>
      <c r="T1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78">
        <f ca="1" xml:space="preserve"> ROUND((SolaCorp_Backlog[[#This Row],[Projected Ship Date]] - SolaCorp_Backlog[[#This Row],[Order Date]]) / SolaCorp_Backlog[[#This Row],[Backlog Quantity]], 0)</f>
        <v>60</v>
      </c>
    </row>
    <row r="179" spans="1:21" x14ac:dyDescent="0.25">
      <c r="A179" t="s">
        <v>192</v>
      </c>
      <c r="B179" t="s">
        <v>902</v>
      </c>
      <c r="C179" t="s">
        <v>688</v>
      </c>
      <c r="D179" t="s">
        <v>781</v>
      </c>
      <c r="E179" t="s">
        <v>782</v>
      </c>
      <c r="F179">
        <v>6</v>
      </c>
      <c r="G179">
        <v>419.8</v>
      </c>
      <c r="H179" s="9">
        <v>44937</v>
      </c>
      <c r="I179" t="s">
        <v>707</v>
      </c>
      <c r="J179" t="s">
        <v>675</v>
      </c>
      <c r="K179" t="s">
        <v>608</v>
      </c>
      <c r="L179" t="s">
        <v>654</v>
      </c>
      <c r="M179" t="s">
        <v>1541</v>
      </c>
      <c r="N179" t="s">
        <v>2625</v>
      </c>
      <c r="O179" t="s">
        <v>5680</v>
      </c>
      <c r="P179">
        <f>COUNTIFS($L:$L, SolaCorp_Backlog[[#This Row],[Product Group]], $H:$H, "&lt;=" &amp; SolaCorp_Backlog[[#This Row],[Order Date]])</f>
        <v>165</v>
      </c>
      <c r="Q179" s="9">
        <f>IFERROR(VLOOKUP(SolaCorp_Backlog[[#This Row],[Order_Item]], 'Hot Orders'!$C:$H, 6, FALSE), SolaCorp_Backlog[[#This Row],[Order Date]])</f>
        <v>44937</v>
      </c>
      <c r="R179">
        <f>COUNTIFS($L:$L, SolaCorp_Backlog[[#This Row],[Product Group]], $Q:$Q, "&lt;=" &amp; SolaCorp_Backlog[[#This Row],[New Date]])</f>
        <v>178</v>
      </c>
      <c r="S179">
        <f>IF(SolaCorp_Backlog[[#This Row],[Product Group]] &lt;&gt; $L178, 1, $S178 + 1)</f>
        <v>157</v>
      </c>
      <c r="T1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79">
        <f ca="1" xml:space="preserve"> ROUND((SolaCorp_Backlog[[#This Row],[Projected Ship Date]] - SolaCorp_Backlog[[#This Row],[Order Date]]) / SolaCorp_Backlog[[#This Row],[Backlog Quantity]], 0)</f>
        <v>60</v>
      </c>
    </row>
    <row r="180" spans="1:21" x14ac:dyDescent="0.25">
      <c r="A180" t="s">
        <v>288</v>
      </c>
      <c r="B180" t="s">
        <v>755</v>
      </c>
      <c r="C180" t="s">
        <v>671</v>
      </c>
      <c r="D180" t="s">
        <v>847</v>
      </c>
      <c r="E180" t="s">
        <v>848</v>
      </c>
      <c r="F180">
        <v>8</v>
      </c>
      <c r="G180">
        <v>760.02</v>
      </c>
      <c r="H180" s="9">
        <v>44937</v>
      </c>
      <c r="I180" t="s">
        <v>679</v>
      </c>
      <c r="J180" t="s">
        <v>675</v>
      </c>
      <c r="K180" t="s">
        <v>616</v>
      </c>
      <c r="L180" t="s">
        <v>654</v>
      </c>
      <c r="M180" t="s">
        <v>1662</v>
      </c>
      <c r="N180" t="s">
        <v>2984</v>
      </c>
      <c r="O180" t="s">
        <v>5786</v>
      </c>
      <c r="P180">
        <f>COUNTIFS($L:$L, SolaCorp_Backlog[[#This Row],[Product Group]], $H:$H, "&lt;=" &amp; SolaCorp_Backlog[[#This Row],[Order Date]])</f>
        <v>165</v>
      </c>
      <c r="Q180" s="9">
        <f>IFERROR(VLOOKUP(SolaCorp_Backlog[[#This Row],[Order_Item]], 'Hot Orders'!$C:$H, 6, FALSE), SolaCorp_Backlog[[#This Row],[Order Date]])</f>
        <v>44937</v>
      </c>
      <c r="R180">
        <f>COUNTIFS($L:$L, SolaCorp_Backlog[[#This Row],[Product Group]], $Q:$Q, "&lt;=" &amp; SolaCorp_Backlog[[#This Row],[New Date]])</f>
        <v>178</v>
      </c>
      <c r="S180">
        <f>IF(SolaCorp_Backlog[[#This Row],[Product Group]] &lt;&gt; $L179, 1, $S179 + 1)</f>
        <v>158</v>
      </c>
      <c r="T1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80">
        <f ca="1" xml:space="preserve"> ROUND((SolaCorp_Backlog[[#This Row],[Projected Ship Date]] - SolaCorp_Backlog[[#This Row],[Order Date]]) / SolaCorp_Backlog[[#This Row],[Backlog Quantity]], 0)</f>
        <v>45</v>
      </c>
    </row>
    <row r="181" spans="1:21" x14ac:dyDescent="0.25">
      <c r="A181" t="s">
        <v>288</v>
      </c>
      <c r="B181" t="s">
        <v>755</v>
      </c>
      <c r="C181" t="s">
        <v>671</v>
      </c>
      <c r="D181" t="s">
        <v>847</v>
      </c>
      <c r="E181" t="s">
        <v>848</v>
      </c>
      <c r="F181">
        <v>8</v>
      </c>
      <c r="G181">
        <v>760.02</v>
      </c>
      <c r="H181" s="9">
        <v>44937</v>
      </c>
      <c r="I181" t="s">
        <v>679</v>
      </c>
      <c r="J181" t="s">
        <v>675</v>
      </c>
      <c r="K181" t="s">
        <v>616</v>
      </c>
      <c r="L181" t="s">
        <v>654</v>
      </c>
      <c r="M181" t="s">
        <v>1662</v>
      </c>
      <c r="N181" t="s">
        <v>2985</v>
      </c>
      <c r="O181" t="s">
        <v>5786</v>
      </c>
      <c r="P181">
        <f>COUNTIFS($L:$L, SolaCorp_Backlog[[#This Row],[Product Group]], $H:$H, "&lt;=" &amp; SolaCorp_Backlog[[#This Row],[Order Date]])</f>
        <v>165</v>
      </c>
      <c r="Q181" s="9">
        <f>IFERROR(VLOOKUP(SolaCorp_Backlog[[#This Row],[Order_Item]], 'Hot Orders'!$C:$H, 6, FALSE), SolaCorp_Backlog[[#This Row],[Order Date]])</f>
        <v>44937</v>
      </c>
      <c r="R181">
        <f>COUNTIFS($L:$L, SolaCorp_Backlog[[#This Row],[Product Group]], $Q:$Q, "&lt;=" &amp; SolaCorp_Backlog[[#This Row],[New Date]])</f>
        <v>178</v>
      </c>
      <c r="S181">
        <f>IF(SolaCorp_Backlog[[#This Row],[Product Group]] &lt;&gt; $L180, 1, $S180 + 1)</f>
        <v>159</v>
      </c>
      <c r="T1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81">
        <f ca="1" xml:space="preserve"> ROUND((SolaCorp_Backlog[[#This Row],[Projected Ship Date]] - SolaCorp_Backlog[[#This Row],[Order Date]]) / SolaCorp_Backlog[[#This Row],[Backlog Quantity]], 0)</f>
        <v>45</v>
      </c>
    </row>
    <row r="182" spans="1:21" x14ac:dyDescent="0.25">
      <c r="A182" t="s">
        <v>288</v>
      </c>
      <c r="B182" t="s">
        <v>755</v>
      </c>
      <c r="C182" t="s">
        <v>671</v>
      </c>
      <c r="D182" t="s">
        <v>847</v>
      </c>
      <c r="E182" t="s">
        <v>848</v>
      </c>
      <c r="F182">
        <v>8</v>
      </c>
      <c r="G182">
        <v>760.02</v>
      </c>
      <c r="H182" s="9">
        <v>44937</v>
      </c>
      <c r="I182" t="s">
        <v>679</v>
      </c>
      <c r="J182" t="s">
        <v>675</v>
      </c>
      <c r="K182" t="s">
        <v>616</v>
      </c>
      <c r="L182" t="s">
        <v>654</v>
      </c>
      <c r="M182" t="s">
        <v>1662</v>
      </c>
      <c r="N182" t="s">
        <v>2986</v>
      </c>
      <c r="O182" t="s">
        <v>5786</v>
      </c>
      <c r="P182">
        <f>COUNTIFS($L:$L, SolaCorp_Backlog[[#This Row],[Product Group]], $H:$H, "&lt;=" &amp; SolaCorp_Backlog[[#This Row],[Order Date]])</f>
        <v>165</v>
      </c>
      <c r="Q182" s="9">
        <f>IFERROR(VLOOKUP(SolaCorp_Backlog[[#This Row],[Order_Item]], 'Hot Orders'!$C:$H, 6, FALSE), SolaCorp_Backlog[[#This Row],[Order Date]])</f>
        <v>44937</v>
      </c>
      <c r="R182">
        <f>COUNTIFS($L:$L, SolaCorp_Backlog[[#This Row],[Product Group]], $Q:$Q, "&lt;=" &amp; SolaCorp_Backlog[[#This Row],[New Date]])</f>
        <v>178</v>
      </c>
      <c r="S182">
        <f>IF(SolaCorp_Backlog[[#This Row],[Product Group]] &lt;&gt; $L181, 1, $S181 + 1)</f>
        <v>160</v>
      </c>
      <c r="T1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82">
        <f ca="1" xml:space="preserve"> ROUND((SolaCorp_Backlog[[#This Row],[Projected Ship Date]] - SolaCorp_Backlog[[#This Row],[Order Date]]) / SolaCorp_Backlog[[#This Row],[Backlog Quantity]], 0)</f>
        <v>45</v>
      </c>
    </row>
    <row r="183" spans="1:21" x14ac:dyDescent="0.25">
      <c r="A183" t="s">
        <v>288</v>
      </c>
      <c r="B183" t="s">
        <v>755</v>
      </c>
      <c r="C183" t="s">
        <v>671</v>
      </c>
      <c r="D183" t="s">
        <v>847</v>
      </c>
      <c r="E183" t="s">
        <v>848</v>
      </c>
      <c r="F183">
        <v>8</v>
      </c>
      <c r="G183">
        <v>760.02</v>
      </c>
      <c r="H183" s="9">
        <v>44937</v>
      </c>
      <c r="I183" t="s">
        <v>679</v>
      </c>
      <c r="J183" t="s">
        <v>675</v>
      </c>
      <c r="K183" t="s">
        <v>616</v>
      </c>
      <c r="L183" t="s">
        <v>654</v>
      </c>
      <c r="M183" t="s">
        <v>1662</v>
      </c>
      <c r="N183" t="s">
        <v>2987</v>
      </c>
      <c r="O183" t="s">
        <v>5786</v>
      </c>
      <c r="P183">
        <f>COUNTIFS($L:$L, SolaCorp_Backlog[[#This Row],[Product Group]], $H:$H, "&lt;=" &amp; SolaCorp_Backlog[[#This Row],[Order Date]])</f>
        <v>165</v>
      </c>
      <c r="Q183" s="9">
        <f>IFERROR(VLOOKUP(SolaCorp_Backlog[[#This Row],[Order_Item]], 'Hot Orders'!$C:$H, 6, FALSE), SolaCorp_Backlog[[#This Row],[Order Date]])</f>
        <v>44937</v>
      </c>
      <c r="R183">
        <f>COUNTIFS($L:$L, SolaCorp_Backlog[[#This Row],[Product Group]], $Q:$Q, "&lt;=" &amp; SolaCorp_Backlog[[#This Row],[New Date]])</f>
        <v>178</v>
      </c>
      <c r="S183">
        <f>IF(SolaCorp_Backlog[[#This Row],[Product Group]] &lt;&gt; $L182, 1, $S182 + 1)</f>
        <v>161</v>
      </c>
      <c r="T1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83">
        <f ca="1" xml:space="preserve"> ROUND((SolaCorp_Backlog[[#This Row],[Projected Ship Date]] - SolaCorp_Backlog[[#This Row],[Order Date]]) / SolaCorp_Backlog[[#This Row],[Backlog Quantity]], 0)</f>
        <v>45</v>
      </c>
    </row>
    <row r="184" spans="1:21" x14ac:dyDescent="0.25">
      <c r="A184" t="s">
        <v>288</v>
      </c>
      <c r="B184" t="s">
        <v>755</v>
      </c>
      <c r="C184" t="s">
        <v>671</v>
      </c>
      <c r="D184" t="s">
        <v>847</v>
      </c>
      <c r="E184" t="s">
        <v>848</v>
      </c>
      <c r="F184">
        <v>8</v>
      </c>
      <c r="G184">
        <v>760.02</v>
      </c>
      <c r="H184" s="9">
        <v>44937</v>
      </c>
      <c r="I184" t="s">
        <v>679</v>
      </c>
      <c r="J184" t="s">
        <v>675</v>
      </c>
      <c r="K184" t="s">
        <v>616</v>
      </c>
      <c r="L184" t="s">
        <v>654</v>
      </c>
      <c r="M184" t="s">
        <v>1662</v>
      </c>
      <c r="N184" t="s">
        <v>2988</v>
      </c>
      <c r="O184" t="s">
        <v>5786</v>
      </c>
      <c r="P184">
        <f>COUNTIFS($L:$L, SolaCorp_Backlog[[#This Row],[Product Group]], $H:$H, "&lt;=" &amp; SolaCorp_Backlog[[#This Row],[Order Date]])</f>
        <v>165</v>
      </c>
      <c r="Q184" s="9">
        <f>IFERROR(VLOOKUP(SolaCorp_Backlog[[#This Row],[Order_Item]], 'Hot Orders'!$C:$H, 6, FALSE), SolaCorp_Backlog[[#This Row],[Order Date]])</f>
        <v>44937</v>
      </c>
      <c r="R184">
        <f>COUNTIFS($L:$L, SolaCorp_Backlog[[#This Row],[Product Group]], $Q:$Q, "&lt;=" &amp; SolaCorp_Backlog[[#This Row],[New Date]])</f>
        <v>178</v>
      </c>
      <c r="S184">
        <f>IF(SolaCorp_Backlog[[#This Row],[Product Group]] &lt;&gt; $L183, 1, $S183 + 1)</f>
        <v>162</v>
      </c>
      <c r="T1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84">
        <f ca="1" xml:space="preserve"> ROUND((SolaCorp_Backlog[[#This Row],[Projected Ship Date]] - SolaCorp_Backlog[[#This Row],[Order Date]]) / SolaCorp_Backlog[[#This Row],[Backlog Quantity]], 0)</f>
        <v>45</v>
      </c>
    </row>
    <row r="185" spans="1:21" x14ac:dyDescent="0.25">
      <c r="A185" t="s">
        <v>288</v>
      </c>
      <c r="B185" t="s">
        <v>755</v>
      </c>
      <c r="C185" t="s">
        <v>671</v>
      </c>
      <c r="D185" t="s">
        <v>847</v>
      </c>
      <c r="E185" t="s">
        <v>848</v>
      </c>
      <c r="F185">
        <v>8</v>
      </c>
      <c r="G185">
        <v>760.02</v>
      </c>
      <c r="H185" s="9">
        <v>44937</v>
      </c>
      <c r="I185" t="s">
        <v>679</v>
      </c>
      <c r="J185" t="s">
        <v>675</v>
      </c>
      <c r="K185" t="s">
        <v>616</v>
      </c>
      <c r="L185" t="s">
        <v>654</v>
      </c>
      <c r="M185" t="s">
        <v>1662</v>
      </c>
      <c r="N185" t="s">
        <v>2989</v>
      </c>
      <c r="O185" t="s">
        <v>5786</v>
      </c>
      <c r="P185">
        <f>COUNTIFS($L:$L, SolaCorp_Backlog[[#This Row],[Product Group]], $H:$H, "&lt;=" &amp; SolaCorp_Backlog[[#This Row],[Order Date]])</f>
        <v>165</v>
      </c>
      <c r="Q185" s="9">
        <f>IFERROR(VLOOKUP(SolaCorp_Backlog[[#This Row],[Order_Item]], 'Hot Orders'!$C:$H, 6, FALSE), SolaCorp_Backlog[[#This Row],[Order Date]])</f>
        <v>44937</v>
      </c>
      <c r="R185">
        <f>COUNTIFS($L:$L, SolaCorp_Backlog[[#This Row],[Product Group]], $Q:$Q, "&lt;=" &amp; SolaCorp_Backlog[[#This Row],[New Date]])</f>
        <v>178</v>
      </c>
      <c r="S185">
        <f>IF(SolaCorp_Backlog[[#This Row],[Product Group]] &lt;&gt; $L184, 1, $S184 + 1)</f>
        <v>163</v>
      </c>
      <c r="T1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85">
        <f ca="1" xml:space="preserve"> ROUND((SolaCorp_Backlog[[#This Row],[Projected Ship Date]] - SolaCorp_Backlog[[#This Row],[Order Date]]) / SolaCorp_Backlog[[#This Row],[Backlog Quantity]], 0)</f>
        <v>45</v>
      </c>
    </row>
    <row r="186" spans="1:21" x14ac:dyDescent="0.25">
      <c r="A186" t="s">
        <v>288</v>
      </c>
      <c r="B186" t="s">
        <v>755</v>
      </c>
      <c r="C186" t="s">
        <v>671</v>
      </c>
      <c r="D186" t="s">
        <v>847</v>
      </c>
      <c r="E186" t="s">
        <v>848</v>
      </c>
      <c r="F186">
        <v>8</v>
      </c>
      <c r="G186">
        <v>760.02</v>
      </c>
      <c r="H186" s="9">
        <v>44937</v>
      </c>
      <c r="I186" t="s">
        <v>679</v>
      </c>
      <c r="J186" t="s">
        <v>675</v>
      </c>
      <c r="K186" t="s">
        <v>616</v>
      </c>
      <c r="L186" t="s">
        <v>654</v>
      </c>
      <c r="M186" t="s">
        <v>1662</v>
      </c>
      <c r="N186" t="s">
        <v>2990</v>
      </c>
      <c r="O186" t="s">
        <v>5786</v>
      </c>
      <c r="P186">
        <f>COUNTIFS($L:$L, SolaCorp_Backlog[[#This Row],[Product Group]], $H:$H, "&lt;=" &amp; SolaCorp_Backlog[[#This Row],[Order Date]])</f>
        <v>165</v>
      </c>
      <c r="Q186" s="9">
        <f>IFERROR(VLOOKUP(SolaCorp_Backlog[[#This Row],[Order_Item]], 'Hot Orders'!$C:$H, 6, FALSE), SolaCorp_Backlog[[#This Row],[Order Date]])</f>
        <v>44937</v>
      </c>
      <c r="R186">
        <f>COUNTIFS($L:$L, SolaCorp_Backlog[[#This Row],[Product Group]], $Q:$Q, "&lt;=" &amp; SolaCorp_Backlog[[#This Row],[New Date]])</f>
        <v>178</v>
      </c>
      <c r="S186">
        <f>IF(SolaCorp_Backlog[[#This Row],[Product Group]] &lt;&gt; $L185, 1, $S185 + 1)</f>
        <v>164</v>
      </c>
      <c r="T1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86">
        <f ca="1" xml:space="preserve"> ROUND((SolaCorp_Backlog[[#This Row],[Projected Ship Date]] - SolaCorp_Backlog[[#This Row],[Order Date]]) / SolaCorp_Backlog[[#This Row],[Backlog Quantity]], 0)</f>
        <v>45</v>
      </c>
    </row>
    <row r="187" spans="1:21" x14ac:dyDescent="0.25">
      <c r="A187" t="s">
        <v>288</v>
      </c>
      <c r="B187" t="s">
        <v>755</v>
      </c>
      <c r="C187" t="s">
        <v>671</v>
      </c>
      <c r="D187" t="s">
        <v>847</v>
      </c>
      <c r="E187" t="s">
        <v>848</v>
      </c>
      <c r="F187">
        <v>8</v>
      </c>
      <c r="G187">
        <v>760.02</v>
      </c>
      <c r="H187" s="9">
        <v>44937</v>
      </c>
      <c r="I187" t="s">
        <v>679</v>
      </c>
      <c r="J187" t="s">
        <v>675</v>
      </c>
      <c r="K187" t="s">
        <v>616</v>
      </c>
      <c r="L187" t="s">
        <v>654</v>
      </c>
      <c r="M187" t="s">
        <v>1662</v>
      </c>
      <c r="N187" t="s">
        <v>2991</v>
      </c>
      <c r="O187" t="s">
        <v>5786</v>
      </c>
      <c r="P187">
        <f>COUNTIFS($L:$L, SolaCorp_Backlog[[#This Row],[Product Group]], $H:$H, "&lt;=" &amp; SolaCorp_Backlog[[#This Row],[Order Date]])</f>
        <v>165</v>
      </c>
      <c r="Q187" s="9">
        <f>IFERROR(VLOOKUP(SolaCorp_Backlog[[#This Row],[Order_Item]], 'Hot Orders'!$C:$H, 6, FALSE), SolaCorp_Backlog[[#This Row],[Order Date]])</f>
        <v>44937</v>
      </c>
      <c r="R187">
        <f>COUNTIFS($L:$L, SolaCorp_Backlog[[#This Row],[Product Group]], $Q:$Q, "&lt;=" &amp; SolaCorp_Backlog[[#This Row],[New Date]])</f>
        <v>178</v>
      </c>
      <c r="S187">
        <f>IF(SolaCorp_Backlog[[#This Row],[Product Group]] &lt;&gt; $L186, 1, $S186 + 1)</f>
        <v>165</v>
      </c>
      <c r="T1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87">
        <f ca="1" xml:space="preserve"> ROUND((SolaCorp_Backlog[[#This Row],[Projected Ship Date]] - SolaCorp_Backlog[[#This Row],[Order Date]]) / SolaCorp_Backlog[[#This Row],[Backlog Quantity]], 0)</f>
        <v>45</v>
      </c>
    </row>
    <row r="188" spans="1:21" x14ac:dyDescent="0.25">
      <c r="A188" t="s">
        <v>293</v>
      </c>
      <c r="B188" t="s">
        <v>773</v>
      </c>
      <c r="C188" t="s">
        <v>671</v>
      </c>
      <c r="D188" t="s">
        <v>748</v>
      </c>
      <c r="E188" t="s">
        <v>749</v>
      </c>
      <c r="F188">
        <v>2</v>
      </c>
      <c r="G188">
        <v>868.81</v>
      </c>
      <c r="H188" s="9">
        <v>44938</v>
      </c>
      <c r="I188" t="s">
        <v>679</v>
      </c>
      <c r="J188" t="s">
        <v>675</v>
      </c>
      <c r="K188" t="s">
        <v>608</v>
      </c>
      <c r="L188" t="s">
        <v>654</v>
      </c>
      <c r="M188" t="s">
        <v>1681</v>
      </c>
      <c r="N188" t="s">
        <v>3053</v>
      </c>
      <c r="O188" t="s">
        <v>5803</v>
      </c>
      <c r="P188">
        <f>COUNTIFS($L:$L, SolaCorp_Backlog[[#This Row],[Product Group]], $H:$H, "&lt;=" &amp; SolaCorp_Backlog[[#This Row],[Order Date]])</f>
        <v>169</v>
      </c>
      <c r="Q188" s="9">
        <f>IFERROR(VLOOKUP(SolaCorp_Backlog[[#This Row],[Order_Item]], 'Hot Orders'!$C:$H, 6, FALSE), SolaCorp_Backlog[[#This Row],[Order Date]])</f>
        <v>44938</v>
      </c>
      <c r="R188">
        <f>COUNTIFS($L:$L, SolaCorp_Backlog[[#This Row],[Product Group]], $Q:$Q, "&lt;=" &amp; SolaCorp_Backlog[[#This Row],[New Date]])</f>
        <v>182</v>
      </c>
      <c r="S188">
        <f>IF(SolaCorp_Backlog[[#This Row],[Product Group]] &lt;&gt; $L187, 1, $S187 + 1)</f>
        <v>166</v>
      </c>
      <c r="T1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88">
        <f ca="1" xml:space="preserve"> ROUND((SolaCorp_Backlog[[#This Row],[Projected Ship Date]] - SolaCorp_Backlog[[#This Row],[Order Date]]) / SolaCorp_Backlog[[#This Row],[Backlog Quantity]], 0)</f>
        <v>179</v>
      </c>
    </row>
    <row r="189" spans="1:21" x14ac:dyDescent="0.25">
      <c r="A189" t="s">
        <v>293</v>
      </c>
      <c r="B189" t="s">
        <v>773</v>
      </c>
      <c r="C189" t="s">
        <v>671</v>
      </c>
      <c r="D189" t="s">
        <v>748</v>
      </c>
      <c r="E189" t="s">
        <v>749</v>
      </c>
      <c r="F189">
        <v>2</v>
      </c>
      <c r="G189">
        <v>868.81</v>
      </c>
      <c r="H189" s="9">
        <v>44938</v>
      </c>
      <c r="I189" t="s">
        <v>679</v>
      </c>
      <c r="J189" t="s">
        <v>675</v>
      </c>
      <c r="K189" t="s">
        <v>608</v>
      </c>
      <c r="L189" t="s">
        <v>654</v>
      </c>
      <c r="M189" t="s">
        <v>1681</v>
      </c>
      <c r="N189" t="s">
        <v>3054</v>
      </c>
      <c r="O189" t="s">
        <v>5803</v>
      </c>
      <c r="P189">
        <f>COUNTIFS($L:$L, SolaCorp_Backlog[[#This Row],[Product Group]], $H:$H, "&lt;=" &amp; SolaCorp_Backlog[[#This Row],[Order Date]])</f>
        <v>169</v>
      </c>
      <c r="Q189" s="9">
        <f>IFERROR(VLOOKUP(SolaCorp_Backlog[[#This Row],[Order_Item]], 'Hot Orders'!$C:$H, 6, FALSE), SolaCorp_Backlog[[#This Row],[Order Date]])</f>
        <v>44938</v>
      </c>
      <c r="R189">
        <f>COUNTIFS($L:$L, SolaCorp_Backlog[[#This Row],[Product Group]], $Q:$Q, "&lt;=" &amp; SolaCorp_Backlog[[#This Row],[New Date]])</f>
        <v>182</v>
      </c>
      <c r="S189">
        <f>IF(SolaCorp_Backlog[[#This Row],[Product Group]] &lt;&gt; $L188, 1, $S188 + 1)</f>
        <v>167</v>
      </c>
      <c r="T1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89">
        <f ca="1" xml:space="preserve"> ROUND((SolaCorp_Backlog[[#This Row],[Projected Ship Date]] - SolaCorp_Backlog[[#This Row],[Order Date]]) / SolaCorp_Backlog[[#This Row],[Backlog Quantity]], 0)</f>
        <v>179</v>
      </c>
    </row>
    <row r="190" spans="1:21" x14ac:dyDescent="0.25">
      <c r="A190" t="s">
        <v>406</v>
      </c>
      <c r="B190" t="s">
        <v>695</v>
      </c>
      <c r="C190" t="s">
        <v>671</v>
      </c>
      <c r="D190" t="s">
        <v>693</v>
      </c>
      <c r="E190" t="s">
        <v>694</v>
      </c>
      <c r="F190">
        <v>2</v>
      </c>
      <c r="G190">
        <v>100.42</v>
      </c>
      <c r="H190" s="9">
        <v>44938</v>
      </c>
      <c r="I190" t="s">
        <v>679</v>
      </c>
      <c r="J190" t="s">
        <v>675</v>
      </c>
      <c r="K190" t="s">
        <v>639</v>
      </c>
      <c r="L190" t="s">
        <v>654</v>
      </c>
      <c r="M190" t="s">
        <v>1682</v>
      </c>
      <c r="N190" t="s">
        <v>3055</v>
      </c>
      <c r="O190" t="s">
        <v>5804</v>
      </c>
      <c r="P190">
        <f>COUNTIFS($L:$L, SolaCorp_Backlog[[#This Row],[Product Group]], $H:$H, "&lt;=" &amp; SolaCorp_Backlog[[#This Row],[Order Date]])</f>
        <v>169</v>
      </c>
      <c r="Q190" s="9">
        <f>IFERROR(VLOOKUP(SolaCorp_Backlog[[#This Row],[Order_Item]], 'Hot Orders'!$C:$H, 6, FALSE), SolaCorp_Backlog[[#This Row],[Order Date]])</f>
        <v>44938</v>
      </c>
      <c r="R190">
        <f>COUNTIFS($L:$L, SolaCorp_Backlog[[#This Row],[Product Group]], $Q:$Q, "&lt;=" &amp; SolaCorp_Backlog[[#This Row],[New Date]])</f>
        <v>182</v>
      </c>
      <c r="S190">
        <f>IF(SolaCorp_Backlog[[#This Row],[Product Group]] &lt;&gt; $L189, 1, $S189 + 1)</f>
        <v>168</v>
      </c>
      <c r="T1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90">
        <f ca="1" xml:space="preserve"> ROUND((SolaCorp_Backlog[[#This Row],[Projected Ship Date]] - SolaCorp_Backlog[[#This Row],[Order Date]]) / SolaCorp_Backlog[[#This Row],[Backlog Quantity]], 0)</f>
        <v>179</v>
      </c>
    </row>
    <row r="191" spans="1:21" x14ac:dyDescent="0.25">
      <c r="A191" t="s">
        <v>406</v>
      </c>
      <c r="B191" t="s">
        <v>695</v>
      </c>
      <c r="C191" t="s">
        <v>671</v>
      </c>
      <c r="D191" t="s">
        <v>693</v>
      </c>
      <c r="E191" t="s">
        <v>694</v>
      </c>
      <c r="F191">
        <v>2</v>
      </c>
      <c r="G191">
        <v>100.42</v>
      </c>
      <c r="H191" s="9">
        <v>44938</v>
      </c>
      <c r="I191" t="s">
        <v>679</v>
      </c>
      <c r="J191" t="s">
        <v>675</v>
      </c>
      <c r="K191" t="s">
        <v>639</v>
      </c>
      <c r="L191" t="s">
        <v>654</v>
      </c>
      <c r="M191" t="s">
        <v>1682</v>
      </c>
      <c r="N191" t="s">
        <v>3056</v>
      </c>
      <c r="O191" t="s">
        <v>5804</v>
      </c>
      <c r="P191">
        <f>COUNTIFS($L:$L, SolaCorp_Backlog[[#This Row],[Product Group]], $H:$H, "&lt;=" &amp; SolaCorp_Backlog[[#This Row],[Order Date]])</f>
        <v>169</v>
      </c>
      <c r="Q191" s="9">
        <f>IFERROR(VLOOKUP(SolaCorp_Backlog[[#This Row],[Order_Item]], 'Hot Orders'!$C:$H, 6, FALSE), SolaCorp_Backlog[[#This Row],[Order Date]])</f>
        <v>44938</v>
      </c>
      <c r="R191">
        <f>COUNTIFS($L:$L, SolaCorp_Backlog[[#This Row],[Product Group]], $Q:$Q, "&lt;=" &amp; SolaCorp_Backlog[[#This Row],[New Date]])</f>
        <v>182</v>
      </c>
      <c r="S191">
        <f>IF(SolaCorp_Backlog[[#This Row],[Product Group]] &lt;&gt; $L190, 1, $S190 + 1)</f>
        <v>169</v>
      </c>
      <c r="T1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91">
        <f ca="1" xml:space="preserve"> ROUND((SolaCorp_Backlog[[#This Row],[Projected Ship Date]] - SolaCorp_Backlog[[#This Row],[Order Date]]) / SolaCorp_Backlog[[#This Row],[Backlog Quantity]], 0)</f>
        <v>179</v>
      </c>
    </row>
    <row r="192" spans="1:21" x14ac:dyDescent="0.25">
      <c r="A192" t="s">
        <v>238</v>
      </c>
      <c r="B192" t="s">
        <v>903</v>
      </c>
      <c r="C192" t="s">
        <v>721</v>
      </c>
      <c r="D192" t="s">
        <v>1417</v>
      </c>
      <c r="E192" t="s">
        <v>1418</v>
      </c>
      <c r="F192">
        <v>1</v>
      </c>
      <c r="G192">
        <v>148.38</v>
      </c>
      <c r="H192" s="9">
        <v>44949</v>
      </c>
      <c r="I192" t="s">
        <v>810</v>
      </c>
      <c r="J192" t="s">
        <v>675</v>
      </c>
      <c r="K192" t="s">
        <v>629</v>
      </c>
      <c r="L192" t="s">
        <v>654</v>
      </c>
      <c r="M192" t="s">
        <v>1732</v>
      </c>
      <c r="N192" t="s">
        <v>3244</v>
      </c>
      <c r="O192" t="s">
        <v>5840</v>
      </c>
      <c r="P192">
        <f>COUNTIFS($L:$L, SolaCorp_Backlog[[#This Row],[Product Group]], $H:$H, "&lt;=" &amp; SolaCorp_Backlog[[#This Row],[Order Date]])</f>
        <v>170</v>
      </c>
      <c r="Q192" s="9">
        <f>IFERROR(VLOOKUP(SolaCorp_Backlog[[#This Row],[Order_Item]], 'Hot Orders'!$C:$H, 6, FALSE), SolaCorp_Backlog[[#This Row],[Order Date]])</f>
        <v>44949</v>
      </c>
      <c r="R192">
        <f>COUNTIFS($L:$L, SolaCorp_Backlog[[#This Row],[Product Group]], $Q:$Q, "&lt;=" &amp; SolaCorp_Backlog[[#This Row],[New Date]])</f>
        <v>183</v>
      </c>
      <c r="S192">
        <f>IF(SolaCorp_Backlog[[#This Row],[Product Group]] &lt;&gt; $L191, 1, $S191 + 1)</f>
        <v>170</v>
      </c>
      <c r="T1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92">
        <f ca="1" xml:space="preserve"> ROUND((SolaCorp_Backlog[[#This Row],[Projected Ship Date]] - SolaCorp_Backlog[[#This Row],[Order Date]]) / SolaCorp_Backlog[[#This Row],[Backlog Quantity]], 0)</f>
        <v>347</v>
      </c>
    </row>
    <row r="193" spans="1:21" x14ac:dyDescent="0.25">
      <c r="A193" t="s">
        <v>360</v>
      </c>
      <c r="B193" t="s">
        <v>1474</v>
      </c>
      <c r="C193" t="s">
        <v>721</v>
      </c>
      <c r="D193" t="s">
        <v>1146</v>
      </c>
      <c r="E193" t="s">
        <v>1147</v>
      </c>
      <c r="F193">
        <v>1</v>
      </c>
      <c r="G193">
        <v>106.99</v>
      </c>
      <c r="H193" s="9">
        <v>44954</v>
      </c>
      <c r="I193" t="s">
        <v>707</v>
      </c>
      <c r="J193" t="s">
        <v>669</v>
      </c>
      <c r="K193" t="s">
        <v>593</v>
      </c>
      <c r="L193" t="s">
        <v>654</v>
      </c>
      <c r="M193" t="s">
        <v>1545</v>
      </c>
      <c r="N193" t="s">
        <v>2634</v>
      </c>
      <c r="O193" t="s">
        <v>5684</v>
      </c>
      <c r="P193">
        <f>COUNTIFS($L:$L, SolaCorp_Backlog[[#This Row],[Product Group]], $H:$H, "&lt;=" &amp; SolaCorp_Backlog[[#This Row],[Order Date]])</f>
        <v>171</v>
      </c>
      <c r="Q193" s="9">
        <f>IFERROR(VLOOKUP(SolaCorp_Backlog[[#This Row],[Order_Item]], 'Hot Orders'!$C:$H, 6, FALSE), SolaCorp_Backlog[[#This Row],[Order Date]])</f>
        <v>44954</v>
      </c>
      <c r="R193">
        <f>COUNTIFS($L:$L, SolaCorp_Backlog[[#This Row],[Product Group]], $Q:$Q, "&lt;=" &amp; SolaCorp_Backlog[[#This Row],[New Date]])</f>
        <v>184</v>
      </c>
      <c r="S193">
        <f>IF(SolaCorp_Backlog[[#This Row],[Product Group]] &lt;&gt; $L192, 1, $S192 + 1)</f>
        <v>171</v>
      </c>
      <c r="T1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93">
        <f ca="1" xml:space="preserve"> ROUND((SolaCorp_Backlog[[#This Row],[Projected Ship Date]] - SolaCorp_Backlog[[#This Row],[Order Date]]) / SolaCorp_Backlog[[#This Row],[Backlog Quantity]], 0)</f>
        <v>342</v>
      </c>
    </row>
    <row r="194" spans="1:21" x14ac:dyDescent="0.25">
      <c r="A194" t="s">
        <v>249</v>
      </c>
      <c r="B194" t="s">
        <v>874</v>
      </c>
      <c r="C194" t="s">
        <v>721</v>
      </c>
      <c r="D194" t="s">
        <v>693</v>
      </c>
      <c r="E194" t="s">
        <v>694</v>
      </c>
      <c r="F194">
        <v>3</v>
      </c>
      <c r="G194">
        <v>105.16</v>
      </c>
      <c r="H194" s="9">
        <v>44955</v>
      </c>
      <c r="I194" t="s">
        <v>787</v>
      </c>
      <c r="J194" t="s">
        <v>669</v>
      </c>
      <c r="K194" t="s">
        <v>639</v>
      </c>
      <c r="L194" t="s">
        <v>654</v>
      </c>
      <c r="M194" t="s">
        <v>1622</v>
      </c>
      <c r="N194" t="s">
        <v>2869</v>
      </c>
      <c r="O194" t="s">
        <v>5756</v>
      </c>
      <c r="P194">
        <f>COUNTIFS($L:$L, SolaCorp_Backlog[[#This Row],[Product Group]], $H:$H, "&lt;=" &amp; SolaCorp_Backlog[[#This Row],[Order Date]])</f>
        <v>182</v>
      </c>
      <c r="Q194" s="9">
        <f>IFERROR(VLOOKUP(SolaCorp_Backlog[[#This Row],[Order_Item]], 'Hot Orders'!$C:$H, 6, FALSE), SolaCorp_Backlog[[#This Row],[Order Date]])</f>
        <v>44955</v>
      </c>
      <c r="R194">
        <f>COUNTIFS($L:$L, SolaCorp_Backlog[[#This Row],[Product Group]], $Q:$Q, "&lt;=" &amp; SolaCorp_Backlog[[#This Row],[New Date]])</f>
        <v>195</v>
      </c>
      <c r="S194">
        <f>IF(SolaCorp_Backlog[[#This Row],[Product Group]] &lt;&gt; $L193, 1, $S193 + 1)</f>
        <v>172</v>
      </c>
      <c r="T1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94">
        <f ca="1" xml:space="preserve"> ROUND((SolaCorp_Backlog[[#This Row],[Projected Ship Date]] - SolaCorp_Backlog[[#This Row],[Order Date]]) / SolaCorp_Backlog[[#This Row],[Backlog Quantity]], 0)</f>
        <v>114</v>
      </c>
    </row>
    <row r="195" spans="1:21" x14ac:dyDescent="0.25">
      <c r="A195" t="s">
        <v>249</v>
      </c>
      <c r="B195" t="s">
        <v>874</v>
      </c>
      <c r="C195" t="s">
        <v>721</v>
      </c>
      <c r="D195" t="s">
        <v>693</v>
      </c>
      <c r="E195" t="s">
        <v>694</v>
      </c>
      <c r="F195">
        <v>3</v>
      </c>
      <c r="G195">
        <v>105.16</v>
      </c>
      <c r="H195" s="9">
        <v>44955</v>
      </c>
      <c r="I195" t="s">
        <v>787</v>
      </c>
      <c r="J195" t="s">
        <v>669</v>
      </c>
      <c r="K195" t="s">
        <v>639</v>
      </c>
      <c r="L195" t="s">
        <v>654</v>
      </c>
      <c r="M195" t="s">
        <v>1622</v>
      </c>
      <c r="N195" t="s">
        <v>2870</v>
      </c>
      <c r="O195" t="s">
        <v>5756</v>
      </c>
      <c r="P195">
        <f>COUNTIFS($L:$L, SolaCorp_Backlog[[#This Row],[Product Group]], $H:$H, "&lt;=" &amp; SolaCorp_Backlog[[#This Row],[Order Date]])</f>
        <v>182</v>
      </c>
      <c r="Q195" s="9">
        <f>IFERROR(VLOOKUP(SolaCorp_Backlog[[#This Row],[Order_Item]], 'Hot Orders'!$C:$H, 6, FALSE), SolaCorp_Backlog[[#This Row],[Order Date]])</f>
        <v>44955</v>
      </c>
      <c r="R195">
        <f>COUNTIFS($L:$L, SolaCorp_Backlog[[#This Row],[Product Group]], $Q:$Q, "&lt;=" &amp; SolaCorp_Backlog[[#This Row],[New Date]])</f>
        <v>195</v>
      </c>
      <c r="S195">
        <f>IF(SolaCorp_Backlog[[#This Row],[Product Group]] &lt;&gt; $L194, 1, $S194 + 1)</f>
        <v>173</v>
      </c>
      <c r="T1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95">
        <f ca="1" xml:space="preserve"> ROUND((SolaCorp_Backlog[[#This Row],[Projected Ship Date]] - SolaCorp_Backlog[[#This Row],[Order Date]]) / SolaCorp_Backlog[[#This Row],[Backlog Quantity]], 0)</f>
        <v>114</v>
      </c>
    </row>
    <row r="196" spans="1:21" x14ac:dyDescent="0.25">
      <c r="A196" t="s">
        <v>249</v>
      </c>
      <c r="B196" t="s">
        <v>874</v>
      </c>
      <c r="C196" t="s">
        <v>721</v>
      </c>
      <c r="D196" t="s">
        <v>693</v>
      </c>
      <c r="E196" t="s">
        <v>694</v>
      </c>
      <c r="F196">
        <v>3</v>
      </c>
      <c r="G196">
        <v>105.16</v>
      </c>
      <c r="H196" s="9">
        <v>44955</v>
      </c>
      <c r="I196" t="s">
        <v>787</v>
      </c>
      <c r="J196" t="s">
        <v>669</v>
      </c>
      <c r="K196" t="s">
        <v>639</v>
      </c>
      <c r="L196" t="s">
        <v>654</v>
      </c>
      <c r="M196" t="s">
        <v>1622</v>
      </c>
      <c r="N196" t="s">
        <v>2871</v>
      </c>
      <c r="O196" t="s">
        <v>5756</v>
      </c>
      <c r="P196">
        <f>COUNTIFS($L:$L, SolaCorp_Backlog[[#This Row],[Product Group]], $H:$H, "&lt;=" &amp; SolaCorp_Backlog[[#This Row],[Order Date]])</f>
        <v>182</v>
      </c>
      <c r="Q196" s="9">
        <f>IFERROR(VLOOKUP(SolaCorp_Backlog[[#This Row],[Order_Item]], 'Hot Orders'!$C:$H, 6, FALSE), SolaCorp_Backlog[[#This Row],[Order Date]])</f>
        <v>44955</v>
      </c>
      <c r="R196">
        <f>COUNTIFS($L:$L, SolaCorp_Backlog[[#This Row],[Product Group]], $Q:$Q, "&lt;=" &amp; SolaCorp_Backlog[[#This Row],[New Date]])</f>
        <v>195</v>
      </c>
      <c r="S196">
        <f>IF(SolaCorp_Backlog[[#This Row],[Product Group]] &lt;&gt; $L195, 1, $S195 + 1)</f>
        <v>174</v>
      </c>
      <c r="T1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96">
        <f ca="1" xml:space="preserve"> ROUND((SolaCorp_Backlog[[#This Row],[Projected Ship Date]] - SolaCorp_Backlog[[#This Row],[Order Date]]) / SolaCorp_Backlog[[#This Row],[Backlog Quantity]], 0)</f>
        <v>114</v>
      </c>
    </row>
    <row r="197" spans="1:21" x14ac:dyDescent="0.25">
      <c r="A197" t="s">
        <v>247</v>
      </c>
      <c r="B197" t="s">
        <v>871</v>
      </c>
      <c r="C197" t="s">
        <v>721</v>
      </c>
      <c r="D197" t="s">
        <v>693</v>
      </c>
      <c r="E197" t="s">
        <v>694</v>
      </c>
      <c r="F197">
        <v>2</v>
      </c>
      <c r="G197">
        <v>693.67</v>
      </c>
      <c r="H197" s="9">
        <v>44955</v>
      </c>
      <c r="I197" t="s">
        <v>779</v>
      </c>
      <c r="J197" t="s">
        <v>669</v>
      </c>
      <c r="K197" t="s">
        <v>639</v>
      </c>
      <c r="L197" t="s">
        <v>654</v>
      </c>
      <c r="M197" t="s">
        <v>1546</v>
      </c>
      <c r="N197" t="s">
        <v>2635</v>
      </c>
      <c r="O197" t="s">
        <v>5685</v>
      </c>
      <c r="P197">
        <f>COUNTIFS($L:$L, SolaCorp_Backlog[[#This Row],[Product Group]], $H:$H, "&lt;=" &amp; SolaCorp_Backlog[[#This Row],[Order Date]])</f>
        <v>182</v>
      </c>
      <c r="Q197" s="9">
        <f>IFERROR(VLOOKUP(SolaCorp_Backlog[[#This Row],[Order_Item]], 'Hot Orders'!$C:$H, 6, FALSE), SolaCorp_Backlog[[#This Row],[Order Date]])</f>
        <v>44955</v>
      </c>
      <c r="R197">
        <f>COUNTIFS($L:$L, SolaCorp_Backlog[[#This Row],[Product Group]], $Q:$Q, "&lt;=" &amp; SolaCorp_Backlog[[#This Row],[New Date]])</f>
        <v>195</v>
      </c>
      <c r="S197">
        <f>IF(SolaCorp_Backlog[[#This Row],[Product Group]] &lt;&gt; $L196, 1, $S196 + 1)</f>
        <v>175</v>
      </c>
      <c r="T1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97">
        <f ca="1" xml:space="preserve"> ROUND((SolaCorp_Backlog[[#This Row],[Projected Ship Date]] - SolaCorp_Backlog[[#This Row],[Order Date]]) / SolaCorp_Backlog[[#This Row],[Backlog Quantity]], 0)</f>
        <v>171</v>
      </c>
    </row>
    <row r="198" spans="1:21" x14ac:dyDescent="0.25">
      <c r="A198" t="s">
        <v>247</v>
      </c>
      <c r="B198" t="s">
        <v>871</v>
      </c>
      <c r="C198" t="s">
        <v>721</v>
      </c>
      <c r="D198" t="s">
        <v>693</v>
      </c>
      <c r="E198" t="s">
        <v>694</v>
      </c>
      <c r="F198">
        <v>2</v>
      </c>
      <c r="G198">
        <v>693.67</v>
      </c>
      <c r="H198" s="9">
        <v>44955</v>
      </c>
      <c r="I198" t="s">
        <v>779</v>
      </c>
      <c r="J198" t="s">
        <v>669</v>
      </c>
      <c r="K198" t="s">
        <v>639</v>
      </c>
      <c r="L198" t="s">
        <v>654</v>
      </c>
      <c r="M198" t="s">
        <v>1546</v>
      </c>
      <c r="N198" t="s">
        <v>2636</v>
      </c>
      <c r="O198" t="s">
        <v>5685</v>
      </c>
      <c r="P198">
        <f>COUNTIFS($L:$L, SolaCorp_Backlog[[#This Row],[Product Group]], $H:$H, "&lt;=" &amp; SolaCorp_Backlog[[#This Row],[Order Date]])</f>
        <v>182</v>
      </c>
      <c r="Q198" s="9">
        <f>IFERROR(VLOOKUP(SolaCorp_Backlog[[#This Row],[Order_Item]], 'Hot Orders'!$C:$H, 6, FALSE), SolaCorp_Backlog[[#This Row],[Order Date]])</f>
        <v>44955</v>
      </c>
      <c r="R198">
        <f>COUNTIFS($L:$L, SolaCorp_Backlog[[#This Row],[Product Group]], $Q:$Q, "&lt;=" &amp; SolaCorp_Backlog[[#This Row],[New Date]])</f>
        <v>195</v>
      </c>
      <c r="S198">
        <f>IF(SolaCorp_Backlog[[#This Row],[Product Group]] &lt;&gt; $L197, 1, $S197 + 1)</f>
        <v>176</v>
      </c>
      <c r="T1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98">
        <f ca="1" xml:space="preserve"> ROUND((SolaCorp_Backlog[[#This Row],[Projected Ship Date]] - SolaCorp_Backlog[[#This Row],[Order Date]]) / SolaCorp_Backlog[[#This Row],[Backlog Quantity]], 0)</f>
        <v>171</v>
      </c>
    </row>
    <row r="199" spans="1:21" x14ac:dyDescent="0.25">
      <c r="A199" t="s">
        <v>249</v>
      </c>
      <c r="B199" t="s">
        <v>874</v>
      </c>
      <c r="C199" t="s">
        <v>721</v>
      </c>
      <c r="D199" t="s">
        <v>693</v>
      </c>
      <c r="E199" t="s">
        <v>694</v>
      </c>
      <c r="F199">
        <v>3</v>
      </c>
      <c r="G199">
        <v>101.72</v>
      </c>
      <c r="H199" s="9">
        <v>44955</v>
      </c>
      <c r="I199" t="s">
        <v>787</v>
      </c>
      <c r="J199" t="s">
        <v>669</v>
      </c>
      <c r="K199" t="s">
        <v>639</v>
      </c>
      <c r="L199" t="s">
        <v>654</v>
      </c>
      <c r="M199" t="s">
        <v>1622</v>
      </c>
      <c r="N199" t="s">
        <v>2869</v>
      </c>
      <c r="O199" t="s">
        <v>5756</v>
      </c>
      <c r="P199">
        <f>COUNTIFS($L:$L, SolaCorp_Backlog[[#This Row],[Product Group]], $H:$H, "&lt;=" &amp; SolaCorp_Backlog[[#This Row],[Order Date]])</f>
        <v>182</v>
      </c>
      <c r="Q199" s="9">
        <f>IFERROR(VLOOKUP(SolaCorp_Backlog[[#This Row],[Order_Item]], 'Hot Orders'!$C:$H, 6, FALSE), SolaCorp_Backlog[[#This Row],[Order Date]])</f>
        <v>44955</v>
      </c>
      <c r="R199">
        <f>COUNTIFS($L:$L, SolaCorp_Backlog[[#This Row],[Product Group]], $Q:$Q, "&lt;=" &amp; SolaCorp_Backlog[[#This Row],[New Date]])</f>
        <v>195</v>
      </c>
      <c r="S199">
        <f>IF(SolaCorp_Backlog[[#This Row],[Product Group]] &lt;&gt; $L198, 1, $S198 + 1)</f>
        <v>177</v>
      </c>
      <c r="T1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99">
        <f ca="1" xml:space="preserve"> ROUND((SolaCorp_Backlog[[#This Row],[Projected Ship Date]] - SolaCorp_Backlog[[#This Row],[Order Date]]) / SolaCorp_Backlog[[#This Row],[Backlog Quantity]], 0)</f>
        <v>114</v>
      </c>
    </row>
    <row r="200" spans="1:21" x14ac:dyDescent="0.25">
      <c r="A200" t="s">
        <v>249</v>
      </c>
      <c r="B200" t="s">
        <v>874</v>
      </c>
      <c r="C200" t="s">
        <v>721</v>
      </c>
      <c r="D200" t="s">
        <v>693</v>
      </c>
      <c r="E200" t="s">
        <v>694</v>
      </c>
      <c r="F200">
        <v>3</v>
      </c>
      <c r="G200">
        <v>101.72</v>
      </c>
      <c r="H200" s="9">
        <v>44955</v>
      </c>
      <c r="I200" t="s">
        <v>787</v>
      </c>
      <c r="J200" t="s">
        <v>669</v>
      </c>
      <c r="K200" t="s">
        <v>639</v>
      </c>
      <c r="L200" t="s">
        <v>654</v>
      </c>
      <c r="M200" t="s">
        <v>1622</v>
      </c>
      <c r="N200" t="s">
        <v>2870</v>
      </c>
      <c r="O200" t="s">
        <v>5756</v>
      </c>
      <c r="P200">
        <f>COUNTIFS($L:$L, SolaCorp_Backlog[[#This Row],[Product Group]], $H:$H, "&lt;=" &amp; SolaCorp_Backlog[[#This Row],[Order Date]])</f>
        <v>182</v>
      </c>
      <c r="Q200" s="9">
        <f>IFERROR(VLOOKUP(SolaCorp_Backlog[[#This Row],[Order_Item]], 'Hot Orders'!$C:$H, 6, FALSE), SolaCorp_Backlog[[#This Row],[Order Date]])</f>
        <v>44955</v>
      </c>
      <c r="R200">
        <f>COUNTIFS($L:$L, SolaCorp_Backlog[[#This Row],[Product Group]], $Q:$Q, "&lt;=" &amp; SolaCorp_Backlog[[#This Row],[New Date]])</f>
        <v>195</v>
      </c>
      <c r="S200">
        <f>IF(SolaCorp_Backlog[[#This Row],[Product Group]] &lt;&gt; $L199, 1, $S199 + 1)</f>
        <v>178</v>
      </c>
      <c r="T2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00">
        <f ca="1" xml:space="preserve"> ROUND((SolaCorp_Backlog[[#This Row],[Projected Ship Date]] - SolaCorp_Backlog[[#This Row],[Order Date]]) / SolaCorp_Backlog[[#This Row],[Backlog Quantity]], 0)</f>
        <v>114</v>
      </c>
    </row>
    <row r="201" spans="1:21" x14ac:dyDescent="0.25">
      <c r="A201" t="s">
        <v>249</v>
      </c>
      <c r="B201" t="s">
        <v>874</v>
      </c>
      <c r="C201" t="s">
        <v>721</v>
      </c>
      <c r="D201" t="s">
        <v>693</v>
      </c>
      <c r="E201" t="s">
        <v>694</v>
      </c>
      <c r="F201">
        <v>3</v>
      </c>
      <c r="G201">
        <v>101.72</v>
      </c>
      <c r="H201" s="9">
        <v>44955</v>
      </c>
      <c r="I201" t="s">
        <v>787</v>
      </c>
      <c r="J201" t="s">
        <v>669</v>
      </c>
      <c r="K201" t="s">
        <v>639</v>
      </c>
      <c r="L201" t="s">
        <v>654</v>
      </c>
      <c r="M201" t="s">
        <v>1622</v>
      </c>
      <c r="N201" t="s">
        <v>2871</v>
      </c>
      <c r="O201" t="s">
        <v>5756</v>
      </c>
      <c r="P201">
        <f>COUNTIFS($L:$L, SolaCorp_Backlog[[#This Row],[Product Group]], $H:$H, "&lt;=" &amp; SolaCorp_Backlog[[#This Row],[Order Date]])</f>
        <v>182</v>
      </c>
      <c r="Q201" s="9">
        <f>IFERROR(VLOOKUP(SolaCorp_Backlog[[#This Row],[Order_Item]], 'Hot Orders'!$C:$H, 6, FALSE), SolaCorp_Backlog[[#This Row],[Order Date]])</f>
        <v>44955</v>
      </c>
      <c r="R201">
        <f>COUNTIFS($L:$L, SolaCorp_Backlog[[#This Row],[Product Group]], $Q:$Q, "&lt;=" &amp; SolaCorp_Backlog[[#This Row],[New Date]])</f>
        <v>195</v>
      </c>
      <c r="S201">
        <f>IF(SolaCorp_Backlog[[#This Row],[Product Group]] &lt;&gt; $L200, 1, $S200 + 1)</f>
        <v>179</v>
      </c>
      <c r="T2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01">
        <f ca="1" xml:space="preserve"> ROUND((SolaCorp_Backlog[[#This Row],[Projected Ship Date]] - SolaCorp_Backlog[[#This Row],[Order Date]]) / SolaCorp_Backlog[[#This Row],[Backlog Quantity]], 0)</f>
        <v>114</v>
      </c>
    </row>
    <row r="202" spans="1:21" x14ac:dyDescent="0.25">
      <c r="A202" t="s">
        <v>247</v>
      </c>
      <c r="B202" t="s">
        <v>871</v>
      </c>
      <c r="C202" t="s">
        <v>721</v>
      </c>
      <c r="D202" t="s">
        <v>693</v>
      </c>
      <c r="E202" t="s">
        <v>694</v>
      </c>
      <c r="F202">
        <v>2</v>
      </c>
      <c r="G202">
        <v>717.14</v>
      </c>
      <c r="H202" s="9">
        <v>44955</v>
      </c>
      <c r="I202" t="s">
        <v>779</v>
      </c>
      <c r="J202" t="s">
        <v>669</v>
      </c>
      <c r="K202" t="s">
        <v>639</v>
      </c>
      <c r="L202" t="s">
        <v>654</v>
      </c>
      <c r="M202" t="s">
        <v>1546</v>
      </c>
      <c r="N202" t="s">
        <v>2635</v>
      </c>
      <c r="O202" t="s">
        <v>5685</v>
      </c>
      <c r="P202">
        <f>COUNTIFS($L:$L, SolaCorp_Backlog[[#This Row],[Product Group]], $H:$H, "&lt;=" &amp; SolaCorp_Backlog[[#This Row],[Order Date]])</f>
        <v>182</v>
      </c>
      <c r="Q202" s="9">
        <f>IFERROR(VLOOKUP(SolaCorp_Backlog[[#This Row],[Order_Item]], 'Hot Orders'!$C:$H, 6, FALSE), SolaCorp_Backlog[[#This Row],[Order Date]])</f>
        <v>44955</v>
      </c>
      <c r="R202">
        <f>COUNTIFS($L:$L, SolaCorp_Backlog[[#This Row],[Product Group]], $Q:$Q, "&lt;=" &amp; SolaCorp_Backlog[[#This Row],[New Date]])</f>
        <v>195</v>
      </c>
      <c r="S202">
        <f>IF(SolaCorp_Backlog[[#This Row],[Product Group]] &lt;&gt; $L201, 1, $S201 + 1)</f>
        <v>180</v>
      </c>
      <c r="T2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02">
        <f ca="1" xml:space="preserve"> ROUND((SolaCorp_Backlog[[#This Row],[Projected Ship Date]] - SolaCorp_Backlog[[#This Row],[Order Date]]) / SolaCorp_Backlog[[#This Row],[Backlog Quantity]], 0)</f>
        <v>171</v>
      </c>
    </row>
    <row r="203" spans="1:21" x14ac:dyDescent="0.25">
      <c r="A203" t="s">
        <v>247</v>
      </c>
      <c r="B203" t="s">
        <v>871</v>
      </c>
      <c r="C203" t="s">
        <v>721</v>
      </c>
      <c r="D203" t="s">
        <v>693</v>
      </c>
      <c r="E203" t="s">
        <v>694</v>
      </c>
      <c r="F203">
        <v>2</v>
      </c>
      <c r="G203">
        <v>717.14</v>
      </c>
      <c r="H203" s="9">
        <v>44955</v>
      </c>
      <c r="I203" t="s">
        <v>779</v>
      </c>
      <c r="J203" t="s">
        <v>669</v>
      </c>
      <c r="K203" t="s">
        <v>639</v>
      </c>
      <c r="L203" t="s">
        <v>654</v>
      </c>
      <c r="M203" t="s">
        <v>1546</v>
      </c>
      <c r="N203" t="s">
        <v>2636</v>
      </c>
      <c r="O203" t="s">
        <v>5685</v>
      </c>
      <c r="P203">
        <f>COUNTIFS($L:$L, SolaCorp_Backlog[[#This Row],[Product Group]], $H:$H, "&lt;=" &amp; SolaCorp_Backlog[[#This Row],[Order Date]])</f>
        <v>182</v>
      </c>
      <c r="Q203" s="9">
        <f>IFERROR(VLOOKUP(SolaCorp_Backlog[[#This Row],[Order_Item]], 'Hot Orders'!$C:$H, 6, FALSE), SolaCorp_Backlog[[#This Row],[Order Date]])</f>
        <v>44955</v>
      </c>
      <c r="R203">
        <f>COUNTIFS($L:$L, SolaCorp_Backlog[[#This Row],[Product Group]], $Q:$Q, "&lt;=" &amp; SolaCorp_Backlog[[#This Row],[New Date]])</f>
        <v>195</v>
      </c>
      <c r="S203">
        <f>IF(SolaCorp_Backlog[[#This Row],[Product Group]] &lt;&gt; $L202, 1, $S202 + 1)</f>
        <v>181</v>
      </c>
      <c r="T2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03">
        <f ca="1" xml:space="preserve"> ROUND((SolaCorp_Backlog[[#This Row],[Projected Ship Date]] - SolaCorp_Backlog[[#This Row],[Order Date]]) / SolaCorp_Backlog[[#This Row],[Backlog Quantity]], 0)</f>
        <v>171</v>
      </c>
    </row>
    <row r="204" spans="1:21" x14ac:dyDescent="0.25">
      <c r="A204" t="s">
        <v>363</v>
      </c>
      <c r="B204" t="s">
        <v>1048</v>
      </c>
      <c r="C204" t="s">
        <v>671</v>
      </c>
      <c r="D204" t="s">
        <v>1146</v>
      </c>
      <c r="E204" t="s">
        <v>1147</v>
      </c>
      <c r="F204">
        <v>1</v>
      </c>
      <c r="G204">
        <v>118.17</v>
      </c>
      <c r="H204" s="9">
        <v>44955</v>
      </c>
      <c r="I204" t="s">
        <v>679</v>
      </c>
      <c r="J204" t="s">
        <v>675</v>
      </c>
      <c r="K204" t="s">
        <v>593</v>
      </c>
      <c r="L204" t="s">
        <v>654</v>
      </c>
      <c r="M204" t="s">
        <v>1686</v>
      </c>
      <c r="N204" t="s">
        <v>3082</v>
      </c>
      <c r="O204" t="s">
        <v>5807</v>
      </c>
      <c r="P204">
        <f>COUNTIFS($L:$L, SolaCorp_Backlog[[#This Row],[Product Group]], $H:$H, "&lt;=" &amp; SolaCorp_Backlog[[#This Row],[Order Date]])</f>
        <v>182</v>
      </c>
      <c r="Q204" s="9">
        <f>IFERROR(VLOOKUP(SolaCorp_Backlog[[#This Row],[Order_Item]], 'Hot Orders'!$C:$H, 6, FALSE), SolaCorp_Backlog[[#This Row],[Order Date]])</f>
        <v>44955</v>
      </c>
      <c r="R204">
        <f>COUNTIFS($L:$L, SolaCorp_Backlog[[#This Row],[Product Group]], $Q:$Q, "&lt;=" &amp; SolaCorp_Backlog[[#This Row],[New Date]])</f>
        <v>195</v>
      </c>
      <c r="S204">
        <f>IF(SolaCorp_Backlog[[#This Row],[Product Group]] &lt;&gt; $L203, 1, $S203 + 1)</f>
        <v>182</v>
      </c>
      <c r="T2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04">
        <f ca="1" xml:space="preserve"> ROUND((SolaCorp_Backlog[[#This Row],[Projected Ship Date]] - SolaCorp_Backlog[[#This Row],[Order Date]]) / SolaCorp_Backlog[[#This Row],[Backlog Quantity]], 0)</f>
        <v>348</v>
      </c>
    </row>
    <row r="205" spans="1:21" x14ac:dyDescent="0.25">
      <c r="A205" t="s">
        <v>209</v>
      </c>
      <c r="B205" t="s">
        <v>1294</v>
      </c>
      <c r="C205" t="s">
        <v>721</v>
      </c>
      <c r="D205" t="s">
        <v>1295</v>
      </c>
      <c r="E205" t="s">
        <v>1296</v>
      </c>
      <c r="F205">
        <v>1</v>
      </c>
      <c r="G205">
        <v>240.01</v>
      </c>
      <c r="H205" s="9">
        <v>44957</v>
      </c>
      <c r="I205" t="s">
        <v>861</v>
      </c>
      <c r="J205" t="s">
        <v>675</v>
      </c>
      <c r="K205" t="s">
        <v>629</v>
      </c>
      <c r="L205" t="s">
        <v>654</v>
      </c>
      <c r="M205" t="s">
        <v>1687</v>
      </c>
      <c r="N205" t="s">
        <v>3083</v>
      </c>
      <c r="O205" t="s">
        <v>5808</v>
      </c>
      <c r="P205">
        <f>COUNTIFS($L:$L, SolaCorp_Backlog[[#This Row],[Product Group]], $H:$H, "&lt;=" &amp; SolaCorp_Backlog[[#This Row],[Order Date]])</f>
        <v>183</v>
      </c>
      <c r="Q205" s="9">
        <f>IFERROR(VLOOKUP(SolaCorp_Backlog[[#This Row],[Order_Item]], 'Hot Orders'!$C:$H, 6, FALSE), SolaCorp_Backlog[[#This Row],[Order Date]])</f>
        <v>44957</v>
      </c>
      <c r="R205">
        <f>COUNTIFS($L:$L, SolaCorp_Backlog[[#This Row],[Product Group]], $Q:$Q, "&lt;=" &amp; SolaCorp_Backlog[[#This Row],[New Date]])</f>
        <v>196</v>
      </c>
      <c r="S205">
        <f>IF(SolaCorp_Backlog[[#This Row],[Product Group]] &lt;&gt; $L204, 1, $S204 + 1)</f>
        <v>183</v>
      </c>
      <c r="T2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05">
        <f ca="1" xml:space="preserve"> ROUND((SolaCorp_Backlog[[#This Row],[Projected Ship Date]] - SolaCorp_Backlog[[#This Row],[Order Date]]) / SolaCorp_Backlog[[#This Row],[Backlog Quantity]], 0)</f>
        <v>346</v>
      </c>
    </row>
    <row r="206" spans="1:21" x14ac:dyDescent="0.25">
      <c r="A206" t="s">
        <v>258</v>
      </c>
      <c r="B206" t="s">
        <v>796</v>
      </c>
      <c r="C206" t="s">
        <v>729</v>
      </c>
      <c r="D206" t="s">
        <v>748</v>
      </c>
      <c r="E206" t="s">
        <v>749</v>
      </c>
      <c r="F206">
        <v>1</v>
      </c>
      <c r="G206">
        <v>322.5</v>
      </c>
      <c r="H206" s="9">
        <v>44958</v>
      </c>
      <c r="I206" t="s">
        <v>789</v>
      </c>
      <c r="J206" t="s">
        <v>669</v>
      </c>
      <c r="K206" t="s">
        <v>608</v>
      </c>
      <c r="L206" t="s">
        <v>654</v>
      </c>
      <c r="M206" t="s">
        <v>1688</v>
      </c>
      <c r="N206" t="s">
        <v>3088</v>
      </c>
      <c r="O206" t="s">
        <v>5809</v>
      </c>
      <c r="P206">
        <f>COUNTIFS($L:$L, SolaCorp_Backlog[[#This Row],[Product Group]], $H:$H, "&lt;=" &amp; SolaCorp_Backlog[[#This Row],[Order Date]])</f>
        <v>184</v>
      </c>
      <c r="Q206" s="9">
        <f>IFERROR(VLOOKUP(SolaCorp_Backlog[[#This Row],[Order_Item]], 'Hot Orders'!$C:$H, 6, FALSE), SolaCorp_Backlog[[#This Row],[Order Date]])</f>
        <v>44958</v>
      </c>
      <c r="R206">
        <f>COUNTIFS($L:$L, SolaCorp_Backlog[[#This Row],[Product Group]], $Q:$Q, "&lt;=" &amp; SolaCorp_Backlog[[#This Row],[New Date]])</f>
        <v>197</v>
      </c>
      <c r="S206">
        <f>IF(SolaCorp_Backlog[[#This Row],[Product Group]] &lt;&gt; $L205, 1, $S205 + 1)</f>
        <v>184</v>
      </c>
      <c r="T2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06">
        <f ca="1" xml:space="preserve"> ROUND((SolaCorp_Backlog[[#This Row],[Projected Ship Date]] - SolaCorp_Backlog[[#This Row],[Order Date]]) / SolaCorp_Backlog[[#This Row],[Backlog Quantity]], 0)</f>
        <v>345</v>
      </c>
    </row>
    <row r="207" spans="1:21" x14ac:dyDescent="0.25">
      <c r="A207" t="s">
        <v>512</v>
      </c>
      <c r="B207" t="s">
        <v>862</v>
      </c>
      <c r="C207" t="s">
        <v>729</v>
      </c>
      <c r="D207" t="s">
        <v>845</v>
      </c>
      <c r="E207" t="s">
        <v>846</v>
      </c>
      <c r="F207">
        <v>5</v>
      </c>
      <c r="G207">
        <v>129.57</v>
      </c>
      <c r="H207" s="9">
        <v>44959</v>
      </c>
      <c r="I207" t="s">
        <v>732</v>
      </c>
      <c r="J207" t="s">
        <v>675</v>
      </c>
      <c r="K207" t="s">
        <v>626</v>
      </c>
      <c r="L207" t="s">
        <v>654</v>
      </c>
      <c r="M207" t="s">
        <v>1619</v>
      </c>
      <c r="N207" t="s">
        <v>2862</v>
      </c>
      <c r="O207" t="s">
        <v>5753</v>
      </c>
      <c r="P207">
        <f>COUNTIFS($L:$L, SolaCorp_Backlog[[#This Row],[Product Group]], $H:$H, "&lt;=" &amp; SolaCorp_Backlog[[#This Row],[Order Date]])</f>
        <v>189</v>
      </c>
      <c r="Q207" s="9">
        <f>IFERROR(VLOOKUP(SolaCorp_Backlog[[#This Row],[Order_Item]], 'Hot Orders'!$C:$H, 6, FALSE), SolaCorp_Backlog[[#This Row],[Order Date]])</f>
        <v>44959</v>
      </c>
      <c r="R207">
        <f>COUNTIFS($L:$L, SolaCorp_Backlog[[#This Row],[Product Group]], $Q:$Q, "&lt;=" &amp; SolaCorp_Backlog[[#This Row],[New Date]])</f>
        <v>202</v>
      </c>
      <c r="S207">
        <f>IF(SolaCorp_Backlog[[#This Row],[Product Group]] &lt;&gt; $L206, 1, $S206 + 1)</f>
        <v>185</v>
      </c>
      <c r="T2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07">
        <f ca="1" xml:space="preserve"> ROUND((SolaCorp_Backlog[[#This Row],[Projected Ship Date]] - SolaCorp_Backlog[[#This Row],[Order Date]]) / SolaCorp_Backlog[[#This Row],[Backlog Quantity]], 0)</f>
        <v>69</v>
      </c>
    </row>
    <row r="208" spans="1:21" x14ac:dyDescent="0.25">
      <c r="A208" t="s">
        <v>512</v>
      </c>
      <c r="B208" t="s">
        <v>862</v>
      </c>
      <c r="C208" t="s">
        <v>729</v>
      </c>
      <c r="D208" t="s">
        <v>845</v>
      </c>
      <c r="E208" t="s">
        <v>846</v>
      </c>
      <c r="F208">
        <v>5</v>
      </c>
      <c r="G208">
        <v>129.57</v>
      </c>
      <c r="H208" s="9">
        <v>44959</v>
      </c>
      <c r="I208" t="s">
        <v>732</v>
      </c>
      <c r="J208" t="s">
        <v>675</v>
      </c>
      <c r="K208" t="s">
        <v>626</v>
      </c>
      <c r="L208" t="s">
        <v>654</v>
      </c>
      <c r="M208" t="s">
        <v>1619</v>
      </c>
      <c r="N208" t="s">
        <v>2863</v>
      </c>
      <c r="O208" t="s">
        <v>5753</v>
      </c>
      <c r="P208">
        <f>COUNTIFS($L:$L, SolaCorp_Backlog[[#This Row],[Product Group]], $H:$H, "&lt;=" &amp; SolaCorp_Backlog[[#This Row],[Order Date]])</f>
        <v>189</v>
      </c>
      <c r="Q208" s="9">
        <f>IFERROR(VLOOKUP(SolaCorp_Backlog[[#This Row],[Order_Item]], 'Hot Orders'!$C:$H, 6, FALSE), SolaCorp_Backlog[[#This Row],[Order Date]])</f>
        <v>44959</v>
      </c>
      <c r="R208">
        <f>COUNTIFS($L:$L, SolaCorp_Backlog[[#This Row],[Product Group]], $Q:$Q, "&lt;=" &amp; SolaCorp_Backlog[[#This Row],[New Date]])</f>
        <v>202</v>
      </c>
      <c r="S208">
        <f>IF(SolaCorp_Backlog[[#This Row],[Product Group]] &lt;&gt; $L207, 1, $S207 + 1)</f>
        <v>186</v>
      </c>
      <c r="T2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08">
        <f ca="1" xml:space="preserve"> ROUND((SolaCorp_Backlog[[#This Row],[Projected Ship Date]] - SolaCorp_Backlog[[#This Row],[Order Date]]) / SolaCorp_Backlog[[#This Row],[Backlog Quantity]], 0)</f>
        <v>69</v>
      </c>
    </row>
    <row r="209" spans="1:21" x14ac:dyDescent="0.25">
      <c r="A209" t="s">
        <v>512</v>
      </c>
      <c r="B209" t="s">
        <v>862</v>
      </c>
      <c r="C209" t="s">
        <v>729</v>
      </c>
      <c r="D209" t="s">
        <v>845</v>
      </c>
      <c r="E209" t="s">
        <v>846</v>
      </c>
      <c r="F209">
        <v>5</v>
      </c>
      <c r="G209">
        <v>129.57</v>
      </c>
      <c r="H209" s="9">
        <v>44959</v>
      </c>
      <c r="I209" t="s">
        <v>732</v>
      </c>
      <c r="J209" t="s">
        <v>675</v>
      </c>
      <c r="K209" t="s">
        <v>626</v>
      </c>
      <c r="L209" t="s">
        <v>654</v>
      </c>
      <c r="M209" t="s">
        <v>1619</v>
      </c>
      <c r="N209" t="s">
        <v>2864</v>
      </c>
      <c r="O209" t="s">
        <v>5753</v>
      </c>
      <c r="P209">
        <f>COUNTIFS($L:$L, SolaCorp_Backlog[[#This Row],[Product Group]], $H:$H, "&lt;=" &amp; SolaCorp_Backlog[[#This Row],[Order Date]])</f>
        <v>189</v>
      </c>
      <c r="Q209" s="9">
        <f>IFERROR(VLOOKUP(SolaCorp_Backlog[[#This Row],[Order_Item]], 'Hot Orders'!$C:$H, 6, FALSE), SolaCorp_Backlog[[#This Row],[Order Date]])</f>
        <v>44959</v>
      </c>
      <c r="R209">
        <f>COUNTIFS($L:$L, SolaCorp_Backlog[[#This Row],[Product Group]], $Q:$Q, "&lt;=" &amp; SolaCorp_Backlog[[#This Row],[New Date]])</f>
        <v>202</v>
      </c>
      <c r="S209">
        <f>IF(SolaCorp_Backlog[[#This Row],[Product Group]] &lt;&gt; $L208, 1, $S208 + 1)</f>
        <v>187</v>
      </c>
      <c r="T2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09">
        <f ca="1" xml:space="preserve"> ROUND((SolaCorp_Backlog[[#This Row],[Projected Ship Date]] - SolaCorp_Backlog[[#This Row],[Order Date]]) / SolaCorp_Backlog[[#This Row],[Backlog Quantity]], 0)</f>
        <v>69</v>
      </c>
    </row>
    <row r="210" spans="1:21" x14ac:dyDescent="0.25">
      <c r="A210" t="s">
        <v>512</v>
      </c>
      <c r="B210" t="s">
        <v>862</v>
      </c>
      <c r="C210" t="s">
        <v>729</v>
      </c>
      <c r="D210" t="s">
        <v>845</v>
      </c>
      <c r="E210" t="s">
        <v>846</v>
      </c>
      <c r="F210">
        <v>5</v>
      </c>
      <c r="G210">
        <v>129.57</v>
      </c>
      <c r="H210" s="9">
        <v>44959</v>
      </c>
      <c r="I210" t="s">
        <v>732</v>
      </c>
      <c r="J210" t="s">
        <v>675</v>
      </c>
      <c r="K210" t="s">
        <v>626</v>
      </c>
      <c r="L210" t="s">
        <v>654</v>
      </c>
      <c r="M210" t="s">
        <v>1619</v>
      </c>
      <c r="N210" t="s">
        <v>2865</v>
      </c>
      <c r="O210" t="s">
        <v>5753</v>
      </c>
      <c r="P210">
        <f>COUNTIFS($L:$L, SolaCorp_Backlog[[#This Row],[Product Group]], $H:$H, "&lt;=" &amp; SolaCorp_Backlog[[#This Row],[Order Date]])</f>
        <v>189</v>
      </c>
      <c r="Q210" s="9">
        <f>IFERROR(VLOOKUP(SolaCorp_Backlog[[#This Row],[Order_Item]], 'Hot Orders'!$C:$H, 6, FALSE), SolaCorp_Backlog[[#This Row],[Order Date]])</f>
        <v>44959</v>
      </c>
      <c r="R210">
        <f>COUNTIFS($L:$L, SolaCorp_Backlog[[#This Row],[Product Group]], $Q:$Q, "&lt;=" &amp; SolaCorp_Backlog[[#This Row],[New Date]])</f>
        <v>202</v>
      </c>
      <c r="S210">
        <f>IF(SolaCorp_Backlog[[#This Row],[Product Group]] &lt;&gt; $L209, 1, $S209 + 1)</f>
        <v>188</v>
      </c>
      <c r="T2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10">
        <f ca="1" xml:space="preserve"> ROUND((SolaCorp_Backlog[[#This Row],[Projected Ship Date]] - SolaCorp_Backlog[[#This Row],[Order Date]]) / SolaCorp_Backlog[[#This Row],[Backlog Quantity]], 0)</f>
        <v>69</v>
      </c>
    </row>
    <row r="211" spans="1:21" x14ac:dyDescent="0.25">
      <c r="A211" t="s">
        <v>512</v>
      </c>
      <c r="B211" t="s">
        <v>862</v>
      </c>
      <c r="C211" t="s">
        <v>729</v>
      </c>
      <c r="D211" t="s">
        <v>845</v>
      </c>
      <c r="E211" t="s">
        <v>846</v>
      </c>
      <c r="F211">
        <v>5</v>
      </c>
      <c r="G211">
        <v>129.57</v>
      </c>
      <c r="H211" s="9">
        <v>44959</v>
      </c>
      <c r="I211" t="s">
        <v>732</v>
      </c>
      <c r="J211" t="s">
        <v>675</v>
      </c>
      <c r="K211" t="s">
        <v>626</v>
      </c>
      <c r="L211" t="s">
        <v>654</v>
      </c>
      <c r="M211" t="s">
        <v>1619</v>
      </c>
      <c r="N211" t="s">
        <v>2866</v>
      </c>
      <c r="O211" t="s">
        <v>5753</v>
      </c>
      <c r="P211">
        <f>COUNTIFS($L:$L, SolaCorp_Backlog[[#This Row],[Product Group]], $H:$H, "&lt;=" &amp; SolaCorp_Backlog[[#This Row],[Order Date]])</f>
        <v>189</v>
      </c>
      <c r="Q211" s="9">
        <f>IFERROR(VLOOKUP(SolaCorp_Backlog[[#This Row],[Order_Item]], 'Hot Orders'!$C:$H, 6, FALSE), SolaCorp_Backlog[[#This Row],[Order Date]])</f>
        <v>44959</v>
      </c>
      <c r="R211">
        <f>COUNTIFS($L:$L, SolaCorp_Backlog[[#This Row],[Product Group]], $Q:$Q, "&lt;=" &amp; SolaCorp_Backlog[[#This Row],[New Date]])</f>
        <v>202</v>
      </c>
      <c r="S211">
        <f>IF(SolaCorp_Backlog[[#This Row],[Product Group]] &lt;&gt; $L210, 1, $S210 + 1)</f>
        <v>189</v>
      </c>
      <c r="T2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11">
        <f ca="1" xml:space="preserve"> ROUND((SolaCorp_Backlog[[#This Row],[Projected Ship Date]] - SolaCorp_Backlog[[#This Row],[Order Date]]) / SolaCorp_Backlog[[#This Row],[Backlog Quantity]], 0)</f>
        <v>69</v>
      </c>
    </row>
    <row r="212" spans="1:21" x14ac:dyDescent="0.25">
      <c r="A212" t="s">
        <v>376</v>
      </c>
      <c r="B212" t="s">
        <v>1067</v>
      </c>
      <c r="C212" t="s">
        <v>671</v>
      </c>
      <c r="D212" t="s">
        <v>781</v>
      </c>
      <c r="E212" t="s">
        <v>782</v>
      </c>
      <c r="F212">
        <v>6</v>
      </c>
      <c r="G212">
        <v>421.23</v>
      </c>
      <c r="H212" s="9">
        <v>44960</v>
      </c>
      <c r="I212" t="s">
        <v>698</v>
      </c>
      <c r="J212" t="s">
        <v>675</v>
      </c>
      <c r="K212" t="s">
        <v>608</v>
      </c>
      <c r="L212" t="s">
        <v>654</v>
      </c>
      <c r="M212" t="s">
        <v>1676</v>
      </c>
      <c r="N212" t="s">
        <v>3031</v>
      </c>
      <c r="O212" t="s">
        <v>5799</v>
      </c>
      <c r="P212">
        <f>COUNTIFS($L:$L, SolaCorp_Backlog[[#This Row],[Product Group]], $H:$H, "&lt;=" &amp; SolaCorp_Backlog[[#This Row],[Order Date]])</f>
        <v>201</v>
      </c>
      <c r="Q212" s="9">
        <f>IFERROR(VLOOKUP(SolaCorp_Backlog[[#This Row],[Order_Item]], 'Hot Orders'!$C:$H, 6, FALSE), SolaCorp_Backlog[[#This Row],[Order Date]])</f>
        <v>44960</v>
      </c>
      <c r="R212">
        <f>COUNTIFS($L:$L, SolaCorp_Backlog[[#This Row],[Product Group]], $Q:$Q, "&lt;=" &amp; SolaCorp_Backlog[[#This Row],[New Date]])</f>
        <v>214</v>
      </c>
      <c r="S212">
        <f>IF(SolaCorp_Backlog[[#This Row],[Product Group]] &lt;&gt; $L211, 1, $S211 + 1)</f>
        <v>190</v>
      </c>
      <c r="T2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12">
        <f ca="1" xml:space="preserve"> ROUND((SolaCorp_Backlog[[#This Row],[Projected Ship Date]] - SolaCorp_Backlog[[#This Row],[Order Date]]) / SolaCorp_Backlog[[#This Row],[Backlog Quantity]], 0)</f>
        <v>57</v>
      </c>
    </row>
    <row r="213" spans="1:21" x14ac:dyDescent="0.25">
      <c r="A213" t="s">
        <v>376</v>
      </c>
      <c r="B213" t="s">
        <v>1067</v>
      </c>
      <c r="C213" t="s">
        <v>671</v>
      </c>
      <c r="D213" t="s">
        <v>781</v>
      </c>
      <c r="E213" t="s">
        <v>782</v>
      </c>
      <c r="F213">
        <v>6</v>
      </c>
      <c r="G213">
        <v>421.23</v>
      </c>
      <c r="H213" s="9">
        <v>44960</v>
      </c>
      <c r="I213" t="s">
        <v>698</v>
      </c>
      <c r="J213" t="s">
        <v>675</v>
      </c>
      <c r="K213" t="s">
        <v>608</v>
      </c>
      <c r="L213" t="s">
        <v>654</v>
      </c>
      <c r="M213" t="s">
        <v>1676</v>
      </c>
      <c r="N213" t="s">
        <v>3032</v>
      </c>
      <c r="O213" t="s">
        <v>5799</v>
      </c>
      <c r="P213">
        <f>COUNTIFS($L:$L, SolaCorp_Backlog[[#This Row],[Product Group]], $H:$H, "&lt;=" &amp; SolaCorp_Backlog[[#This Row],[Order Date]])</f>
        <v>201</v>
      </c>
      <c r="Q213" s="9">
        <f>IFERROR(VLOOKUP(SolaCorp_Backlog[[#This Row],[Order_Item]], 'Hot Orders'!$C:$H, 6, FALSE), SolaCorp_Backlog[[#This Row],[Order Date]])</f>
        <v>44960</v>
      </c>
      <c r="R213">
        <f>COUNTIFS($L:$L, SolaCorp_Backlog[[#This Row],[Product Group]], $Q:$Q, "&lt;=" &amp; SolaCorp_Backlog[[#This Row],[New Date]])</f>
        <v>214</v>
      </c>
      <c r="S213">
        <f>IF(SolaCorp_Backlog[[#This Row],[Product Group]] &lt;&gt; $L212, 1, $S212 + 1)</f>
        <v>191</v>
      </c>
      <c r="T2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13">
        <f ca="1" xml:space="preserve"> ROUND((SolaCorp_Backlog[[#This Row],[Projected Ship Date]] - SolaCorp_Backlog[[#This Row],[Order Date]]) / SolaCorp_Backlog[[#This Row],[Backlog Quantity]], 0)</f>
        <v>57</v>
      </c>
    </row>
    <row r="214" spans="1:21" x14ac:dyDescent="0.25">
      <c r="A214" t="s">
        <v>376</v>
      </c>
      <c r="B214" t="s">
        <v>1067</v>
      </c>
      <c r="C214" t="s">
        <v>671</v>
      </c>
      <c r="D214" t="s">
        <v>781</v>
      </c>
      <c r="E214" t="s">
        <v>782</v>
      </c>
      <c r="F214">
        <v>6</v>
      </c>
      <c r="G214">
        <v>421.23</v>
      </c>
      <c r="H214" s="9">
        <v>44960</v>
      </c>
      <c r="I214" t="s">
        <v>698</v>
      </c>
      <c r="J214" t="s">
        <v>675</v>
      </c>
      <c r="K214" t="s">
        <v>608</v>
      </c>
      <c r="L214" t="s">
        <v>654</v>
      </c>
      <c r="M214" t="s">
        <v>1676</v>
      </c>
      <c r="N214" t="s">
        <v>3033</v>
      </c>
      <c r="O214" t="s">
        <v>5799</v>
      </c>
      <c r="P214">
        <f>COUNTIFS($L:$L, SolaCorp_Backlog[[#This Row],[Product Group]], $H:$H, "&lt;=" &amp; SolaCorp_Backlog[[#This Row],[Order Date]])</f>
        <v>201</v>
      </c>
      <c r="Q214" s="9">
        <f>IFERROR(VLOOKUP(SolaCorp_Backlog[[#This Row],[Order_Item]], 'Hot Orders'!$C:$H, 6, FALSE), SolaCorp_Backlog[[#This Row],[Order Date]])</f>
        <v>44960</v>
      </c>
      <c r="R214">
        <f>COUNTIFS($L:$L, SolaCorp_Backlog[[#This Row],[Product Group]], $Q:$Q, "&lt;=" &amp; SolaCorp_Backlog[[#This Row],[New Date]])</f>
        <v>214</v>
      </c>
      <c r="S214">
        <f>IF(SolaCorp_Backlog[[#This Row],[Product Group]] &lt;&gt; $L213, 1, $S213 + 1)</f>
        <v>192</v>
      </c>
      <c r="T2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14">
        <f ca="1" xml:space="preserve"> ROUND((SolaCorp_Backlog[[#This Row],[Projected Ship Date]] - SolaCorp_Backlog[[#This Row],[Order Date]]) / SolaCorp_Backlog[[#This Row],[Backlog Quantity]], 0)</f>
        <v>57</v>
      </c>
    </row>
    <row r="215" spans="1:21" x14ac:dyDescent="0.25">
      <c r="A215" t="s">
        <v>376</v>
      </c>
      <c r="B215" t="s">
        <v>1067</v>
      </c>
      <c r="C215" t="s">
        <v>671</v>
      </c>
      <c r="D215" t="s">
        <v>781</v>
      </c>
      <c r="E215" t="s">
        <v>782</v>
      </c>
      <c r="F215">
        <v>6</v>
      </c>
      <c r="G215">
        <v>421.23</v>
      </c>
      <c r="H215" s="9">
        <v>44960</v>
      </c>
      <c r="I215" t="s">
        <v>698</v>
      </c>
      <c r="J215" t="s">
        <v>675</v>
      </c>
      <c r="K215" t="s">
        <v>608</v>
      </c>
      <c r="L215" t="s">
        <v>654</v>
      </c>
      <c r="M215" t="s">
        <v>1676</v>
      </c>
      <c r="N215" t="s">
        <v>3034</v>
      </c>
      <c r="O215" t="s">
        <v>5799</v>
      </c>
      <c r="P215">
        <f>COUNTIFS($L:$L, SolaCorp_Backlog[[#This Row],[Product Group]], $H:$H, "&lt;=" &amp; SolaCorp_Backlog[[#This Row],[Order Date]])</f>
        <v>201</v>
      </c>
      <c r="Q215" s="9">
        <f>IFERROR(VLOOKUP(SolaCorp_Backlog[[#This Row],[Order_Item]], 'Hot Orders'!$C:$H, 6, FALSE), SolaCorp_Backlog[[#This Row],[Order Date]])</f>
        <v>44960</v>
      </c>
      <c r="R215">
        <f>COUNTIFS($L:$L, SolaCorp_Backlog[[#This Row],[Product Group]], $Q:$Q, "&lt;=" &amp; SolaCorp_Backlog[[#This Row],[New Date]])</f>
        <v>214</v>
      </c>
      <c r="S215">
        <f>IF(SolaCorp_Backlog[[#This Row],[Product Group]] &lt;&gt; $L214, 1, $S214 + 1)</f>
        <v>193</v>
      </c>
      <c r="T2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15">
        <f ca="1" xml:space="preserve"> ROUND((SolaCorp_Backlog[[#This Row],[Projected Ship Date]] - SolaCorp_Backlog[[#This Row],[Order Date]]) / SolaCorp_Backlog[[#This Row],[Backlog Quantity]], 0)</f>
        <v>57</v>
      </c>
    </row>
    <row r="216" spans="1:21" x14ac:dyDescent="0.25">
      <c r="A216" t="s">
        <v>376</v>
      </c>
      <c r="B216" t="s">
        <v>1067</v>
      </c>
      <c r="C216" t="s">
        <v>671</v>
      </c>
      <c r="D216" t="s">
        <v>781</v>
      </c>
      <c r="E216" t="s">
        <v>782</v>
      </c>
      <c r="F216">
        <v>6</v>
      </c>
      <c r="G216">
        <v>421.23</v>
      </c>
      <c r="H216" s="9">
        <v>44960</v>
      </c>
      <c r="I216" t="s">
        <v>698</v>
      </c>
      <c r="J216" t="s">
        <v>675</v>
      </c>
      <c r="K216" t="s">
        <v>608</v>
      </c>
      <c r="L216" t="s">
        <v>654</v>
      </c>
      <c r="M216" t="s">
        <v>1676</v>
      </c>
      <c r="N216" t="s">
        <v>3035</v>
      </c>
      <c r="O216" t="s">
        <v>5799</v>
      </c>
      <c r="P216">
        <f>COUNTIFS($L:$L, SolaCorp_Backlog[[#This Row],[Product Group]], $H:$H, "&lt;=" &amp; SolaCorp_Backlog[[#This Row],[Order Date]])</f>
        <v>201</v>
      </c>
      <c r="Q216" s="9">
        <f>IFERROR(VLOOKUP(SolaCorp_Backlog[[#This Row],[Order_Item]], 'Hot Orders'!$C:$H, 6, FALSE), SolaCorp_Backlog[[#This Row],[Order Date]])</f>
        <v>44960</v>
      </c>
      <c r="R216">
        <f>COUNTIFS($L:$L, SolaCorp_Backlog[[#This Row],[Product Group]], $Q:$Q, "&lt;=" &amp; SolaCorp_Backlog[[#This Row],[New Date]])</f>
        <v>214</v>
      </c>
      <c r="S216">
        <f>IF(SolaCorp_Backlog[[#This Row],[Product Group]] &lt;&gt; $L215, 1, $S215 + 1)</f>
        <v>194</v>
      </c>
      <c r="T2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16">
        <f ca="1" xml:space="preserve"> ROUND((SolaCorp_Backlog[[#This Row],[Projected Ship Date]] - SolaCorp_Backlog[[#This Row],[Order Date]]) / SolaCorp_Backlog[[#This Row],[Backlog Quantity]], 0)</f>
        <v>57</v>
      </c>
    </row>
    <row r="217" spans="1:21" x14ac:dyDescent="0.25">
      <c r="A217" t="s">
        <v>376</v>
      </c>
      <c r="B217" t="s">
        <v>1067</v>
      </c>
      <c r="C217" t="s">
        <v>671</v>
      </c>
      <c r="D217" t="s">
        <v>781</v>
      </c>
      <c r="E217" t="s">
        <v>782</v>
      </c>
      <c r="F217">
        <v>6</v>
      </c>
      <c r="G217">
        <v>421.23</v>
      </c>
      <c r="H217" s="9">
        <v>44960</v>
      </c>
      <c r="I217" t="s">
        <v>698</v>
      </c>
      <c r="J217" t="s">
        <v>675</v>
      </c>
      <c r="K217" t="s">
        <v>608</v>
      </c>
      <c r="L217" t="s">
        <v>654</v>
      </c>
      <c r="M217" t="s">
        <v>1676</v>
      </c>
      <c r="N217" t="s">
        <v>3036</v>
      </c>
      <c r="O217" t="s">
        <v>5799</v>
      </c>
      <c r="P217">
        <f>COUNTIFS($L:$L, SolaCorp_Backlog[[#This Row],[Product Group]], $H:$H, "&lt;=" &amp; SolaCorp_Backlog[[#This Row],[Order Date]])</f>
        <v>201</v>
      </c>
      <c r="Q217" s="9">
        <f>IFERROR(VLOOKUP(SolaCorp_Backlog[[#This Row],[Order_Item]], 'Hot Orders'!$C:$H, 6, FALSE), SolaCorp_Backlog[[#This Row],[Order Date]])</f>
        <v>44960</v>
      </c>
      <c r="R217">
        <f>COUNTIFS($L:$L, SolaCorp_Backlog[[#This Row],[Product Group]], $Q:$Q, "&lt;=" &amp; SolaCorp_Backlog[[#This Row],[New Date]])</f>
        <v>214</v>
      </c>
      <c r="S217">
        <f>IF(SolaCorp_Backlog[[#This Row],[Product Group]] &lt;&gt; $L216, 1, $S216 + 1)</f>
        <v>195</v>
      </c>
      <c r="T2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17">
        <f ca="1" xml:space="preserve"> ROUND((SolaCorp_Backlog[[#This Row],[Projected Ship Date]] - SolaCorp_Backlog[[#This Row],[Order Date]]) / SolaCorp_Backlog[[#This Row],[Backlog Quantity]], 0)</f>
        <v>57</v>
      </c>
    </row>
    <row r="218" spans="1:21" x14ac:dyDescent="0.25">
      <c r="A218" t="s">
        <v>523</v>
      </c>
      <c r="B218" t="s">
        <v>1236</v>
      </c>
      <c r="C218" t="s">
        <v>671</v>
      </c>
      <c r="D218" t="s">
        <v>781</v>
      </c>
      <c r="E218" t="s">
        <v>782</v>
      </c>
      <c r="F218">
        <v>6</v>
      </c>
      <c r="G218">
        <v>232.16</v>
      </c>
      <c r="H218" s="9">
        <v>44960</v>
      </c>
      <c r="I218" t="s">
        <v>679</v>
      </c>
      <c r="J218" t="s">
        <v>675</v>
      </c>
      <c r="K218" t="s">
        <v>608</v>
      </c>
      <c r="L218" t="s">
        <v>654</v>
      </c>
      <c r="M218" t="s">
        <v>1550</v>
      </c>
      <c r="N218" t="s">
        <v>2640</v>
      </c>
      <c r="O218" t="s">
        <v>5688</v>
      </c>
      <c r="P218">
        <f>COUNTIFS($L:$L, SolaCorp_Backlog[[#This Row],[Product Group]], $H:$H, "&lt;=" &amp; SolaCorp_Backlog[[#This Row],[Order Date]])</f>
        <v>201</v>
      </c>
      <c r="Q218" s="9">
        <f>IFERROR(VLOOKUP(SolaCorp_Backlog[[#This Row],[Order_Item]], 'Hot Orders'!$C:$H, 6, FALSE), SolaCorp_Backlog[[#This Row],[Order Date]])</f>
        <v>44960</v>
      </c>
      <c r="R218">
        <f>COUNTIFS($L:$L, SolaCorp_Backlog[[#This Row],[Product Group]], $Q:$Q, "&lt;=" &amp; SolaCorp_Backlog[[#This Row],[New Date]])</f>
        <v>214</v>
      </c>
      <c r="S218">
        <f>IF(SolaCorp_Backlog[[#This Row],[Product Group]] &lt;&gt; $L217, 1, $S217 + 1)</f>
        <v>196</v>
      </c>
      <c r="T2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18">
        <f ca="1" xml:space="preserve"> ROUND((SolaCorp_Backlog[[#This Row],[Projected Ship Date]] - SolaCorp_Backlog[[#This Row],[Order Date]]) / SolaCorp_Backlog[[#This Row],[Backlog Quantity]], 0)</f>
        <v>57</v>
      </c>
    </row>
    <row r="219" spans="1:21" x14ac:dyDescent="0.25">
      <c r="A219" t="s">
        <v>523</v>
      </c>
      <c r="B219" t="s">
        <v>1236</v>
      </c>
      <c r="C219" t="s">
        <v>671</v>
      </c>
      <c r="D219" t="s">
        <v>781</v>
      </c>
      <c r="E219" t="s">
        <v>782</v>
      </c>
      <c r="F219">
        <v>6</v>
      </c>
      <c r="G219">
        <v>232.16</v>
      </c>
      <c r="H219" s="9">
        <v>44960</v>
      </c>
      <c r="I219" t="s">
        <v>679</v>
      </c>
      <c r="J219" t="s">
        <v>675</v>
      </c>
      <c r="K219" t="s">
        <v>608</v>
      </c>
      <c r="L219" t="s">
        <v>654</v>
      </c>
      <c r="M219" t="s">
        <v>1550</v>
      </c>
      <c r="N219" t="s">
        <v>2641</v>
      </c>
      <c r="O219" t="s">
        <v>5688</v>
      </c>
      <c r="P219">
        <f>COUNTIFS($L:$L, SolaCorp_Backlog[[#This Row],[Product Group]], $H:$H, "&lt;=" &amp; SolaCorp_Backlog[[#This Row],[Order Date]])</f>
        <v>201</v>
      </c>
      <c r="Q219" s="9">
        <f>IFERROR(VLOOKUP(SolaCorp_Backlog[[#This Row],[Order_Item]], 'Hot Orders'!$C:$H, 6, FALSE), SolaCorp_Backlog[[#This Row],[Order Date]])</f>
        <v>44960</v>
      </c>
      <c r="R219">
        <f>COUNTIFS($L:$L, SolaCorp_Backlog[[#This Row],[Product Group]], $Q:$Q, "&lt;=" &amp; SolaCorp_Backlog[[#This Row],[New Date]])</f>
        <v>214</v>
      </c>
      <c r="S219">
        <f>IF(SolaCorp_Backlog[[#This Row],[Product Group]] &lt;&gt; $L218, 1, $S218 + 1)</f>
        <v>197</v>
      </c>
      <c r="T2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19">
        <f ca="1" xml:space="preserve"> ROUND((SolaCorp_Backlog[[#This Row],[Projected Ship Date]] - SolaCorp_Backlog[[#This Row],[Order Date]]) / SolaCorp_Backlog[[#This Row],[Backlog Quantity]], 0)</f>
        <v>57</v>
      </c>
    </row>
    <row r="220" spans="1:21" x14ac:dyDescent="0.25">
      <c r="A220" t="s">
        <v>523</v>
      </c>
      <c r="B220" t="s">
        <v>1236</v>
      </c>
      <c r="C220" t="s">
        <v>671</v>
      </c>
      <c r="D220" t="s">
        <v>781</v>
      </c>
      <c r="E220" t="s">
        <v>782</v>
      </c>
      <c r="F220">
        <v>6</v>
      </c>
      <c r="G220">
        <v>232.16</v>
      </c>
      <c r="H220" s="9">
        <v>44960</v>
      </c>
      <c r="I220" t="s">
        <v>679</v>
      </c>
      <c r="J220" t="s">
        <v>675</v>
      </c>
      <c r="K220" t="s">
        <v>608</v>
      </c>
      <c r="L220" t="s">
        <v>654</v>
      </c>
      <c r="M220" t="s">
        <v>1550</v>
      </c>
      <c r="N220" t="s">
        <v>2642</v>
      </c>
      <c r="O220" t="s">
        <v>5688</v>
      </c>
      <c r="P220">
        <f>COUNTIFS($L:$L, SolaCorp_Backlog[[#This Row],[Product Group]], $H:$H, "&lt;=" &amp; SolaCorp_Backlog[[#This Row],[Order Date]])</f>
        <v>201</v>
      </c>
      <c r="Q220" s="9">
        <f>IFERROR(VLOOKUP(SolaCorp_Backlog[[#This Row],[Order_Item]], 'Hot Orders'!$C:$H, 6, FALSE), SolaCorp_Backlog[[#This Row],[Order Date]])</f>
        <v>44960</v>
      </c>
      <c r="R220">
        <f>COUNTIFS($L:$L, SolaCorp_Backlog[[#This Row],[Product Group]], $Q:$Q, "&lt;=" &amp; SolaCorp_Backlog[[#This Row],[New Date]])</f>
        <v>214</v>
      </c>
      <c r="S220">
        <f>IF(SolaCorp_Backlog[[#This Row],[Product Group]] &lt;&gt; $L219, 1, $S219 + 1)</f>
        <v>198</v>
      </c>
      <c r="T2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20">
        <f ca="1" xml:space="preserve"> ROUND((SolaCorp_Backlog[[#This Row],[Projected Ship Date]] - SolaCorp_Backlog[[#This Row],[Order Date]]) / SolaCorp_Backlog[[#This Row],[Backlog Quantity]], 0)</f>
        <v>57</v>
      </c>
    </row>
    <row r="221" spans="1:21" x14ac:dyDescent="0.25">
      <c r="A221" t="s">
        <v>523</v>
      </c>
      <c r="B221" t="s">
        <v>1236</v>
      </c>
      <c r="C221" t="s">
        <v>671</v>
      </c>
      <c r="D221" t="s">
        <v>781</v>
      </c>
      <c r="E221" t="s">
        <v>782</v>
      </c>
      <c r="F221">
        <v>6</v>
      </c>
      <c r="G221">
        <v>232.16</v>
      </c>
      <c r="H221" s="9">
        <v>44960</v>
      </c>
      <c r="I221" t="s">
        <v>679</v>
      </c>
      <c r="J221" t="s">
        <v>675</v>
      </c>
      <c r="K221" t="s">
        <v>608</v>
      </c>
      <c r="L221" t="s">
        <v>654</v>
      </c>
      <c r="M221" t="s">
        <v>1550</v>
      </c>
      <c r="N221" t="s">
        <v>2643</v>
      </c>
      <c r="O221" t="s">
        <v>5688</v>
      </c>
      <c r="P221">
        <f>COUNTIFS($L:$L, SolaCorp_Backlog[[#This Row],[Product Group]], $H:$H, "&lt;=" &amp; SolaCorp_Backlog[[#This Row],[Order Date]])</f>
        <v>201</v>
      </c>
      <c r="Q221" s="9">
        <f>IFERROR(VLOOKUP(SolaCorp_Backlog[[#This Row],[Order_Item]], 'Hot Orders'!$C:$H, 6, FALSE), SolaCorp_Backlog[[#This Row],[Order Date]])</f>
        <v>44960</v>
      </c>
      <c r="R221">
        <f>COUNTIFS($L:$L, SolaCorp_Backlog[[#This Row],[Product Group]], $Q:$Q, "&lt;=" &amp; SolaCorp_Backlog[[#This Row],[New Date]])</f>
        <v>214</v>
      </c>
      <c r="S221">
        <f>IF(SolaCorp_Backlog[[#This Row],[Product Group]] &lt;&gt; $L220, 1, $S220 + 1)</f>
        <v>199</v>
      </c>
      <c r="T2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21">
        <f ca="1" xml:space="preserve"> ROUND((SolaCorp_Backlog[[#This Row],[Projected Ship Date]] - SolaCorp_Backlog[[#This Row],[Order Date]]) / SolaCorp_Backlog[[#This Row],[Backlog Quantity]], 0)</f>
        <v>57</v>
      </c>
    </row>
    <row r="222" spans="1:21" x14ac:dyDescent="0.25">
      <c r="A222" t="s">
        <v>523</v>
      </c>
      <c r="B222" t="s">
        <v>1236</v>
      </c>
      <c r="C222" t="s">
        <v>671</v>
      </c>
      <c r="D222" t="s">
        <v>781</v>
      </c>
      <c r="E222" t="s">
        <v>782</v>
      </c>
      <c r="F222">
        <v>6</v>
      </c>
      <c r="G222">
        <v>232.16</v>
      </c>
      <c r="H222" s="9">
        <v>44960</v>
      </c>
      <c r="I222" t="s">
        <v>679</v>
      </c>
      <c r="J222" t="s">
        <v>675</v>
      </c>
      <c r="K222" t="s">
        <v>608</v>
      </c>
      <c r="L222" t="s">
        <v>654</v>
      </c>
      <c r="M222" t="s">
        <v>1550</v>
      </c>
      <c r="N222" t="s">
        <v>2644</v>
      </c>
      <c r="O222" t="s">
        <v>5688</v>
      </c>
      <c r="P222">
        <f>COUNTIFS($L:$L, SolaCorp_Backlog[[#This Row],[Product Group]], $H:$H, "&lt;=" &amp; SolaCorp_Backlog[[#This Row],[Order Date]])</f>
        <v>201</v>
      </c>
      <c r="Q222" s="9">
        <f>IFERROR(VLOOKUP(SolaCorp_Backlog[[#This Row],[Order_Item]], 'Hot Orders'!$C:$H, 6, FALSE), SolaCorp_Backlog[[#This Row],[Order Date]])</f>
        <v>44960</v>
      </c>
      <c r="R222">
        <f>COUNTIFS($L:$L, SolaCorp_Backlog[[#This Row],[Product Group]], $Q:$Q, "&lt;=" &amp; SolaCorp_Backlog[[#This Row],[New Date]])</f>
        <v>214</v>
      </c>
      <c r="S222">
        <f>IF(SolaCorp_Backlog[[#This Row],[Product Group]] &lt;&gt; $L221, 1, $S221 + 1)</f>
        <v>200</v>
      </c>
      <c r="T2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22">
        <f ca="1" xml:space="preserve"> ROUND((SolaCorp_Backlog[[#This Row],[Projected Ship Date]] - SolaCorp_Backlog[[#This Row],[Order Date]]) / SolaCorp_Backlog[[#This Row],[Backlog Quantity]], 0)</f>
        <v>57</v>
      </c>
    </row>
    <row r="223" spans="1:21" x14ac:dyDescent="0.25">
      <c r="A223" t="s">
        <v>523</v>
      </c>
      <c r="B223" t="s">
        <v>1236</v>
      </c>
      <c r="C223" t="s">
        <v>671</v>
      </c>
      <c r="D223" t="s">
        <v>781</v>
      </c>
      <c r="E223" t="s">
        <v>782</v>
      </c>
      <c r="F223">
        <v>6</v>
      </c>
      <c r="G223">
        <v>232.16</v>
      </c>
      <c r="H223" s="9">
        <v>44960</v>
      </c>
      <c r="I223" t="s">
        <v>679</v>
      </c>
      <c r="J223" t="s">
        <v>675</v>
      </c>
      <c r="K223" t="s">
        <v>608</v>
      </c>
      <c r="L223" t="s">
        <v>654</v>
      </c>
      <c r="M223" t="s">
        <v>1550</v>
      </c>
      <c r="N223" t="s">
        <v>2645</v>
      </c>
      <c r="O223" t="s">
        <v>5688</v>
      </c>
      <c r="P223">
        <f>COUNTIFS($L:$L, SolaCorp_Backlog[[#This Row],[Product Group]], $H:$H, "&lt;=" &amp; SolaCorp_Backlog[[#This Row],[Order Date]])</f>
        <v>201</v>
      </c>
      <c r="Q223" s="9">
        <f>IFERROR(VLOOKUP(SolaCorp_Backlog[[#This Row],[Order_Item]], 'Hot Orders'!$C:$H, 6, FALSE), SolaCorp_Backlog[[#This Row],[Order Date]])</f>
        <v>44960</v>
      </c>
      <c r="R223">
        <f>COUNTIFS($L:$L, SolaCorp_Backlog[[#This Row],[Product Group]], $Q:$Q, "&lt;=" &amp; SolaCorp_Backlog[[#This Row],[New Date]])</f>
        <v>214</v>
      </c>
      <c r="S223">
        <f>IF(SolaCorp_Backlog[[#This Row],[Product Group]] &lt;&gt; $L222, 1, $S222 + 1)</f>
        <v>201</v>
      </c>
      <c r="T2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23">
        <f ca="1" xml:space="preserve"> ROUND((SolaCorp_Backlog[[#This Row],[Projected Ship Date]] - SolaCorp_Backlog[[#This Row],[Order Date]]) / SolaCorp_Backlog[[#This Row],[Backlog Quantity]], 0)</f>
        <v>57</v>
      </c>
    </row>
    <row r="224" spans="1:21" x14ac:dyDescent="0.25">
      <c r="A224" t="s">
        <v>384</v>
      </c>
      <c r="B224" t="s">
        <v>692</v>
      </c>
      <c r="C224" t="s">
        <v>671</v>
      </c>
      <c r="D224" t="s">
        <v>693</v>
      </c>
      <c r="E224" t="s">
        <v>694</v>
      </c>
      <c r="F224">
        <v>2</v>
      </c>
      <c r="G224">
        <v>971.37</v>
      </c>
      <c r="H224" s="9">
        <v>44961</v>
      </c>
      <c r="I224" t="s">
        <v>679</v>
      </c>
      <c r="J224" t="s">
        <v>675</v>
      </c>
      <c r="K224" t="s">
        <v>639</v>
      </c>
      <c r="L224" t="s">
        <v>654</v>
      </c>
      <c r="M224" t="s">
        <v>1652</v>
      </c>
      <c r="N224" t="s">
        <v>2969</v>
      </c>
      <c r="O224" t="s">
        <v>5779</v>
      </c>
      <c r="P224">
        <f>COUNTIFS($L:$L, SolaCorp_Backlog[[#This Row],[Product Group]], $H:$H, "&lt;=" &amp; SolaCorp_Backlog[[#This Row],[Order Date]])</f>
        <v>203</v>
      </c>
      <c r="Q224" s="9">
        <f>IFERROR(VLOOKUP(SolaCorp_Backlog[[#This Row],[Order_Item]], 'Hot Orders'!$C:$H, 6, FALSE), SolaCorp_Backlog[[#This Row],[Order Date]])</f>
        <v>44961</v>
      </c>
      <c r="R224">
        <f>COUNTIFS($L:$L, SolaCorp_Backlog[[#This Row],[Product Group]], $Q:$Q, "&lt;=" &amp; SolaCorp_Backlog[[#This Row],[New Date]])</f>
        <v>216</v>
      </c>
      <c r="S224">
        <f>IF(SolaCorp_Backlog[[#This Row],[Product Group]] &lt;&gt; $L223, 1, $S223 + 1)</f>
        <v>202</v>
      </c>
      <c r="T2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24">
        <f ca="1" xml:space="preserve"> ROUND((SolaCorp_Backlog[[#This Row],[Projected Ship Date]] - SolaCorp_Backlog[[#This Row],[Order Date]]) / SolaCorp_Backlog[[#This Row],[Backlog Quantity]], 0)</f>
        <v>171</v>
      </c>
    </row>
    <row r="225" spans="1:21" x14ac:dyDescent="0.25">
      <c r="A225" t="s">
        <v>384</v>
      </c>
      <c r="B225" t="s">
        <v>692</v>
      </c>
      <c r="C225" t="s">
        <v>671</v>
      </c>
      <c r="D225" t="s">
        <v>693</v>
      </c>
      <c r="E225" t="s">
        <v>694</v>
      </c>
      <c r="F225">
        <v>2</v>
      </c>
      <c r="G225">
        <v>971.37</v>
      </c>
      <c r="H225" s="9">
        <v>44961</v>
      </c>
      <c r="I225" t="s">
        <v>679</v>
      </c>
      <c r="J225" t="s">
        <v>675</v>
      </c>
      <c r="K225" t="s">
        <v>639</v>
      </c>
      <c r="L225" t="s">
        <v>654</v>
      </c>
      <c r="M225" t="s">
        <v>1652</v>
      </c>
      <c r="N225" t="s">
        <v>2970</v>
      </c>
      <c r="O225" t="s">
        <v>5779</v>
      </c>
      <c r="P225">
        <f>COUNTIFS($L:$L, SolaCorp_Backlog[[#This Row],[Product Group]], $H:$H, "&lt;=" &amp; SolaCorp_Backlog[[#This Row],[Order Date]])</f>
        <v>203</v>
      </c>
      <c r="Q225" s="9">
        <f>IFERROR(VLOOKUP(SolaCorp_Backlog[[#This Row],[Order_Item]], 'Hot Orders'!$C:$H, 6, FALSE), SolaCorp_Backlog[[#This Row],[Order Date]])</f>
        <v>44961</v>
      </c>
      <c r="R225">
        <f>COUNTIFS($L:$L, SolaCorp_Backlog[[#This Row],[Product Group]], $Q:$Q, "&lt;=" &amp; SolaCorp_Backlog[[#This Row],[New Date]])</f>
        <v>216</v>
      </c>
      <c r="S225">
        <f>IF(SolaCorp_Backlog[[#This Row],[Product Group]] &lt;&gt; $L224, 1, $S224 + 1)</f>
        <v>203</v>
      </c>
      <c r="T2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25">
        <f ca="1" xml:space="preserve"> ROUND((SolaCorp_Backlog[[#This Row],[Projected Ship Date]] - SolaCorp_Backlog[[#This Row],[Order Date]]) / SolaCorp_Backlog[[#This Row],[Backlog Quantity]], 0)</f>
        <v>171</v>
      </c>
    </row>
    <row r="226" spans="1:21" x14ac:dyDescent="0.25">
      <c r="A226" t="s">
        <v>263</v>
      </c>
      <c r="B226" t="s">
        <v>1176</v>
      </c>
      <c r="C226" t="s">
        <v>729</v>
      </c>
      <c r="D226" t="s">
        <v>784</v>
      </c>
      <c r="E226" t="s">
        <v>785</v>
      </c>
      <c r="F226">
        <v>10</v>
      </c>
      <c r="G226">
        <v>156.22</v>
      </c>
      <c r="H226" s="9">
        <v>44962</v>
      </c>
      <c r="I226" t="s">
        <v>789</v>
      </c>
      <c r="J226" t="s">
        <v>669</v>
      </c>
      <c r="K226" t="s">
        <v>598</v>
      </c>
      <c r="L226" t="s">
        <v>654</v>
      </c>
      <c r="M226" t="s">
        <v>1551</v>
      </c>
      <c r="N226" t="s">
        <v>2646</v>
      </c>
      <c r="O226" t="s">
        <v>5689</v>
      </c>
      <c r="P226">
        <f>COUNTIFS($L:$L, SolaCorp_Backlog[[#This Row],[Product Group]], $H:$H, "&lt;=" &amp; SolaCorp_Backlog[[#This Row],[Order Date]])</f>
        <v>213</v>
      </c>
      <c r="Q226" s="9">
        <f>IFERROR(VLOOKUP(SolaCorp_Backlog[[#This Row],[Order_Item]], 'Hot Orders'!$C:$H, 6, FALSE), SolaCorp_Backlog[[#This Row],[Order Date]])</f>
        <v>44962</v>
      </c>
      <c r="R226">
        <f>COUNTIFS($L:$L, SolaCorp_Backlog[[#This Row],[Product Group]], $Q:$Q, "&lt;=" &amp; SolaCorp_Backlog[[#This Row],[New Date]])</f>
        <v>226</v>
      </c>
      <c r="S226">
        <f>IF(SolaCorp_Backlog[[#This Row],[Product Group]] &lt;&gt; $L225, 1, $S225 + 1)</f>
        <v>204</v>
      </c>
      <c r="T2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26">
        <f ca="1" xml:space="preserve"> ROUND((SolaCorp_Backlog[[#This Row],[Projected Ship Date]] - SolaCorp_Backlog[[#This Row],[Order Date]]) / SolaCorp_Backlog[[#This Row],[Backlog Quantity]], 0)</f>
        <v>34</v>
      </c>
    </row>
    <row r="227" spans="1:21" x14ac:dyDescent="0.25">
      <c r="A227" t="s">
        <v>263</v>
      </c>
      <c r="B227" t="s">
        <v>1176</v>
      </c>
      <c r="C227" t="s">
        <v>729</v>
      </c>
      <c r="D227" t="s">
        <v>784</v>
      </c>
      <c r="E227" t="s">
        <v>785</v>
      </c>
      <c r="F227">
        <v>10</v>
      </c>
      <c r="G227">
        <v>156.22</v>
      </c>
      <c r="H227" s="9">
        <v>44962</v>
      </c>
      <c r="I227" t="s">
        <v>789</v>
      </c>
      <c r="J227" t="s">
        <v>669</v>
      </c>
      <c r="K227" t="s">
        <v>598</v>
      </c>
      <c r="L227" t="s">
        <v>654</v>
      </c>
      <c r="M227" t="s">
        <v>1551</v>
      </c>
      <c r="N227" t="s">
        <v>2647</v>
      </c>
      <c r="O227" t="s">
        <v>5689</v>
      </c>
      <c r="P227">
        <f>COUNTIFS($L:$L, SolaCorp_Backlog[[#This Row],[Product Group]], $H:$H, "&lt;=" &amp; SolaCorp_Backlog[[#This Row],[Order Date]])</f>
        <v>213</v>
      </c>
      <c r="Q227" s="9">
        <f>IFERROR(VLOOKUP(SolaCorp_Backlog[[#This Row],[Order_Item]], 'Hot Orders'!$C:$H, 6, FALSE), SolaCorp_Backlog[[#This Row],[Order Date]])</f>
        <v>44962</v>
      </c>
      <c r="R227">
        <f>COUNTIFS($L:$L, SolaCorp_Backlog[[#This Row],[Product Group]], $Q:$Q, "&lt;=" &amp; SolaCorp_Backlog[[#This Row],[New Date]])</f>
        <v>226</v>
      </c>
      <c r="S227">
        <f>IF(SolaCorp_Backlog[[#This Row],[Product Group]] &lt;&gt; $L226, 1, $S226 + 1)</f>
        <v>205</v>
      </c>
      <c r="T2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27">
        <f ca="1" xml:space="preserve"> ROUND((SolaCorp_Backlog[[#This Row],[Projected Ship Date]] - SolaCorp_Backlog[[#This Row],[Order Date]]) / SolaCorp_Backlog[[#This Row],[Backlog Quantity]], 0)</f>
        <v>34</v>
      </c>
    </row>
    <row r="228" spans="1:21" x14ac:dyDescent="0.25">
      <c r="A228" t="s">
        <v>263</v>
      </c>
      <c r="B228" t="s">
        <v>1176</v>
      </c>
      <c r="C228" t="s">
        <v>729</v>
      </c>
      <c r="D228" t="s">
        <v>784</v>
      </c>
      <c r="E228" t="s">
        <v>785</v>
      </c>
      <c r="F228">
        <v>10</v>
      </c>
      <c r="G228">
        <v>156.22</v>
      </c>
      <c r="H228" s="9">
        <v>44962</v>
      </c>
      <c r="I228" t="s">
        <v>789</v>
      </c>
      <c r="J228" t="s">
        <v>669</v>
      </c>
      <c r="K228" t="s">
        <v>598</v>
      </c>
      <c r="L228" t="s">
        <v>654</v>
      </c>
      <c r="M228" t="s">
        <v>1551</v>
      </c>
      <c r="N228" t="s">
        <v>2648</v>
      </c>
      <c r="O228" t="s">
        <v>5689</v>
      </c>
      <c r="P228">
        <f>COUNTIFS($L:$L, SolaCorp_Backlog[[#This Row],[Product Group]], $H:$H, "&lt;=" &amp; SolaCorp_Backlog[[#This Row],[Order Date]])</f>
        <v>213</v>
      </c>
      <c r="Q228" s="9">
        <f>IFERROR(VLOOKUP(SolaCorp_Backlog[[#This Row],[Order_Item]], 'Hot Orders'!$C:$H, 6, FALSE), SolaCorp_Backlog[[#This Row],[Order Date]])</f>
        <v>44962</v>
      </c>
      <c r="R228">
        <f>COUNTIFS($L:$L, SolaCorp_Backlog[[#This Row],[Product Group]], $Q:$Q, "&lt;=" &amp; SolaCorp_Backlog[[#This Row],[New Date]])</f>
        <v>226</v>
      </c>
      <c r="S228">
        <f>IF(SolaCorp_Backlog[[#This Row],[Product Group]] &lt;&gt; $L227, 1, $S227 + 1)</f>
        <v>206</v>
      </c>
      <c r="T2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28">
        <f ca="1" xml:space="preserve"> ROUND((SolaCorp_Backlog[[#This Row],[Projected Ship Date]] - SolaCorp_Backlog[[#This Row],[Order Date]]) / SolaCorp_Backlog[[#This Row],[Backlog Quantity]], 0)</f>
        <v>34</v>
      </c>
    </row>
    <row r="229" spans="1:21" x14ac:dyDescent="0.25">
      <c r="A229" t="s">
        <v>263</v>
      </c>
      <c r="B229" t="s">
        <v>1176</v>
      </c>
      <c r="C229" t="s">
        <v>729</v>
      </c>
      <c r="D229" t="s">
        <v>784</v>
      </c>
      <c r="E229" t="s">
        <v>785</v>
      </c>
      <c r="F229">
        <v>10</v>
      </c>
      <c r="G229">
        <v>156.22</v>
      </c>
      <c r="H229" s="9">
        <v>44962</v>
      </c>
      <c r="I229" t="s">
        <v>789</v>
      </c>
      <c r="J229" t="s">
        <v>669</v>
      </c>
      <c r="K229" t="s">
        <v>598</v>
      </c>
      <c r="L229" t="s">
        <v>654</v>
      </c>
      <c r="M229" t="s">
        <v>1551</v>
      </c>
      <c r="N229" t="s">
        <v>2649</v>
      </c>
      <c r="O229" t="s">
        <v>5689</v>
      </c>
      <c r="P229">
        <f>COUNTIFS($L:$L, SolaCorp_Backlog[[#This Row],[Product Group]], $H:$H, "&lt;=" &amp; SolaCorp_Backlog[[#This Row],[Order Date]])</f>
        <v>213</v>
      </c>
      <c r="Q229" s="9">
        <f>IFERROR(VLOOKUP(SolaCorp_Backlog[[#This Row],[Order_Item]], 'Hot Orders'!$C:$H, 6, FALSE), SolaCorp_Backlog[[#This Row],[Order Date]])</f>
        <v>44962</v>
      </c>
      <c r="R229">
        <f>COUNTIFS($L:$L, SolaCorp_Backlog[[#This Row],[Product Group]], $Q:$Q, "&lt;=" &amp; SolaCorp_Backlog[[#This Row],[New Date]])</f>
        <v>226</v>
      </c>
      <c r="S229">
        <f>IF(SolaCorp_Backlog[[#This Row],[Product Group]] &lt;&gt; $L228, 1, $S228 + 1)</f>
        <v>207</v>
      </c>
      <c r="T2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29">
        <f ca="1" xml:space="preserve"> ROUND((SolaCorp_Backlog[[#This Row],[Projected Ship Date]] - SolaCorp_Backlog[[#This Row],[Order Date]]) / SolaCorp_Backlog[[#This Row],[Backlog Quantity]], 0)</f>
        <v>34</v>
      </c>
    </row>
    <row r="230" spans="1:21" x14ac:dyDescent="0.25">
      <c r="A230" t="s">
        <v>263</v>
      </c>
      <c r="B230" t="s">
        <v>1176</v>
      </c>
      <c r="C230" t="s">
        <v>729</v>
      </c>
      <c r="D230" t="s">
        <v>784</v>
      </c>
      <c r="E230" t="s">
        <v>785</v>
      </c>
      <c r="F230">
        <v>10</v>
      </c>
      <c r="G230">
        <v>156.22</v>
      </c>
      <c r="H230" s="9">
        <v>44962</v>
      </c>
      <c r="I230" t="s">
        <v>789</v>
      </c>
      <c r="J230" t="s">
        <v>669</v>
      </c>
      <c r="K230" t="s">
        <v>598</v>
      </c>
      <c r="L230" t="s">
        <v>654</v>
      </c>
      <c r="M230" t="s">
        <v>1551</v>
      </c>
      <c r="N230" t="s">
        <v>2650</v>
      </c>
      <c r="O230" t="s">
        <v>5689</v>
      </c>
      <c r="P230">
        <f>COUNTIFS($L:$L, SolaCorp_Backlog[[#This Row],[Product Group]], $H:$H, "&lt;=" &amp; SolaCorp_Backlog[[#This Row],[Order Date]])</f>
        <v>213</v>
      </c>
      <c r="Q230" s="9">
        <f>IFERROR(VLOOKUP(SolaCorp_Backlog[[#This Row],[Order_Item]], 'Hot Orders'!$C:$H, 6, FALSE), SolaCorp_Backlog[[#This Row],[Order Date]])</f>
        <v>44962</v>
      </c>
      <c r="R230">
        <f>COUNTIFS($L:$L, SolaCorp_Backlog[[#This Row],[Product Group]], $Q:$Q, "&lt;=" &amp; SolaCorp_Backlog[[#This Row],[New Date]])</f>
        <v>226</v>
      </c>
      <c r="S230">
        <f>IF(SolaCorp_Backlog[[#This Row],[Product Group]] &lt;&gt; $L229, 1, $S229 + 1)</f>
        <v>208</v>
      </c>
      <c r="T2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30">
        <f ca="1" xml:space="preserve"> ROUND((SolaCorp_Backlog[[#This Row],[Projected Ship Date]] - SolaCorp_Backlog[[#This Row],[Order Date]]) / SolaCorp_Backlog[[#This Row],[Backlog Quantity]], 0)</f>
        <v>34</v>
      </c>
    </row>
    <row r="231" spans="1:21" x14ac:dyDescent="0.25">
      <c r="A231" t="s">
        <v>263</v>
      </c>
      <c r="B231" t="s">
        <v>1176</v>
      </c>
      <c r="C231" t="s">
        <v>729</v>
      </c>
      <c r="D231" t="s">
        <v>784</v>
      </c>
      <c r="E231" t="s">
        <v>785</v>
      </c>
      <c r="F231">
        <v>10</v>
      </c>
      <c r="G231">
        <v>156.22</v>
      </c>
      <c r="H231" s="9">
        <v>44962</v>
      </c>
      <c r="I231" t="s">
        <v>789</v>
      </c>
      <c r="J231" t="s">
        <v>669</v>
      </c>
      <c r="K231" t="s">
        <v>598</v>
      </c>
      <c r="L231" t="s">
        <v>654</v>
      </c>
      <c r="M231" t="s">
        <v>1551</v>
      </c>
      <c r="N231" t="s">
        <v>2651</v>
      </c>
      <c r="O231" t="s">
        <v>5689</v>
      </c>
      <c r="P231">
        <f>COUNTIFS($L:$L, SolaCorp_Backlog[[#This Row],[Product Group]], $H:$H, "&lt;=" &amp; SolaCorp_Backlog[[#This Row],[Order Date]])</f>
        <v>213</v>
      </c>
      <c r="Q231" s="9">
        <f>IFERROR(VLOOKUP(SolaCorp_Backlog[[#This Row],[Order_Item]], 'Hot Orders'!$C:$H, 6, FALSE), SolaCorp_Backlog[[#This Row],[Order Date]])</f>
        <v>44962</v>
      </c>
      <c r="R231">
        <f>COUNTIFS($L:$L, SolaCorp_Backlog[[#This Row],[Product Group]], $Q:$Q, "&lt;=" &amp; SolaCorp_Backlog[[#This Row],[New Date]])</f>
        <v>226</v>
      </c>
      <c r="S231">
        <f>IF(SolaCorp_Backlog[[#This Row],[Product Group]] &lt;&gt; $L230, 1, $S230 + 1)</f>
        <v>209</v>
      </c>
      <c r="T2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31">
        <f ca="1" xml:space="preserve"> ROUND((SolaCorp_Backlog[[#This Row],[Projected Ship Date]] - SolaCorp_Backlog[[#This Row],[Order Date]]) / SolaCorp_Backlog[[#This Row],[Backlog Quantity]], 0)</f>
        <v>34</v>
      </c>
    </row>
    <row r="232" spans="1:21" x14ac:dyDescent="0.25">
      <c r="A232" t="s">
        <v>263</v>
      </c>
      <c r="B232" t="s">
        <v>1176</v>
      </c>
      <c r="C232" t="s">
        <v>729</v>
      </c>
      <c r="D232" t="s">
        <v>784</v>
      </c>
      <c r="E232" t="s">
        <v>785</v>
      </c>
      <c r="F232">
        <v>10</v>
      </c>
      <c r="G232">
        <v>156.22</v>
      </c>
      <c r="H232" s="9">
        <v>44962</v>
      </c>
      <c r="I232" t="s">
        <v>789</v>
      </c>
      <c r="J232" t="s">
        <v>669</v>
      </c>
      <c r="K232" t="s">
        <v>598</v>
      </c>
      <c r="L232" t="s">
        <v>654</v>
      </c>
      <c r="M232" t="s">
        <v>1551</v>
      </c>
      <c r="N232" t="s">
        <v>2652</v>
      </c>
      <c r="O232" t="s">
        <v>5689</v>
      </c>
      <c r="P232">
        <f>COUNTIFS($L:$L, SolaCorp_Backlog[[#This Row],[Product Group]], $H:$H, "&lt;=" &amp; SolaCorp_Backlog[[#This Row],[Order Date]])</f>
        <v>213</v>
      </c>
      <c r="Q232" s="9">
        <f>IFERROR(VLOOKUP(SolaCorp_Backlog[[#This Row],[Order_Item]], 'Hot Orders'!$C:$H, 6, FALSE), SolaCorp_Backlog[[#This Row],[Order Date]])</f>
        <v>44962</v>
      </c>
      <c r="R232">
        <f>COUNTIFS($L:$L, SolaCorp_Backlog[[#This Row],[Product Group]], $Q:$Q, "&lt;=" &amp; SolaCorp_Backlog[[#This Row],[New Date]])</f>
        <v>226</v>
      </c>
      <c r="S232">
        <f>IF(SolaCorp_Backlog[[#This Row],[Product Group]] &lt;&gt; $L231, 1, $S231 + 1)</f>
        <v>210</v>
      </c>
      <c r="T2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32">
        <f ca="1" xml:space="preserve"> ROUND((SolaCorp_Backlog[[#This Row],[Projected Ship Date]] - SolaCorp_Backlog[[#This Row],[Order Date]]) / SolaCorp_Backlog[[#This Row],[Backlog Quantity]], 0)</f>
        <v>34</v>
      </c>
    </row>
    <row r="233" spans="1:21" x14ac:dyDescent="0.25">
      <c r="A233" t="s">
        <v>263</v>
      </c>
      <c r="B233" t="s">
        <v>1176</v>
      </c>
      <c r="C233" t="s">
        <v>729</v>
      </c>
      <c r="D233" t="s">
        <v>784</v>
      </c>
      <c r="E233" t="s">
        <v>785</v>
      </c>
      <c r="F233">
        <v>10</v>
      </c>
      <c r="G233">
        <v>156.22</v>
      </c>
      <c r="H233" s="9">
        <v>44962</v>
      </c>
      <c r="I233" t="s">
        <v>789</v>
      </c>
      <c r="J233" t="s">
        <v>669</v>
      </c>
      <c r="K233" t="s">
        <v>598</v>
      </c>
      <c r="L233" t="s">
        <v>654</v>
      </c>
      <c r="M233" t="s">
        <v>1551</v>
      </c>
      <c r="N233" t="s">
        <v>2653</v>
      </c>
      <c r="O233" t="s">
        <v>5689</v>
      </c>
      <c r="P233">
        <f>COUNTIFS($L:$L, SolaCorp_Backlog[[#This Row],[Product Group]], $H:$H, "&lt;=" &amp; SolaCorp_Backlog[[#This Row],[Order Date]])</f>
        <v>213</v>
      </c>
      <c r="Q233" s="9">
        <f>IFERROR(VLOOKUP(SolaCorp_Backlog[[#This Row],[Order_Item]], 'Hot Orders'!$C:$H, 6, FALSE), SolaCorp_Backlog[[#This Row],[Order Date]])</f>
        <v>44962</v>
      </c>
      <c r="R233">
        <f>COUNTIFS($L:$L, SolaCorp_Backlog[[#This Row],[Product Group]], $Q:$Q, "&lt;=" &amp; SolaCorp_Backlog[[#This Row],[New Date]])</f>
        <v>226</v>
      </c>
      <c r="S233">
        <f>IF(SolaCorp_Backlog[[#This Row],[Product Group]] &lt;&gt; $L232, 1, $S232 + 1)</f>
        <v>211</v>
      </c>
      <c r="T2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33">
        <f ca="1" xml:space="preserve"> ROUND((SolaCorp_Backlog[[#This Row],[Projected Ship Date]] - SolaCorp_Backlog[[#This Row],[Order Date]]) / SolaCorp_Backlog[[#This Row],[Backlog Quantity]], 0)</f>
        <v>34</v>
      </c>
    </row>
    <row r="234" spans="1:21" x14ac:dyDescent="0.25">
      <c r="A234" t="s">
        <v>263</v>
      </c>
      <c r="B234" t="s">
        <v>1176</v>
      </c>
      <c r="C234" t="s">
        <v>729</v>
      </c>
      <c r="D234" t="s">
        <v>784</v>
      </c>
      <c r="E234" t="s">
        <v>785</v>
      </c>
      <c r="F234">
        <v>10</v>
      </c>
      <c r="G234">
        <v>156.22</v>
      </c>
      <c r="H234" s="9">
        <v>44962</v>
      </c>
      <c r="I234" t="s">
        <v>789</v>
      </c>
      <c r="J234" t="s">
        <v>669</v>
      </c>
      <c r="K234" t="s">
        <v>598</v>
      </c>
      <c r="L234" t="s">
        <v>654</v>
      </c>
      <c r="M234" t="s">
        <v>1551</v>
      </c>
      <c r="N234" t="s">
        <v>2654</v>
      </c>
      <c r="O234" t="s">
        <v>5689</v>
      </c>
      <c r="P234">
        <f>COUNTIFS($L:$L, SolaCorp_Backlog[[#This Row],[Product Group]], $H:$H, "&lt;=" &amp; SolaCorp_Backlog[[#This Row],[Order Date]])</f>
        <v>213</v>
      </c>
      <c r="Q234" s="9">
        <f>IFERROR(VLOOKUP(SolaCorp_Backlog[[#This Row],[Order_Item]], 'Hot Orders'!$C:$H, 6, FALSE), SolaCorp_Backlog[[#This Row],[Order Date]])</f>
        <v>44962</v>
      </c>
      <c r="R234">
        <f>COUNTIFS($L:$L, SolaCorp_Backlog[[#This Row],[Product Group]], $Q:$Q, "&lt;=" &amp; SolaCorp_Backlog[[#This Row],[New Date]])</f>
        <v>226</v>
      </c>
      <c r="S234">
        <f>IF(SolaCorp_Backlog[[#This Row],[Product Group]] &lt;&gt; $L233, 1, $S233 + 1)</f>
        <v>212</v>
      </c>
      <c r="T2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34">
        <f ca="1" xml:space="preserve"> ROUND((SolaCorp_Backlog[[#This Row],[Projected Ship Date]] - SolaCorp_Backlog[[#This Row],[Order Date]]) / SolaCorp_Backlog[[#This Row],[Backlog Quantity]], 0)</f>
        <v>35</v>
      </c>
    </row>
    <row r="235" spans="1:21" x14ac:dyDescent="0.25">
      <c r="A235" t="s">
        <v>263</v>
      </c>
      <c r="B235" t="s">
        <v>1176</v>
      </c>
      <c r="C235" t="s">
        <v>729</v>
      </c>
      <c r="D235" t="s">
        <v>784</v>
      </c>
      <c r="E235" t="s">
        <v>785</v>
      </c>
      <c r="F235">
        <v>10</v>
      </c>
      <c r="G235">
        <v>156.22</v>
      </c>
      <c r="H235" s="9">
        <v>44962</v>
      </c>
      <c r="I235" t="s">
        <v>789</v>
      </c>
      <c r="J235" t="s">
        <v>669</v>
      </c>
      <c r="K235" t="s">
        <v>598</v>
      </c>
      <c r="L235" t="s">
        <v>654</v>
      </c>
      <c r="M235" t="s">
        <v>1551</v>
      </c>
      <c r="N235" t="s">
        <v>2655</v>
      </c>
      <c r="O235" t="s">
        <v>5689</v>
      </c>
      <c r="P235">
        <f>COUNTIFS($L:$L, SolaCorp_Backlog[[#This Row],[Product Group]], $H:$H, "&lt;=" &amp; SolaCorp_Backlog[[#This Row],[Order Date]])</f>
        <v>213</v>
      </c>
      <c r="Q235" s="9">
        <f>IFERROR(VLOOKUP(SolaCorp_Backlog[[#This Row],[Order_Item]], 'Hot Orders'!$C:$H, 6, FALSE), SolaCorp_Backlog[[#This Row],[Order Date]])</f>
        <v>44962</v>
      </c>
      <c r="R235">
        <f>COUNTIFS($L:$L, SolaCorp_Backlog[[#This Row],[Product Group]], $Q:$Q, "&lt;=" &amp; SolaCorp_Backlog[[#This Row],[New Date]])</f>
        <v>226</v>
      </c>
      <c r="S235">
        <f>IF(SolaCorp_Backlog[[#This Row],[Product Group]] &lt;&gt; $L234, 1, $S234 + 1)</f>
        <v>213</v>
      </c>
      <c r="T2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35">
        <f ca="1" xml:space="preserve"> ROUND((SolaCorp_Backlog[[#This Row],[Projected Ship Date]] - SolaCorp_Backlog[[#This Row],[Order Date]]) / SolaCorp_Backlog[[#This Row],[Backlog Quantity]], 0)</f>
        <v>35</v>
      </c>
    </row>
    <row r="236" spans="1:21" x14ac:dyDescent="0.25">
      <c r="A236" t="s">
        <v>269</v>
      </c>
      <c r="B236" t="s">
        <v>1406</v>
      </c>
      <c r="C236" t="s">
        <v>721</v>
      </c>
      <c r="D236" t="s">
        <v>1382</v>
      </c>
      <c r="E236" t="s">
        <v>1383</v>
      </c>
      <c r="F236">
        <v>1</v>
      </c>
      <c r="G236">
        <v>159.4</v>
      </c>
      <c r="H236" s="9">
        <v>44963</v>
      </c>
      <c r="I236" t="s">
        <v>787</v>
      </c>
      <c r="J236" t="s">
        <v>669</v>
      </c>
      <c r="K236" t="s">
        <v>616</v>
      </c>
      <c r="L236" t="s">
        <v>654</v>
      </c>
      <c r="M236" t="s">
        <v>1689</v>
      </c>
      <c r="N236" t="s">
        <v>3089</v>
      </c>
      <c r="O236" t="s">
        <v>5810</v>
      </c>
      <c r="P236">
        <f>COUNTIFS($L:$L, SolaCorp_Backlog[[#This Row],[Product Group]], $H:$H, "&lt;=" &amp; SolaCorp_Backlog[[#This Row],[Order Date]])</f>
        <v>221</v>
      </c>
      <c r="Q236" s="9">
        <f>IFERROR(VLOOKUP(SolaCorp_Backlog[[#This Row],[Order_Item]], 'Hot Orders'!$C:$H, 6, FALSE), SolaCorp_Backlog[[#This Row],[Order Date]])</f>
        <v>44963</v>
      </c>
      <c r="R236">
        <f>COUNTIFS($L:$L, SolaCorp_Backlog[[#This Row],[Product Group]], $Q:$Q, "&lt;=" &amp; SolaCorp_Backlog[[#This Row],[New Date]])</f>
        <v>234</v>
      </c>
      <c r="S236">
        <f>IF(SolaCorp_Backlog[[#This Row],[Product Group]] &lt;&gt; $L235, 1, $S235 + 1)</f>
        <v>214</v>
      </c>
      <c r="T2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36">
        <f ca="1" xml:space="preserve"> ROUND((SolaCorp_Backlog[[#This Row],[Projected Ship Date]] - SolaCorp_Backlog[[#This Row],[Order Date]]) / SolaCorp_Backlog[[#This Row],[Backlog Quantity]], 0)</f>
        <v>347</v>
      </c>
    </row>
    <row r="237" spans="1:21" x14ac:dyDescent="0.25">
      <c r="A237" t="s">
        <v>529</v>
      </c>
      <c r="B237" t="s">
        <v>790</v>
      </c>
      <c r="C237" t="s">
        <v>688</v>
      </c>
      <c r="D237" t="s">
        <v>1447</v>
      </c>
      <c r="E237" t="s">
        <v>1448</v>
      </c>
      <c r="F237">
        <v>4</v>
      </c>
      <c r="G237">
        <v>123.92</v>
      </c>
      <c r="H237" s="9">
        <v>44963</v>
      </c>
      <c r="I237" t="s">
        <v>793</v>
      </c>
      <c r="J237" t="s">
        <v>675</v>
      </c>
      <c r="K237" t="s">
        <v>621</v>
      </c>
      <c r="L237" t="s">
        <v>654</v>
      </c>
      <c r="M237" t="s">
        <v>1636</v>
      </c>
      <c r="N237" t="s">
        <v>2927</v>
      </c>
      <c r="O237" t="s">
        <v>5690</v>
      </c>
      <c r="P237">
        <f>COUNTIFS($L:$L, SolaCorp_Backlog[[#This Row],[Product Group]], $H:$H, "&lt;=" &amp; SolaCorp_Backlog[[#This Row],[Order Date]])</f>
        <v>221</v>
      </c>
      <c r="Q237" s="9">
        <f>IFERROR(VLOOKUP(SolaCorp_Backlog[[#This Row],[Order_Item]], 'Hot Orders'!$C:$H, 6, FALSE), SolaCorp_Backlog[[#This Row],[Order Date]])</f>
        <v>44963</v>
      </c>
      <c r="R237">
        <f>COUNTIFS($L:$L, SolaCorp_Backlog[[#This Row],[Product Group]], $Q:$Q, "&lt;=" &amp; SolaCorp_Backlog[[#This Row],[New Date]])</f>
        <v>234</v>
      </c>
      <c r="S237">
        <f>IF(SolaCorp_Backlog[[#This Row],[Product Group]] &lt;&gt; $L236, 1, $S236 + 1)</f>
        <v>215</v>
      </c>
      <c r="T2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37">
        <f ca="1" xml:space="preserve"> ROUND((SolaCorp_Backlog[[#This Row],[Projected Ship Date]] - SolaCorp_Backlog[[#This Row],[Order Date]]) / SolaCorp_Backlog[[#This Row],[Backlog Quantity]], 0)</f>
        <v>87</v>
      </c>
    </row>
    <row r="238" spans="1:21" x14ac:dyDescent="0.25">
      <c r="A238" t="s">
        <v>529</v>
      </c>
      <c r="B238" t="s">
        <v>790</v>
      </c>
      <c r="C238" t="s">
        <v>688</v>
      </c>
      <c r="D238" t="s">
        <v>1447</v>
      </c>
      <c r="E238" t="s">
        <v>1448</v>
      </c>
      <c r="F238">
        <v>4</v>
      </c>
      <c r="G238">
        <v>123.92</v>
      </c>
      <c r="H238" s="9">
        <v>44963</v>
      </c>
      <c r="I238" t="s">
        <v>793</v>
      </c>
      <c r="J238" t="s">
        <v>675</v>
      </c>
      <c r="K238" t="s">
        <v>621</v>
      </c>
      <c r="L238" t="s">
        <v>654</v>
      </c>
      <c r="M238" t="s">
        <v>1636</v>
      </c>
      <c r="N238" t="s">
        <v>2928</v>
      </c>
      <c r="O238" t="s">
        <v>5690</v>
      </c>
      <c r="P238">
        <f>COUNTIFS($L:$L, SolaCorp_Backlog[[#This Row],[Product Group]], $H:$H, "&lt;=" &amp; SolaCorp_Backlog[[#This Row],[Order Date]])</f>
        <v>221</v>
      </c>
      <c r="Q238" s="9">
        <f>IFERROR(VLOOKUP(SolaCorp_Backlog[[#This Row],[Order_Item]], 'Hot Orders'!$C:$H, 6, FALSE), SolaCorp_Backlog[[#This Row],[Order Date]])</f>
        <v>44963</v>
      </c>
      <c r="R238">
        <f>COUNTIFS($L:$L, SolaCorp_Backlog[[#This Row],[Product Group]], $Q:$Q, "&lt;=" &amp; SolaCorp_Backlog[[#This Row],[New Date]])</f>
        <v>234</v>
      </c>
      <c r="S238">
        <f>IF(SolaCorp_Backlog[[#This Row],[Product Group]] &lt;&gt; $L237, 1, $S237 + 1)</f>
        <v>216</v>
      </c>
      <c r="T2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38">
        <f ca="1" xml:space="preserve"> ROUND((SolaCorp_Backlog[[#This Row],[Projected Ship Date]] - SolaCorp_Backlog[[#This Row],[Order Date]]) / SolaCorp_Backlog[[#This Row],[Backlog Quantity]], 0)</f>
        <v>87</v>
      </c>
    </row>
    <row r="239" spans="1:21" x14ac:dyDescent="0.25">
      <c r="A239" t="s">
        <v>529</v>
      </c>
      <c r="B239" t="s">
        <v>790</v>
      </c>
      <c r="C239" t="s">
        <v>688</v>
      </c>
      <c r="D239" t="s">
        <v>1447</v>
      </c>
      <c r="E239" t="s">
        <v>1448</v>
      </c>
      <c r="F239">
        <v>4</v>
      </c>
      <c r="G239">
        <v>123.92</v>
      </c>
      <c r="H239" s="9">
        <v>44963</v>
      </c>
      <c r="I239" t="s">
        <v>793</v>
      </c>
      <c r="J239" t="s">
        <v>675</v>
      </c>
      <c r="K239" t="s">
        <v>621</v>
      </c>
      <c r="L239" t="s">
        <v>654</v>
      </c>
      <c r="M239" t="s">
        <v>1636</v>
      </c>
      <c r="N239" t="s">
        <v>2929</v>
      </c>
      <c r="O239" t="s">
        <v>5690</v>
      </c>
      <c r="P239">
        <f>COUNTIFS($L:$L, SolaCorp_Backlog[[#This Row],[Product Group]], $H:$H, "&lt;=" &amp; SolaCorp_Backlog[[#This Row],[Order Date]])</f>
        <v>221</v>
      </c>
      <c r="Q239" s="9">
        <f>IFERROR(VLOOKUP(SolaCorp_Backlog[[#This Row],[Order_Item]], 'Hot Orders'!$C:$H, 6, FALSE), SolaCorp_Backlog[[#This Row],[Order Date]])</f>
        <v>44963</v>
      </c>
      <c r="R239">
        <f>COUNTIFS($L:$L, SolaCorp_Backlog[[#This Row],[Product Group]], $Q:$Q, "&lt;=" &amp; SolaCorp_Backlog[[#This Row],[New Date]])</f>
        <v>234</v>
      </c>
      <c r="S239">
        <f>IF(SolaCorp_Backlog[[#This Row],[Product Group]] &lt;&gt; $L238, 1, $S238 + 1)</f>
        <v>217</v>
      </c>
      <c r="T2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39">
        <f ca="1" xml:space="preserve"> ROUND((SolaCorp_Backlog[[#This Row],[Projected Ship Date]] - SolaCorp_Backlog[[#This Row],[Order Date]]) / SolaCorp_Backlog[[#This Row],[Backlog Quantity]], 0)</f>
        <v>87</v>
      </c>
    </row>
    <row r="240" spans="1:21" x14ac:dyDescent="0.25">
      <c r="A240" t="s">
        <v>529</v>
      </c>
      <c r="B240" t="s">
        <v>790</v>
      </c>
      <c r="C240" t="s">
        <v>688</v>
      </c>
      <c r="D240" t="s">
        <v>1447</v>
      </c>
      <c r="E240" t="s">
        <v>1448</v>
      </c>
      <c r="F240">
        <v>4</v>
      </c>
      <c r="G240">
        <v>123.92</v>
      </c>
      <c r="H240" s="9">
        <v>44963</v>
      </c>
      <c r="I240" t="s">
        <v>793</v>
      </c>
      <c r="J240" t="s">
        <v>675</v>
      </c>
      <c r="K240" t="s">
        <v>621</v>
      </c>
      <c r="L240" t="s">
        <v>654</v>
      </c>
      <c r="M240" t="s">
        <v>1636</v>
      </c>
      <c r="N240" t="s">
        <v>2930</v>
      </c>
      <c r="O240" t="s">
        <v>5690</v>
      </c>
      <c r="P240">
        <f>COUNTIFS($L:$L, SolaCorp_Backlog[[#This Row],[Product Group]], $H:$H, "&lt;=" &amp; SolaCorp_Backlog[[#This Row],[Order Date]])</f>
        <v>221</v>
      </c>
      <c r="Q240" s="9">
        <f>IFERROR(VLOOKUP(SolaCorp_Backlog[[#This Row],[Order_Item]], 'Hot Orders'!$C:$H, 6, FALSE), SolaCorp_Backlog[[#This Row],[Order Date]])</f>
        <v>44963</v>
      </c>
      <c r="R240">
        <f>COUNTIFS($L:$L, SolaCorp_Backlog[[#This Row],[Product Group]], $Q:$Q, "&lt;=" &amp; SolaCorp_Backlog[[#This Row],[New Date]])</f>
        <v>234</v>
      </c>
      <c r="S240">
        <f>IF(SolaCorp_Backlog[[#This Row],[Product Group]] &lt;&gt; $L239, 1, $S239 + 1)</f>
        <v>218</v>
      </c>
      <c r="T2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40">
        <f ca="1" xml:space="preserve"> ROUND((SolaCorp_Backlog[[#This Row],[Projected Ship Date]] - SolaCorp_Backlog[[#This Row],[Order Date]]) / SolaCorp_Backlog[[#This Row],[Backlog Quantity]], 0)</f>
        <v>87</v>
      </c>
    </row>
    <row r="241" spans="1:21" x14ac:dyDescent="0.25">
      <c r="A241" t="s">
        <v>529</v>
      </c>
      <c r="B241" t="s">
        <v>790</v>
      </c>
      <c r="C241" t="s">
        <v>688</v>
      </c>
      <c r="D241" t="s">
        <v>808</v>
      </c>
      <c r="E241" t="s">
        <v>809</v>
      </c>
      <c r="F241">
        <v>3</v>
      </c>
      <c r="G241">
        <v>99.92</v>
      </c>
      <c r="H241" s="9">
        <v>44963</v>
      </c>
      <c r="I241" t="s">
        <v>793</v>
      </c>
      <c r="J241" t="s">
        <v>675</v>
      </c>
      <c r="K241" t="s">
        <v>629</v>
      </c>
      <c r="L241" t="s">
        <v>654</v>
      </c>
      <c r="M241" t="s">
        <v>1552</v>
      </c>
      <c r="N241" t="s">
        <v>2656</v>
      </c>
      <c r="O241" t="s">
        <v>5690</v>
      </c>
      <c r="P241">
        <f>COUNTIFS($L:$L, SolaCorp_Backlog[[#This Row],[Product Group]], $H:$H, "&lt;=" &amp; SolaCorp_Backlog[[#This Row],[Order Date]])</f>
        <v>221</v>
      </c>
      <c r="Q241" s="9">
        <f>IFERROR(VLOOKUP(SolaCorp_Backlog[[#This Row],[Order_Item]], 'Hot Orders'!$C:$H, 6, FALSE), SolaCorp_Backlog[[#This Row],[Order Date]])</f>
        <v>44963</v>
      </c>
      <c r="R241">
        <f>COUNTIFS($L:$L, SolaCorp_Backlog[[#This Row],[Product Group]], $Q:$Q, "&lt;=" &amp; SolaCorp_Backlog[[#This Row],[New Date]])</f>
        <v>234</v>
      </c>
      <c r="S241">
        <f>IF(SolaCorp_Backlog[[#This Row],[Product Group]] &lt;&gt; $L240, 1, $S240 + 1)</f>
        <v>219</v>
      </c>
      <c r="T2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41">
        <f ca="1" xml:space="preserve"> ROUND((SolaCorp_Backlog[[#This Row],[Projected Ship Date]] - SolaCorp_Backlog[[#This Row],[Order Date]]) / SolaCorp_Backlog[[#This Row],[Backlog Quantity]], 0)</f>
        <v>116</v>
      </c>
    </row>
    <row r="242" spans="1:21" x14ac:dyDescent="0.25">
      <c r="A242" t="s">
        <v>529</v>
      </c>
      <c r="B242" t="s">
        <v>790</v>
      </c>
      <c r="C242" t="s">
        <v>688</v>
      </c>
      <c r="D242" t="s">
        <v>808</v>
      </c>
      <c r="E242" t="s">
        <v>809</v>
      </c>
      <c r="F242">
        <v>3</v>
      </c>
      <c r="G242">
        <v>99.92</v>
      </c>
      <c r="H242" s="9">
        <v>44963</v>
      </c>
      <c r="I242" t="s">
        <v>793</v>
      </c>
      <c r="J242" t="s">
        <v>675</v>
      </c>
      <c r="K242" t="s">
        <v>629</v>
      </c>
      <c r="L242" t="s">
        <v>654</v>
      </c>
      <c r="M242" t="s">
        <v>1552</v>
      </c>
      <c r="N242" t="s">
        <v>2657</v>
      </c>
      <c r="O242" t="s">
        <v>5690</v>
      </c>
      <c r="P242">
        <f>COUNTIFS($L:$L, SolaCorp_Backlog[[#This Row],[Product Group]], $H:$H, "&lt;=" &amp; SolaCorp_Backlog[[#This Row],[Order Date]])</f>
        <v>221</v>
      </c>
      <c r="Q242" s="9">
        <f>IFERROR(VLOOKUP(SolaCorp_Backlog[[#This Row],[Order_Item]], 'Hot Orders'!$C:$H, 6, FALSE), SolaCorp_Backlog[[#This Row],[Order Date]])</f>
        <v>44963</v>
      </c>
      <c r="R242">
        <f>COUNTIFS($L:$L, SolaCorp_Backlog[[#This Row],[Product Group]], $Q:$Q, "&lt;=" &amp; SolaCorp_Backlog[[#This Row],[New Date]])</f>
        <v>234</v>
      </c>
      <c r="S242">
        <f>IF(SolaCorp_Backlog[[#This Row],[Product Group]] &lt;&gt; $L241, 1, $S241 + 1)</f>
        <v>220</v>
      </c>
      <c r="T2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42">
        <f ca="1" xml:space="preserve"> ROUND((SolaCorp_Backlog[[#This Row],[Projected Ship Date]] - SolaCorp_Backlog[[#This Row],[Order Date]]) / SolaCorp_Backlog[[#This Row],[Backlog Quantity]], 0)</f>
        <v>116</v>
      </c>
    </row>
    <row r="243" spans="1:21" x14ac:dyDescent="0.25">
      <c r="A243" t="s">
        <v>529</v>
      </c>
      <c r="B243" t="s">
        <v>790</v>
      </c>
      <c r="C243" t="s">
        <v>688</v>
      </c>
      <c r="D243" t="s">
        <v>808</v>
      </c>
      <c r="E243" t="s">
        <v>809</v>
      </c>
      <c r="F243">
        <v>3</v>
      </c>
      <c r="G243">
        <v>99.92</v>
      </c>
      <c r="H243" s="9">
        <v>44963</v>
      </c>
      <c r="I243" t="s">
        <v>793</v>
      </c>
      <c r="J243" t="s">
        <v>675</v>
      </c>
      <c r="K243" t="s">
        <v>629</v>
      </c>
      <c r="L243" t="s">
        <v>654</v>
      </c>
      <c r="M243" t="s">
        <v>1552</v>
      </c>
      <c r="N243" t="s">
        <v>2658</v>
      </c>
      <c r="O243" t="s">
        <v>5690</v>
      </c>
      <c r="P243">
        <f>COUNTIFS($L:$L, SolaCorp_Backlog[[#This Row],[Product Group]], $H:$H, "&lt;=" &amp; SolaCorp_Backlog[[#This Row],[Order Date]])</f>
        <v>221</v>
      </c>
      <c r="Q243" s="9">
        <f>IFERROR(VLOOKUP(SolaCorp_Backlog[[#This Row],[Order_Item]], 'Hot Orders'!$C:$H, 6, FALSE), SolaCorp_Backlog[[#This Row],[Order Date]])</f>
        <v>44963</v>
      </c>
      <c r="R243">
        <f>COUNTIFS($L:$L, SolaCorp_Backlog[[#This Row],[Product Group]], $Q:$Q, "&lt;=" &amp; SolaCorp_Backlog[[#This Row],[New Date]])</f>
        <v>234</v>
      </c>
      <c r="S243">
        <f>IF(SolaCorp_Backlog[[#This Row],[Product Group]] &lt;&gt; $L242, 1, $S242 + 1)</f>
        <v>221</v>
      </c>
      <c r="T2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43">
        <f ca="1" xml:space="preserve"> ROUND((SolaCorp_Backlog[[#This Row],[Projected Ship Date]] - SolaCorp_Backlog[[#This Row],[Order Date]]) / SolaCorp_Backlog[[#This Row],[Backlog Quantity]], 0)</f>
        <v>116</v>
      </c>
    </row>
    <row r="244" spans="1:21" x14ac:dyDescent="0.25">
      <c r="A244" t="s">
        <v>571</v>
      </c>
      <c r="B244" t="s">
        <v>796</v>
      </c>
      <c r="C244" t="s">
        <v>729</v>
      </c>
      <c r="D244" t="s">
        <v>878</v>
      </c>
      <c r="E244" t="s">
        <v>879</v>
      </c>
      <c r="F244">
        <v>13</v>
      </c>
      <c r="G244">
        <v>382.88</v>
      </c>
      <c r="H244" s="9">
        <v>44967</v>
      </c>
      <c r="I244" t="s">
        <v>789</v>
      </c>
      <c r="J244" t="s">
        <v>669</v>
      </c>
      <c r="K244" t="s">
        <v>641</v>
      </c>
      <c r="L244" t="s">
        <v>654</v>
      </c>
      <c r="M244" t="s">
        <v>1735</v>
      </c>
      <c r="N244" t="s">
        <v>3247</v>
      </c>
      <c r="O244" t="s">
        <v>5843</v>
      </c>
      <c r="P244">
        <f>COUNTIFS($L:$L, SolaCorp_Backlog[[#This Row],[Product Group]], $H:$H, "&lt;=" &amp; SolaCorp_Backlog[[#This Row],[Order Date]])</f>
        <v>252</v>
      </c>
      <c r="Q244" s="9">
        <f>IFERROR(VLOOKUP(SolaCorp_Backlog[[#This Row],[Order_Item]], 'Hot Orders'!$C:$H, 6, FALSE), SolaCorp_Backlog[[#This Row],[Order Date]])</f>
        <v>44967</v>
      </c>
      <c r="R244">
        <f>COUNTIFS($L:$L, SolaCorp_Backlog[[#This Row],[Product Group]], $Q:$Q, "&lt;=" &amp; SolaCorp_Backlog[[#This Row],[New Date]])</f>
        <v>265</v>
      </c>
      <c r="S244">
        <f>IF(SolaCorp_Backlog[[#This Row],[Product Group]] &lt;&gt; $L243, 1, $S243 + 1)</f>
        <v>222</v>
      </c>
      <c r="T2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44">
        <f ca="1" xml:space="preserve"> ROUND((SolaCorp_Backlog[[#This Row],[Projected Ship Date]] - SolaCorp_Backlog[[#This Row],[Order Date]]) / SolaCorp_Backlog[[#This Row],[Backlog Quantity]], 0)</f>
        <v>26</v>
      </c>
    </row>
    <row r="245" spans="1:21" x14ac:dyDescent="0.25">
      <c r="A245" t="s">
        <v>571</v>
      </c>
      <c r="B245" t="s">
        <v>796</v>
      </c>
      <c r="C245" t="s">
        <v>729</v>
      </c>
      <c r="D245" t="s">
        <v>878</v>
      </c>
      <c r="E245" t="s">
        <v>879</v>
      </c>
      <c r="F245">
        <v>13</v>
      </c>
      <c r="G245">
        <v>382.88</v>
      </c>
      <c r="H245" s="9">
        <v>44967</v>
      </c>
      <c r="I245" t="s">
        <v>789</v>
      </c>
      <c r="J245" t="s">
        <v>669</v>
      </c>
      <c r="K245" t="s">
        <v>641</v>
      </c>
      <c r="L245" t="s">
        <v>654</v>
      </c>
      <c r="M245" t="s">
        <v>1735</v>
      </c>
      <c r="N245" t="s">
        <v>3248</v>
      </c>
      <c r="O245" t="s">
        <v>5843</v>
      </c>
      <c r="P245">
        <f>COUNTIFS($L:$L, SolaCorp_Backlog[[#This Row],[Product Group]], $H:$H, "&lt;=" &amp; SolaCorp_Backlog[[#This Row],[Order Date]])</f>
        <v>252</v>
      </c>
      <c r="Q245" s="9">
        <f>IFERROR(VLOOKUP(SolaCorp_Backlog[[#This Row],[Order_Item]], 'Hot Orders'!$C:$H, 6, FALSE), SolaCorp_Backlog[[#This Row],[Order Date]])</f>
        <v>44967</v>
      </c>
      <c r="R245">
        <f>COUNTIFS($L:$L, SolaCorp_Backlog[[#This Row],[Product Group]], $Q:$Q, "&lt;=" &amp; SolaCorp_Backlog[[#This Row],[New Date]])</f>
        <v>265</v>
      </c>
      <c r="S245">
        <f>IF(SolaCorp_Backlog[[#This Row],[Product Group]] &lt;&gt; $L244, 1, $S244 + 1)</f>
        <v>223</v>
      </c>
      <c r="T2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45">
        <f ca="1" xml:space="preserve"> ROUND((SolaCorp_Backlog[[#This Row],[Projected Ship Date]] - SolaCorp_Backlog[[#This Row],[Order Date]]) / SolaCorp_Backlog[[#This Row],[Backlog Quantity]], 0)</f>
        <v>26</v>
      </c>
    </row>
    <row r="246" spans="1:21" x14ac:dyDescent="0.25">
      <c r="A246" t="s">
        <v>571</v>
      </c>
      <c r="B246" t="s">
        <v>796</v>
      </c>
      <c r="C246" t="s">
        <v>729</v>
      </c>
      <c r="D246" t="s">
        <v>878</v>
      </c>
      <c r="E246" t="s">
        <v>879</v>
      </c>
      <c r="F246">
        <v>13</v>
      </c>
      <c r="G246">
        <v>382.88</v>
      </c>
      <c r="H246" s="9">
        <v>44967</v>
      </c>
      <c r="I246" t="s">
        <v>789</v>
      </c>
      <c r="J246" t="s">
        <v>669</v>
      </c>
      <c r="K246" t="s">
        <v>641</v>
      </c>
      <c r="L246" t="s">
        <v>654</v>
      </c>
      <c r="M246" t="s">
        <v>1735</v>
      </c>
      <c r="N246" t="s">
        <v>3249</v>
      </c>
      <c r="O246" t="s">
        <v>5843</v>
      </c>
      <c r="P246">
        <f>COUNTIFS($L:$L, SolaCorp_Backlog[[#This Row],[Product Group]], $H:$H, "&lt;=" &amp; SolaCorp_Backlog[[#This Row],[Order Date]])</f>
        <v>252</v>
      </c>
      <c r="Q246" s="9">
        <f>IFERROR(VLOOKUP(SolaCorp_Backlog[[#This Row],[Order_Item]], 'Hot Orders'!$C:$H, 6, FALSE), SolaCorp_Backlog[[#This Row],[Order Date]])</f>
        <v>44967</v>
      </c>
      <c r="R246">
        <f>COUNTIFS($L:$L, SolaCorp_Backlog[[#This Row],[Product Group]], $Q:$Q, "&lt;=" &amp; SolaCorp_Backlog[[#This Row],[New Date]])</f>
        <v>265</v>
      </c>
      <c r="S246">
        <f>IF(SolaCorp_Backlog[[#This Row],[Product Group]] &lt;&gt; $L245, 1, $S245 + 1)</f>
        <v>224</v>
      </c>
      <c r="T2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46">
        <f ca="1" xml:space="preserve"> ROUND((SolaCorp_Backlog[[#This Row],[Projected Ship Date]] - SolaCorp_Backlog[[#This Row],[Order Date]]) / SolaCorp_Backlog[[#This Row],[Backlog Quantity]], 0)</f>
        <v>26</v>
      </c>
    </row>
    <row r="247" spans="1:21" x14ac:dyDescent="0.25">
      <c r="A247" t="s">
        <v>571</v>
      </c>
      <c r="B247" t="s">
        <v>796</v>
      </c>
      <c r="C247" t="s">
        <v>729</v>
      </c>
      <c r="D247" t="s">
        <v>878</v>
      </c>
      <c r="E247" t="s">
        <v>879</v>
      </c>
      <c r="F247">
        <v>13</v>
      </c>
      <c r="G247">
        <v>382.88</v>
      </c>
      <c r="H247" s="9">
        <v>44967</v>
      </c>
      <c r="I247" t="s">
        <v>789</v>
      </c>
      <c r="J247" t="s">
        <v>669</v>
      </c>
      <c r="K247" t="s">
        <v>641</v>
      </c>
      <c r="L247" t="s">
        <v>654</v>
      </c>
      <c r="M247" t="s">
        <v>1735</v>
      </c>
      <c r="N247" t="s">
        <v>3250</v>
      </c>
      <c r="O247" t="s">
        <v>5843</v>
      </c>
      <c r="P247">
        <f>COUNTIFS($L:$L, SolaCorp_Backlog[[#This Row],[Product Group]], $H:$H, "&lt;=" &amp; SolaCorp_Backlog[[#This Row],[Order Date]])</f>
        <v>252</v>
      </c>
      <c r="Q247" s="9">
        <f>IFERROR(VLOOKUP(SolaCorp_Backlog[[#This Row],[Order_Item]], 'Hot Orders'!$C:$H, 6, FALSE), SolaCorp_Backlog[[#This Row],[Order Date]])</f>
        <v>44967</v>
      </c>
      <c r="R247">
        <f>COUNTIFS($L:$L, SolaCorp_Backlog[[#This Row],[Product Group]], $Q:$Q, "&lt;=" &amp; SolaCorp_Backlog[[#This Row],[New Date]])</f>
        <v>265</v>
      </c>
      <c r="S247">
        <f>IF(SolaCorp_Backlog[[#This Row],[Product Group]] &lt;&gt; $L246, 1, $S246 + 1)</f>
        <v>225</v>
      </c>
      <c r="T2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47">
        <f ca="1" xml:space="preserve"> ROUND((SolaCorp_Backlog[[#This Row],[Projected Ship Date]] - SolaCorp_Backlog[[#This Row],[Order Date]]) / SolaCorp_Backlog[[#This Row],[Backlog Quantity]], 0)</f>
        <v>26</v>
      </c>
    </row>
    <row r="248" spans="1:21" x14ac:dyDescent="0.25">
      <c r="A248" t="s">
        <v>571</v>
      </c>
      <c r="B248" t="s">
        <v>796</v>
      </c>
      <c r="C248" t="s">
        <v>729</v>
      </c>
      <c r="D248" t="s">
        <v>878</v>
      </c>
      <c r="E248" t="s">
        <v>879</v>
      </c>
      <c r="F248">
        <v>13</v>
      </c>
      <c r="G248">
        <v>382.88</v>
      </c>
      <c r="H248" s="9">
        <v>44967</v>
      </c>
      <c r="I248" t="s">
        <v>789</v>
      </c>
      <c r="J248" t="s">
        <v>669</v>
      </c>
      <c r="K248" t="s">
        <v>641</v>
      </c>
      <c r="L248" t="s">
        <v>654</v>
      </c>
      <c r="M248" t="s">
        <v>1735</v>
      </c>
      <c r="N248" t="s">
        <v>3251</v>
      </c>
      <c r="O248" t="s">
        <v>5843</v>
      </c>
      <c r="P248">
        <f>COUNTIFS($L:$L, SolaCorp_Backlog[[#This Row],[Product Group]], $H:$H, "&lt;=" &amp; SolaCorp_Backlog[[#This Row],[Order Date]])</f>
        <v>252</v>
      </c>
      <c r="Q248" s="9">
        <f>IFERROR(VLOOKUP(SolaCorp_Backlog[[#This Row],[Order_Item]], 'Hot Orders'!$C:$H, 6, FALSE), SolaCorp_Backlog[[#This Row],[Order Date]])</f>
        <v>44967</v>
      </c>
      <c r="R248">
        <f>COUNTIFS($L:$L, SolaCorp_Backlog[[#This Row],[Product Group]], $Q:$Q, "&lt;=" &amp; SolaCorp_Backlog[[#This Row],[New Date]])</f>
        <v>265</v>
      </c>
      <c r="S248">
        <f>IF(SolaCorp_Backlog[[#This Row],[Product Group]] &lt;&gt; $L247, 1, $S247 + 1)</f>
        <v>226</v>
      </c>
      <c r="T2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48">
        <f ca="1" xml:space="preserve"> ROUND((SolaCorp_Backlog[[#This Row],[Projected Ship Date]] - SolaCorp_Backlog[[#This Row],[Order Date]]) / SolaCorp_Backlog[[#This Row],[Backlog Quantity]], 0)</f>
        <v>26</v>
      </c>
    </row>
    <row r="249" spans="1:21" x14ac:dyDescent="0.25">
      <c r="A249" t="s">
        <v>571</v>
      </c>
      <c r="B249" t="s">
        <v>796</v>
      </c>
      <c r="C249" t="s">
        <v>729</v>
      </c>
      <c r="D249" t="s">
        <v>878</v>
      </c>
      <c r="E249" t="s">
        <v>879</v>
      </c>
      <c r="F249">
        <v>13</v>
      </c>
      <c r="G249">
        <v>382.88</v>
      </c>
      <c r="H249" s="9">
        <v>44967</v>
      </c>
      <c r="I249" t="s">
        <v>789</v>
      </c>
      <c r="J249" t="s">
        <v>669</v>
      </c>
      <c r="K249" t="s">
        <v>641</v>
      </c>
      <c r="L249" t="s">
        <v>654</v>
      </c>
      <c r="M249" t="s">
        <v>1735</v>
      </c>
      <c r="N249" t="s">
        <v>3252</v>
      </c>
      <c r="O249" t="s">
        <v>5843</v>
      </c>
      <c r="P249">
        <f>COUNTIFS($L:$L, SolaCorp_Backlog[[#This Row],[Product Group]], $H:$H, "&lt;=" &amp; SolaCorp_Backlog[[#This Row],[Order Date]])</f>
        <v>252</v>
      </c>
      <c r="Q249" s="9">
        <f>IFERROR(VLOOKUP(SolaCorp_Backlog[[#This Row],[Order_Item]], 'Hot Orders'!$C:$H, 6, FALSE), SolaCorp_Backlog[[#This Row],[Order Date]])</f>
        <v>44967</v>
      </c>
      <c r="R249">
        <f>COUNTIFS($L:$L, SolaCorp_Backlog[[#This Row],[Product Group]], $Q:$Q, "&lt;=" &amp; SolaCorp_Backlog[[#This Row],[New Date]])</f>
        <v>265</v>
      </c>
      <c r="S249">
        <f>IF(SolaCorp_Backlog[[#This Row],[Product Group]] &lt;&gt; $L248, 1, $S248 + 1)</f>
        <v>227</v>
      </c>
      <c r="T2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49">
        <f ca="1" xml:space="preserve"> ROUND((SolaCorp_Backlog[[#This Row],[Projected Ship Date]] - SolaCorp_Backlog[[#This Row],[Order Date]]) / SolaCorp_Backlog[[#This Row],[Backlog Quantity]], 0)</f>
        <v>26</v>
      </c>
    </row>
    <row r="250" spans="1:21" x14ac:dyDescent="0.25">
      <c r="A250" t="s">
        <v>571</v>
      </c>
      <c r="B250" t="s">
        <v>796</v>
      </c>
      <c r="C250" t="s">
        <v>729</v>
      </c>
      <c r="D250" t="s">
        <v>878</v>
      </c>
      <c r="E250" t="s">
        <v>879</v>
      </c>
      <c r="F250">
        <v>13</v>
      </c>
      <c r="G250">
        <v>382.88</v>
      </c>
      <c r="H250" s="9">
        <v>44967</v>
      </c>
      <c r="I250" t="s">
        <v>789</v>
      </c>
      <c r="J250" t="s">
        <v>669</v>
      </c>
      <c r="K250" t="s">
        <v>641</v>
      </c>
      <c r="L250" t="s">
        <v>654</v>
      </c>
      <c r="M250" t="s">
        <v>1735</v>
      </c>
      <c r="N250" t="s">
        <v>3253</v>
      </c>
      <c r="O250" t="s">
        <v>5843</v>
      </c>
      <c r="P250">
        <f>COUNTIFS($L:$L, SolaCorp_Backlog[[#This Row],[Product Group]], $H:$H, "&lt;=" &amp; SolaCorp_Backlog[[#This Row],[Order Date]])</f>
        <v>252</v>
      </c>
      <c r="Q250" s="9">
        <f>IFERROR(VLOOKUP(SolaCorp_Backlog[[#This Row],[Order_Item]], 'Hot Orders'!$C:$H, 6, FALSE), SolaCorp_Backlog[[#This Row],[Order Date]])</f>
        <v>44967</v>
      </c>
      <c r="R250">
        <f>COUNTIFS($L:$L, SolaCorp_Backlog[[#This Row],[Product Group]], $Q:$Q, "&lt;=" &amp; SolaCorp_Backlog[[#This Row],[New Date]])</f>
        <v>265</v>
      </c>
      <c r="S250">
        <f>IF(SolaCorp_Backlog[[#This Row],[Product Group]] &lt;&gt; $L249, 1, $S249 + 1)</f>
        <v>228</v>
      </c>
      <c r="T2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50">
        <f ca="1" xml:space="preserve"> ROUND((SolaCorp_Backlog[[#This Row],[Projected Ship Date]] - SolaCorp_Backlog[[#This Row],[Order Date]]) / SolaCorp_Backlog[[#This Row],[Backlog Quantity]], 0)</f>
        <v>26</v>
      </c>
    </row>
    <row r="251" spans="1:21" x14ac:dyDescent="0.25">
      <c r="A251" t="s">
        <v>571</v>
      </c>
      <c r="B251" t="s">
        <v>796</v>
      </c>
      <c r="C251" t="s">
        <v>729</v>
      </c>
      <c r="D251" t="s">
        <v>878</v>
      </c>
      <c r="E251" t="s">
        <v>879</v>
      </c>
      <c r="F251">
        <v>13</v>
      </c>
      <c r="G251">
        <v>382.88</v>
      </c>
      <c r="H251" s="9">
        <v>44967</v>
      </c>
      <c r="I251" t="s">
        <v>789</v>
      </c>
      <c r="J251" t="s">
        <v>669</v>
      </c>
      <c r="K251" t="s">
        <v>641</v>
      </c>
      <c r="L251" t="s">
        <v>654</v>
      </c>
      <c r="M251" t="s">
        <v>1735</v>
      </c>
      <c r="N251" t="s">
        <v>3254</v>
      </c>
      <c r="O251" t="s">
        <v>5843</v>
      </c>
      <c r="P251">
        <f>COUNTIFS($L:$L, SolaCorp_Backlog[[#This Row],[Product Group]], $H:$H, "&lt;=" &amp; SolaCorp_Backlog[[#This Row],[Order Date]])</f>
        <v>252</v>
      </c>
      <c r="Q251" s="9">
        <f>IFERROR(VLOOKUP(SolaCorp_Backlog[[#This Row],[Order_Item]], 'Hot Orders'!$C:$H, 6, FALSE), SolaCorp_Backlog[[#This Row],[Order Date]])</f>
        <v>44967</v>
      </c>
      <c r="R251">
        <f>COUNTIFS($L:$L, SolaCorp_Backlog[[#This Row],[Product Group]], $Q:$Q, "&lt;=" &amp; SolaCorp_Backlog[[#This Row],[New Date]])</f>
        <v>265</v>
      </c>
      <c r="S251">
        <f>IF(SolaCorp_Backlog[[#This Row],[Product Group]] &lt;&gt; $L250, 1, $S250 + 1)</f>
        <v>229</v>
      </c>
      <c r="T2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51">
        <f ca="1" xml:space="preserve"> ROUND((SolaCorp_Backlog[[#This Row],[Projected Ship Date]] - SolaCorp_Backlog[[#This Row],[Order Date]]) / SolaCorp_Backlog[[#This Row],[Backlog Quantity]], 0)</f>
        <v>26</v>
      </c>
    </row>
    <row r="252" spans="1:21" x14ac:dyDescent="0.25">
      <c r="A252" t="s">
        <v>571</v>
      </c>
      <c r="B252" t="s">
        <v>796</v>
      </c>
      <c r="C252" t="s">
        <v>729</v>
      </c>
      <c r="D252" t="s">
        <v>878</v>
      </c>
      <c r="E252" t="s">
        <v>879</v>
      </c>
      <c r="F252">
        <v>13</v>
      </c>
      <c r="G252">
        <v>382.88</v>
      </c>
      <c r="H252" s="9">
        <v>44967</v>
      </c>
      <c r="I252" t="s">
        <v>789</v>
      </c>
      <c r="J252" t="s">
        <v>669</v>
      </c>
      <c r="K252" t="s">
        <v>641</v>
      </c>
      <c r="L252" t="s">
        <v>654</v>
      </c>
      <c r="M252" t="s">
        <v>1735</v>
      </c>
      <c r="N252" t="s">
        <v>3255</v>
      </c>
      <c r="O252" t="s">
        <v>5843</v>
      </c>
      <c r="P252">
        <f>COUNTIFS($L:$L, SolaCorp_Backlog[[#This Row],[Product Group]], $H:$H, "&lt;=" &amp; SolaCorp_Backlog[[#This Row],[Order Date]])</f>
        <v>252</v>
      </c>
      <c r="Q252" s="9">
        <f>IFERROR(VLOOKUP(SolaCorp_Backlog[[#This Row],[Order_Item]], 'Hot Orders'!$C:$H, 6, FALSE), SolaCorp_Backlog[[#This Row],[Order Date]])</f>
        <v>44967</v>
      </c>
      <c r="R252">
        <f>COUNTIFS($L:$L, SolaCorp_Backlog[[#This Row],[Product Group]], $Q:$Q, "&lt;=" &amp; SolaCorp_Backlog[[#This Row],[New Date]])</f>
        <v>265</v>
      </c>
      <c r="S252">
        <f>IF(SolaCorp_Backlog[[#This Row],[Product Group]] &lt;&gt; $L251, 1, $S251 + 1)</f>
        <v>230</v>
      </c>
      <c r="T2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52">
        <f ca="1" xml:space="preserve"> ROUND((SolaCorp_Backlog[[#This Row],[Projected Ship Date]] - SolaCorp_Backlog[[#This Row],[Order Date]]) / SolaCorp_Backlog[[#This Row],[Backlog Quantity]], 0)</f>
        <v>26</v>
      </c>
    </row>
    <row r="253" spans="1:21" x14ac:dyDescent="0.25">
      <c r="A253" t="s">
        <v>571</v>
      </c>
      <c r="B253" t="s">
        <v>796</v>
      </c>
      <c r="C253" t="s">
        <v>729</v>
      </c>
      <c r="D253" t="s">
        <v>878</v>
      </c>
      <c r="E253" t="s">
        <v>879</v>
      </c>
      <c r="F253">
        <v>13</v>
      </c>
      <c r="G253">
        <v>382.88</v>
      </c>
      <c r="H253" s="9">
        <v>44967</v>
      </c>
      <c r="I253" t="s">
        <v>789</v>
      </c>
      <c r="J253" t="s">
        <v>669</v>
      </c>
      <c r="K253" t="s">
        <v>641</v>
      </c>
      <c r="L253" t="s">
        <v>654</v>
      </c>
      <c r="M253" t="s">
        <v>1735</v>
      </c>
      <c r="N253" t="s">
        <v>3256</v>
      </c>
      <c r="O253" t="s">
        <v>5843</v>
      </c>
      <c r="P253">
        <f>COUNTIFS($L:$L, SolaCorp_Backlog[[#This Row],[Product Group]], $H:$H, "&lt;=" &amp; SolaCorp_Backlog[[#This Row],[Order Date]])</f>
        <v>252</v>
      </c>
      <c r="Q253" s="9">
        <f>IFERROR(VLOOKUP(SolaCorp_Backlog[[#This Row],[Order_Item]], 'Hot Orders'!$C:$H, 6, FALSE), SolaCorp_Backlog[[#This Row],[Order Date]])</f>
        <v>44967</v>
      </c>
      <c r="R253">
        <f>COUNTIFS($L:$L, SolaCorp_Backlog[[#This Row],[Product Group]], $Q:$Q, "&lt;=" &amp; SolaCorp_Backlog[[#This Row],[New Date]])</f>
        <v>265</v>
      </c>
      <c r="S253">
        <f>IF(SolaCorp_Backlog[[#This Row],[Product Group]] &lt;&gt; $L252, 1, $S252 + 1)</f>
        <v>231</v>
      </c>
      <c r="T2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53">
        <f ca="1" xml:space="preserve"> ROUND((SolaCorp_Backlog[[#This Row],[Projected Ship Date]] - SolaCorp_Backlog[[#This Row],[Order Date]]) / SolaCorp_Backlog[[#This Row],[Backlog Quantity]], 0)</f>
        <v>26</v>
      </c>
    </row>
    <row r="254" spans="1:21" x14ac:dyDescent="0.25">
      <c r="A254" t="s">
        <v>571</v>
      </c>
      <c r="B254" t="s">
        <v>796</v>
      </c>
      <c r="C254" t="s">
        <v>729</v>
      </c>
      <c r="D254" t="s">
        <v>878</v>
      </c>
      <c r="E254" t="s">
        <v>879</v>
      </c>
      <c r="F254">
        <v>13</v>
      </c>
      <c r="G254">
        <v>382.88</v>
      </c>
      <c r="H254" s="9">
        <v>44967</v>
      </c>
      <c r="I254" t="s">
        <v>789</v>
      </c>
      <c r="J254" t="s">
        <v>669</v>
      </c>
      <c r="K254" t="s">
        <v>641</v>
      </c>
      <c r="L254" t="s">
        <v>654</v>
      </c>
      <c r="M254" t="s">
        <v>1735</v>
      </c>
      <c r="N254" t="s">
        <v>3257</v>
      </c>
      <c r="O254" t="s">
        <v>5843</v>
      </c>
      <c r="P254">
        <f>COUNTIFS($L:$L, SolaCorp_Backlog[[#This Row],[Product Group]], $H:$H, "&lt;=" &amp; SolaCorp_Backlog[[#This Row],[Order Date]])</f>
        <v>252</v>
      </c>
      <c r="Q254" s="9">
        <f>IFERROR(VLOOKUP(SolaCorp_Backlog[[#This Row],[Order_Item]], 'Hot Orders'!$C:$H, 6, FALSE), SolaCorp_Backlog[[#This Row],[Order Date]])</f>
        <v>44967</v>
      </c>
      <c r="R254">
        <f>COUNTIFS($L:$L, SolaCorp_Backlog[[#This Row],[Product Group]], $Q:$Q, "&lt;=" &amp; SolaCorp_Backlog[[#This Row],[New Date]])</f>
        <v>265</v>
      </c>
      <c r="S254">
        <f>IF(SolaCorp_Backlog[[#This Row],[Product Group]] &lt;&gt; $L253, 1, $S253 + 1)</f>
        <v>232</v>
      </c>
      <c r="T2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54">
        <f ca="1" xml:space="preserve"> ROUND((SolaCorp_Backlog[[#This Row],[Projected Ship Date]] - SolaCorp_Backlog[[#This Row],[Order Date]]) / SolaCorp_Backlog[[#This Row],[Backlog Quantity]], 0)</f>
        <v>26</v>
      </c>
    </row>
    <row r="255" spans="1:21" x14ac:dyDescent="0.25">
      <c r="A255" t="s">
        <v>571</v>
      </c>
      <c r="B255" t="s">
        <v>796</v>
      </c>
      <c r="C255" t="s">
        <v>729</v>
      </c>
      <c r="D255" t="s">
        <v>878</v>
      </c>
      <c r="E255" t="s">
        <v>879</v>
      </c>
      <c r="F255">
        <v>13</v>
      </c>
      <c r="G255">
        <v>382.88</v>
      </c>
      <c r="H255" s="9">
        <v>44967</v>
      </c>
      <c r="I255" t="s">
        <v>789</v>
      </c>
      <c r="J255" t="s">
        <v>669</v>
      </c>
      <c r="K255" t="s">
        <v>641</v>
      </c>
      <c r="L255" t="s">
        <v>654</v>
      </c>
      <c r="M255" t="s">
        <v>1735</v>
      </c>
      <c r="N255" t="s">
        <v>3258</v>
      </c>
      <c r="O255" t="s">
        <v>5843</v>
      </c>
      <c r="P255">
        <f>COUNTIFS($L:$L, SolaCorp_Backlog[[#This Row],[Product Group]], $H:$H, "&lt;=" &amp; SolaCorp_Backlog[[#This Row],[Order Date]])</f>
        <v>252</v>
      </c>
      <c r="Q255" s="9">
        <f>IFERROR(VLOOKUP(SolaCorp_Backlog[[#This Row],[Order_Item]], 'Hot Orders'!$C:$H, 6, FALSE), SolaCorp_Backlog[[#This Row],[Order Date]])</f>
        <v>44967</v>
      </c>
      <c r="R255">
        <f>COUNTIFS($L:$L, SolaCorp_Backlog[[#This Row],[Product Group]], $Q:$Q, "&lt;=" &amp; SolaCorp_Backlog[[#This Row],[New Date]])</f>
        <v>265</v>
      </c>
      <c r="S255">
        <f>IF(SolaCorp_Backlog[[#This Row],[Product Group]] &lt;&gt; $L254, 1, $S254 + 1)</f>
        <v>233</v>
      </c>
      <c r="T2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55">
        <f ca="1" xml:space="preserve"> ROUND((SolaCorp_Backlog[[#This Row],[Projected Ship Date]] - SolaCorp_Backlog[[#This Row],[Order Date]]) / SolaCorp_Backlog[[#This Row],[Backlog Quantity]], 0)</f>
        <v>26</v>
      </c>
    </row>
    <row r="256" spans="1:21" x14ac:dyDescent="0.25">
      <c r="A256" t="s">
        <v>571</v>
      </c>
      <c r="B256" t="s">
        <v>796</v>
      </c>
      <c r="C256" t="s">
        <v>729</v>
      </c>
      <c r="D256" t="s">
        <v>878</v>
      </c>
      <c r="E256" t="s">
        <v>879</v>
      </c>
      <c r="F256">
        <v>13</v>
      </c>
      <c r="G256">
        <v>382.88</v>
      </c>
      <c r="H256" s="9">
        <v>44967</v>
      </c>
      <c r="I256" t="s">
        <v>789</v>
      </c>
      <c r="J256" t="s">
        <v>669</v>
      </c>
      <c r="K256" t="s">
        <v>641</v>
      </c>
      <c r="L256" t="s">
        <v>654</v>
      </c>
      <c r="M256" t="s">
        <v>1735</v>
      </c>
      <c r="N256" t="s">
        <v>3259</v>
      </c>
      <c r="O256" t="s">
        <v>5843</v>
      </c>
      <c r="P256">
        <f>COUNTIFS($L:$L, SolaCorp_Backlog[[#This Row],[Product Group]], $H:$H, "&lt;=" &amp; SolaCorp_Backlog[[#This Row],[Order Date]])</f>
        <v>252</v>
      </c>
      <c r="Q256" s="9">
        <f>IFERROR(VLOOKUP(SolaCorp_Backlog[[#This Row],[Order_Item]], 'Hot Orders'!$C:$H, 6, FALSE), SolaCorp_Backlog[[#This Row],[Order Date]])</f>
        <v>44967</v>
      </c>
      <c r="R256">
        <f>COUNTIFS($L:$L, SolaCorp_Backlog[[#This Row],[Product Group]], $Q:$Q, "&lt;=" &amp; SolaCorp_Backlog[[#This Row],[New Date]])</f>
        <v>265</v>
      </c>
      <c r="S256">
        <f>IF(SolaCorp_Backlog[[#This Row],[Product Group]] &lt;&gt; $L255, 1, $S255 + 1)</f>
        <v>234</v>
      </c>
      <c r="T2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56">
        <f ca="1" xml:space="preserve"> ROUND((SolaCorp_Backlog[[#This Row],[Projected Ship Date]] - SolaCorp_Backlog[[#This Row],[Order Date]]) / SolaCorp_Backlog[[#This Row],[Backlog Quantity]], 0)</f>
        <v>26</v>
      </c>
    </row>
    <row r="257" spans="1:21" x14ac:dyDescent="0.25">
      <c r="A257" t="s">
        <v>577</v>
      </c>
      <c r="B257" t="s">
        <v>899</v>
      </c>
      <c r="C257" t="s">
        <v>688</v>
      </c>
      <c r="D257" t="s">
        <v>925</v>
      </c>
      <c r="E257" t="s">
        <v>926</v>
      </c>
      <c r="F257">
        <v>8</v>
      </c>
      <c r="G257">
        <v>604.17999999999995</v>
      </c>
      <c r="H257" s="9">
        <v>44967</v>
      </c>
      <c r="I257" t="s">
        <v>900</v>
      </c>
      <c r="J257" t="s">
        <v>675</v>
      </c>
      <c r="K257" t="s">
        <v>639</v>
      </c>
      <c r="L257" t="s">
        <v>654</v>
      </c>
      <c r="M257" t="s">
        <v>1690</v>
      </c>
      <c r="N257" t="s">
        <v>3090</v>
      </c>
      <c r="O257" t="s">
        <v>5801</v>
      </c>
      <c r="P257">
        <f>COUNTIFS($L:$L, SolaCorp_Backlog[[#This Row],[Product Group]], $H:$H, "&lt;=" &amp; SolaCorp_Backlog[[#This Row],[Order Date]])</f>
        <v>252</v>
      </c>
      <c r="Q257" s="9">
        <f>IFERROR(VLOOKUP(SolaCorp_Backlog[[#This Row],[Order_Item]], 'Hot Orders'!$C:$H, 6, FALSE), SolaCorp_Backlog[[#This Row],[Order Date]])</f>
        <v>44967</v>
      </c>
      <c r="R257">
        <f>COUNTIFS($L:$L, SolaCorp_Backlog[[#This Row],[Product Group]], $Q:$Q, "&lt;=" &amp; SolaCorp_Backlog[[#This Row],[New Date]])</f>
        <v>265</v>
      </c>
      <c r="S257">
        <f>IF(SolaCorp_Backlog[[#This Row],[Product Group]] &lt;&gt; $L256, 1, $S256 + 1)</f>
        <v>235</v>
      </c>
      <c r="T2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57">
        <f ca="1" xml:space="preserve"> ROUND((SolaCorp_Backlog[[#This Row],[Projected Ship Date]] - SolaCorp_Backlog[[#This Row],[Order Date]]) / SolaCorp_Backlog[[#This Row],[Backlog Quantity]], 0)</f>
        <v>43</v>
      </c>
    </row>
    <row r="258" spans="1:21" x14ac:dyDescent="0.25">
      <c r="A258" t="s">
        <v>577</v>
      </c>
      <c r="B258" t="s">
        <v>899</v>
      </c>
      <c r="C258" t="s">
        <v>688</v>
      </c>
      <c r="D258" t="s">
        <v>925</v>
      </c>
      <c r="E258" t="s">
        <v>926</v>
      </c>
      <c r="F258">
        <v>8</v>
      </c>
      <c r="G258">
        <v>604.17999999999995</v>
      </c>
      <c r="H258" s="9">
        <v>44967</v>
      </c>
      <c r="I258" t="s">
        <v>900</v>
      </c>
      <c r="J258" t="s">
        <v>675</v>
      </c>
      <c r="K258" t="s">
        <v>639</v>
      </c>
      <c r="L258" t="s">
        <v>654</v>
      </c>
      <c r="M258" t="s">
        <v>1690</v>
      </c>
      <c r="N258" t="s">
        <v>3091</v>
      </c>
      <c r="O258" t="s">
        <v>5801</v>
      </c>
      <c r="P258">
        <f>COUNTIFS($L:$L, SolaCorp_Backlog[[#This Row],[Product Group]], $H:$H, "&lt;=" &amp; SolaCorp_Backlog[[#This Row],[Order Date]])</f>
        <v>252</v>
      </c>
      <c r="Q258" s="9">
        <f>IFERROR(VLOOKUP(SolaCorp_Backlog[[#This Row],[Order_Item]], 'Hot Orders'!$C:$H, 6, FALSE), SolaCorp_Backlog[[#This Row],[Order Date]])</f>
        <v>44967</v>
      </c>
      <c r="R258">
        <f>COUNTIFS($L:$L, SolaCorp_Backlog[[#This Row],[Product Group]], $Q:$Q, "&lt;=" &amp; SolaCorp_Backlog[[#This Row],[New Date]])</f>
        <v>265</v>
      </c>
      <c r="S258">
        <f>IF(SolaCorp_Backlog[[#This Row],[Product Group]] &lt;&gt; $L257, 1, $S257 + 1)</f>
        <v>236</v>
      </c>
      <c r="T2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58">
        <f ca="1" xml:space="preserve"> ROUND((SolaCorp_Backlog[[#This Row],[Projected Ship Date]] - SolaCorp_Backlog[[#This Row],[Order Date]]) / SolaCorp_Backlog[[#This Row],[Backlog Quantity]], 0)</f>
        <v>43</v>
      </c>
    </row>
    <row r="259" spans="1:21" x14ac:dyDescent="0.25">
      <c r="A259" t="s">
        <v>577</v>
      </c>
      <c r="B259" t="s">
        <v>899</v>
      </c>
      <c r="C259" t="s">
        <v>688</v>
      </c>
      <c r="D259" t="s">
        <v>925</v>
      </c>
      <c r="E259" t="s">
        <v>926</v>
      </c>
      <c r="F259">
        <v>8</v>
      </c>
      <c r="G259">
        <v>604.17999999999995</v>
      </c>
      <c r="H259" s="9">
        <v>44967</v>
      </c>
      <c r="I259" t="s">
        <v>900</v>
      </c>
      <c r="J259" t="s">
        <v>675</v>
      </c>
      <c r="K259" t="s">
        <v>639</v>
      </c>
      <c r="L259" t="s">
        <v>654</v>
      </c>
      <c r="M259" t="s">
        <v>1690</v>
      </c>
      <c r="N259" t="s">
        <v>3092</v>
      </c>
      <c r="O259" t="s">
        <v>5801</v>
      </c>
      <c r="P259">
        <f>COUNTIFS($L:$L, SolaCorp_Backlog[[#This Row],[Product Group]], $H:$H, "&lt;=" &amp; SolaCorp_Backlog[[#This Row],[Order Date]])</f>
        <v>252</v>
      </c>
      <c r="Q259" s="9">
        <f>IFERROR(VLOOKUP(SolaCorp_Backlog[[#This Row],[Order_Item]], 'Hot Orders'!$C:$H, 6, FALSE), SolaCorp_Backlog[[#This Row],[Order Date]])</f>
        <v>44967</v>
      </c>
      <c r="R259">
        <f>COUNTIFS($L:$L, SolaCorp_Backlog[[#This Row],[Product Group]], $Q:$Q, "&lt;=" &amp; SolaCorp_Backlog[[#This Row],[New Date]])</f>
        <v>265</v>
      </c>
      <c r="S259">
        <f>IF(SolaCorp_Backlog[[#This Row],[Product Group]] &lt;&gt; $L258, 1, $S258 + 1)</f>
        <v>237</v>
      </c>
      <c r="T2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59">
        <f ca="1" xml:space="preserve"> ROUND((SolaCorp_Backlog[[#This Row],[Projected Ship Date]] - SolaCorp_Backlog[[#This Row],[Order Date]]) / SolaCorp_Backlog[[#This Row],[Backlog Quantity]], 0)</f>
        <v>43</v>
      </c>
    </row>
    <row r="260" spans="1:21" x14ac:dyDescent="0.25">
      <c r="A260" t="s">
        <v>577</v>
      </c>
      <c r="B260" t="s">
        <v>899</v>
      </c>
      <c r="C260" t="s">
        <v>688</v>
      </c>
      <c r="D260" t="s">
        <v>925</v>
      </c>
      <c r="E260" t="s">
        <v>926</v>
      </c>
      <c r="F260">
        <v>8</v>
      </c>
      <c r="G260">
        <v>604.17999999999995</v>
      </c>
      <c r="H260" s="9">
        <v>44967</v>
      </c>
      <c r="I260" t="s">
        <v>900</v>
      </c>
      <c r="J260" t="s">
        <v>675</v>
      </c>
      <c r="K260" t="s">
        <v>639</v>
      </c>
      <c r="L260" t="s">
        <v>654</v>
      </c>
      <c r="M260" t="s">
        <v>1690</v>
      </c>
      <c r="N260" t="s">
        <v>3093</v>
      </c>
      <c r="O260" t="s">
        <v>5801</v>
      </c>
      <c r="P260">
        <f>COUNTIFS($L:$L, SolaCorp_Backlog[[#This Row],[Product Group]], $H:$H, "&lt;=" &amp; SolaCorp_Backlog[[#This Row],[Order Date]])</f>
        <v>252</v>
      </c>
      <c r="Q260" s="9">
        <f>IFERROR(VLOOKUP(SolaCorp_Backlog[[#This Row],[Order_Item]], 'Hot Orders'!$C:$H, 6, FALSE), SolaCorp_Backlog[[#This Row],[Order Date]])</f>
        <v>44967</v>
      </c>
      <c r="R260">
        <f>COUNTIFS($L:$L, SolaCorp_Backlog[[#This Row],[Product Group]], $Q:$Q, "&lt;=" &amp; SolaCorp_Backlog[[#This Row],[New Date]])</f>
        <v>265</v>
      </c>
      <c r="S260">
        <f>IF(SolaCorp_Backlog[[#This Row],[Product Group]] &lt;&gt; $L259, 1, $S259 + 1)</f>
        <v>238</v>
      </c>
      <c r="T2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60">
        <f ca="1" xml:space="preserve"> ROUND((SolaCorp_Backlog[[#This Row],[Projected Ship Date]] - SolaCorp_Backlog[[#This Row],[Order Date]]) / SolaCorp_Backlog[[#This Row],[Backlog Quantity]], 0)</f>
        <v>43</v>
      </c>
    </row>
    <row r="261" spans="1:21" x14ac:dyDescent="0.25">
      <c r="A261" t="s">
        <v>577</v>
      </c>
      <c r="B261" t="s">
        <v>899</v>
      </c>
      <c r="C261" t="s">
        <v>688</v>
      </c>
      <c r="D261" t="s">
        <v>925</v>
      </c>
      <c r="E261" t="s">
        <v>926</v>
      </c>
      <c r="F261">
        <v>8</v>
      </c>
      <c r="G261">
        <v>604.17999999999995</v>
      </c>
      <c r="H261" s="9">
        <v>44967</v>
      </c>
      <c r="I261" t="s">
        <v>900</v>
      </c>
      <c r="J261" t="s">
        <v>675</v>
      </c>
      <c r="K261" t="s">
        <v>639</v>
      </c>
      <c r="L261" t="s">
        <v>654</v>
      </c>
      <c r="M261" t="s">
        <v>1690</v>
      </c>
      <c r="N261" t="s">
        <v>3094</v>
      </c>
      <c r="O261" t="s">
        <v>5801</v>
      </c>
      <c r="P261">
        <f>COUNTIFS($L:$L, SolaCorp_Backlog[[#This Row],[Product Group]], $H:$H, "&lt;=" &amp; SolaCorp_Backlog[[#This Row],[Order Date]])</f>
        <v>252</v>
      </c>
      <c r="Q261" s="9">
        <f>IFERROR(VLOOKUP(SolaCorp_Backlog[[#This Row],[Order_Item]], 'Hot Orders'!$C:$H, 6, FALSE), SolaCorp_Backlog[[#This Row],[Order Date]])</f>
        <v>44967</v>
      </c>
      <c r="R261">
        <f>COUNTIFS($L:$L, SolaCorp_Backlog[[#This Row],[Product Group]], $Q:$Q, "&lt;=" &amp; SolaCorp_Backlog[[#This Row],[New Date]])</f>
        <v>265</v>
      </c>
      <c r="S261">
        <f>IF(SolaCorp_Backlog[[#This Row],[Product Group]] &lt;&gt; $L260, 1, $S260 + 1)</f>
        <v>239</v>
      </c>
      <c r="T2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61">
        <f ca="1" xml:space="preserve"> ROUND((SolaCorp_Backlog[[#This Row],[Projected Ship Date]] - SolaCorp_Backlog[[#This Row],[Order Date]]) / SolaCorp_Backlog[[#This Row],[Backlog Quantity]], 0)</f>
        <v>43</v>
      </c>
    </row>
    <row r="262" spans="1:21" x14ac:dyDescent="0.25">
      <c r="A262" t="s">
        <v>577</v>
      </c>
      <c r="B262" t="s">
        <v>899</v>
      </c>
      <c r="C262" t="s">
        <v>688</v>
      </c>
      <c r="D262" t="s">
        <v>925</v>
      </c>
      <c r="E262" t="s">
        <v>926</v>
      </c>
      <c r="F262">
        <v>8</v>
      </c>
      <c r="G262">
        <v>604.17999999999995</v>
      </c>
      <c r="H262" s="9">
        <v>44967</v>
      </c>
      <c r="I262" t="s">
        <v>900</v>
      </c>
      <c r="J262" t="s">
        <v>675</v>
      </c>
      <c r="K262" t="s">
        <v>639</v>
      </c>
      <c r="L262" t="s">
        <v>654</v>
      </c>
      <c r="M262" t="s">
        <v>1690</v>
      </c>
      <c r="N262" t="s">
        <v>3095</v>
      </c>
      <c r="O262" t="s">
        <v>5801</v>
      </c>
      <c r="P262">
        <f>COUNTIFS($L:$L, SolaCorp_Backlog[[#This Row],[Product Group]], $H:$H, "&lt;=" &amp; SolaCorp_Backlog[[#This Row],[Order Date]])</f>
        <v>252</v>
      </c>
      <c r="Q262" s="9">
        <f>IFERROR(VLOOKUP(SolaCorp_Backlog[[#This Row],[Order_Item]], 'Hot Orders'!$C:$H, 6, FALSE), SolaCorp_Backlog[[#This Row],[Order Date]])</f>
        <v>44967</v>
      </c>
      <c r="R262">
        <f>COUNTIFS($L:$L, SolaCorp_Backlog[[#This Row],[Product Group]], $Q:$Q, "&lt;=" &amp; SolaCorp_Backlog[[#This Row],[New Date]])</f>
        <v>265</v>
      </c>
      <c r="S262">
        <f>IF(SolaCorp_Backlog[[#This Row],[Product Group]] &lt;&gt; $L261, 1, $S261 + 1)</f>
        <v>240</v>
      </c>
      <c r="T2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62">
        <f ca="1" xml:space="preserve"> ROUND((SolaCorp_Backlog[[#This Row],[Projected Ship Date]] - SolaCorp_Backlog[[#This Row],[Order Date]]) / SolaCorp_Backlog[[#This Row],[Backlog Quantity]], 0)</f>
        <v>43</v>
      </c>
    </row>
    <row r="263" spans="1:21" x14ac:dyDescent="0.25">
      <c r="A263" t="s">
        <v>577</v>
      </c>
      <c r="B263" t="s">
        <v>899</v>
      </c>
      <c r="C263" t="s">
        <v>688</v>
      </c>
      <c r="D263" t="s">
        <v>925</v>
      </c>
      <c r="E263" t="s">
        <v>926</v>
      </c>
      <c r="F263">
        <v>8</v>
      </c>
      <c r="G263">
        <v>604.17999999999995</v>
      </c>
      <c r="H263" s="9">
        <v>44967</v>
      </c>
      <c r="I263" t="s">
        <v>900</v>
      </c>
      <c r="J263" t="s">
        <v>675</v>
      </c>
      <c r="K263" t="s">
        <v>639</v>
      </c>
      <c r="L263" t="s">
        <v>654</v>
      </c>
      <c r="M263" t="s">
        <v>1690</v>
      </c>
      <c r="N263" t="s">
        <v>3096</v>
      </c>
      <c r="O263" t="s">
        <v>5801</v>
      </c>
      <c r="P263">
        <f>COUNTIFS($L:$L, SolaCorp_Backlog[[#This Row],[Product Group]], $H:$H, "&lt;=" &amp; SolaCorp_Backlog[[#This Row],[Order Date]])</f>
        <v>252</v>
      </c>
      <c r="Q263" s="9">
        <f>IFERROR(VLOOKUP(SolaCorp_Backlog[[#This Row],[Order_Item]], 'Hot Orders'!$C:$H, 6, FALSE), SolaCorp_Backlog[[#This Row],[Order Date]])</f>
        <v>44967</v>
      </c>
      <c r="R263">
        <f>COUNTIFS($L:$L, SolaCorp_Backlog[[#This Row],[Product Group]], $Q:$Q, "&lt;=" &amp; SolaCorp_Backlog[[#This Row],[New Date]])</f>
        <v>265</v>
      </c>
      <c r="S263">
        <f>IF(SolaCorp_Backlog[[#This Row],[Product Group]] &lt;&gt; $L262, 1, $S262 + 1)</f>
        <v>241</v>
      </c>
      <c r="T2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63">
        <f ca="1" xml:space="preserve"> ROUND((SolaCorp_Backlog[[#This Row],[Projected Ship Date]] - SolaCorp_Backlog[[#This Row],[Order Date]]) / SolaCorp_Backlog[[#This Row],[Backlog Quantity]], 0)</f>
        <v>43</v>
      </c>
    </row>
    <row r="264" spans="1:21" x14ac:dyDescent="0.25">
      <c r="A264" t="s">
        <v>577</v>
      </c>
      <c r="B264" t="s">
        <v>899</v>
      </c>
      <c r="C264" t="s">
        <v>688</v>
      </c>
      <c r="D264" t="s">
        <v>925</v>
      </c>
      <c r="E264" t="s">
        <v>926</v>
      </c>
      <c r="F264">
        <v>8</v>
      </c>
      <c r="G264">
        <v>604.17999999999995</v>
      </c>
      <c r="H264" s="9">
        <v>44967</v>
      </c>
      <c r="I264" t="s">
        <v>900</v>
      </c>
      <c r="J264" t="s">
        <v>675</v>
      </c>
      <c r="K264" t="s">
        <v>639</v>
      </c>
      <c r="L264" t="s">
        <v>654</v>
      </c>
      <c r="M264" t="s">
        <v>1690</v>
      </c>
      <c r="N264" t="s">
        <v>3097</v>
      </c>
      <c r="O264" t="s">
        <v>5801</v>
      </c>
      <c r="P264">
        <f>COUNTIFS($L:$L, SolaCorp_Backlog[[#This Row],[Product Group]], $H:$H, "&lt;=" &amp; SolaCorp_Backlog[[#This Row],[Order Date]])</f>
        <v>252</v>
      </c>
      <c r="Q264" s="9">
        <f>IFERROR(VLOOKUP(SolaCorp_Backlog[[#This Row],[Order_Item]], 'Hot Orders'!$C:$H, 6, FALSE), SolaCorp_Backlog[[#This Row],[Order Date]])</f>
        <v>44967</v>
      </c>
      <c r="R264">
        <f>COUNTIFS($L:$L, SolaCorp_Backlog[[#This Row],[Product Group]], $Q:$Q, "&lt;=" &amp; SolaCorp_Backlog[[#This Row],[New Date]])</f>
        <v>265</v>
      </c>
      <c r="S264">
        <f>IF(SolaCorp_Backlog[[#This Row],[Product Group]] &lt;&gt; $L263, 1, $S263 + 1)</f>
        <v>242</v>
      </c>
      <c r="T2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64">
        <f ca="1" xml:space="preserve"> ROUND((SolaCorp_Backlog[[#This Row],[Projected Ship Date]] - SolaCorp_Backlog[[#This Row],[Order Date]]) / SolaCorp_Backlog[[#This Row],[Backlog Quantity]], 0)</f>
        <v>44</v>
      </c>
    </row>
    <row r="265" spans="1:21" x14ac:dyDescent="0.25">
      <c r="A265" t="s">
        <v>577</v>
      </c>
      <c r="B265" t="s">
        <v>899</v>
      </c>
      <c r="C265" t="s">
        <v>688</v>
      </c>
      <c r="D265" t="s">
        <v>845</v>
      </c>
      <c r="E265" t="s">
        <v>846</v>
      </c>
      <c r="F265">
        <v>10</v>
      </c>
      <c r="G265">
        <v>629.76</v>
      </c>
      <c r="H265" s="9">
        <v>44967</v>
      </c>
      <c r="I265" t="s">
        <v>900</v>
      </c>
      <c r="J265" t="s">
        <v>675</v>
      </c>
      <c r="K265" t="s">
        <v>626</v>
      </c>
      <c r="L265" t="s">
        <v>654</v>
      </c>
      <c r="M265" t="s">
        <v>1679</v>
      </c>
      <c r="N265" t="s">
        <v>3041</v>
      </c>
      <c r="O265" t="s">
        <v>5801</v>
      </c>
      <c r="P265">
        <f>COUNTIFS($L:$L, SolaCorp_Backlog[[#This Row],[Product Group]], $H:$H, "&lt;=" &amp; SolaCorp_Backlog[[#This Row],[Order Date]])</f>
        <v>252</v>
      </c>
      <c r="Q265" s="9">
        <f>IFERROR(VLOOKUP(SolaCorp_Backlog[[#This Row],[Order_Item]], 'Hot Orders'!$C:$H, 6, FALSE), SolaCorp_Backlog[[#This Row],[Order Date]])</f>
        <v>44967</v>
      </c>
      <c r="R265">
        <f>COUNTIFS($L:$L, SolaCorp_Backlog[[#This Row],[Product Group]], $Q:$Q, "&lt;=" &amp; SolaCorp_Backlog[[#This Row],[New Date]])</f>
        <v>265</v>
      </c>
      <c r="S265">
        <f>IF(SolaCorp_Backlog[[#This Row],[Product Group]] &lt;&gt; $L264, 1, $S264 + 1)</f>
        <v>243</v>
      </c>
      <c r="T2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65">
        <f ca="1" xml:space="preserve"> ROUND((SolaCorp_Backlog[[#This Row],[Projected Ship Date]] - SolaCorp_Backlog[[#This Row],[Order Date]]) / SolaCorp_Backlog[[#This Row],[Backlog Quantity]], 0)</f>
        <v>35</v>
      </c>
    </row>
    <row r="266" spans="1:21" x14ac:dyDescent="0.25">
      <c r="A266" t="s">
        <v>577</v>
      </c>
      <c r="B266" t="s">
        <v>899</v>
      </c>
      <c r="C266" t="s">
        <v>688</v>
      </c>
      <c r="D266" t="s">
        <v>845</v>
      </c>
      <c r="E266" t="s">
        <v>846</v>
      </c>
      <c r="F266">
        <v>10</v>
      </c>
      <c r="G266">
        <v>629.76</v>
      </c>
      <c r="H266" s="9">
        <v>44967</v>
      </c>
      <c r="I266" t="s">
        <v>900</v>
      </c>
      <c r="J266" t="s">
        <v>675</v>
      </c>
      <c r="K266" t="s">
        <v>626</v>
      </c>
      <c r="L266" t="s">
        <v>654</v>
      </c>
      <c r="M266" t="s">
        <v>1679</v>
      </c>
      <c r="N266" t="s">
        <v>3042</v>
      </c>
      <c r="O266" t="s">
        <v>5801</v>
      </c>
      <c r="P266">
        <f>COUNTIFS($L:$L, SolaCorp_Backlog[[#This Row],[Product Group]], $H:$H, "&lt;=" &amp; SolaCorp_Backlog[[#This Row],[Order Date]])</f>
        <v>252</v>
      </c>
      <c r="Q266" s="9">
        <f>IFERROR(VLOOKUP(SolaCorp_Backlog[[#This Row],[Order_Item]], 'Hot Orders'!$C:$H, 6, FALSE), SolaCorp_Backlog[[#This Row],[Order Date]])</f>
        <v>44967</v>
      </c>
      <c r="R266">
        <f>COUNTIFS($L:$L, SolaCorp_Backlog[[#This Row],[Product Group]], $Q:$Q, "&lt;=" &amp; SolaCorp_Backlog[[#This Row],[New Date]])</f>
        <v>265</v>
      </c>
      <c r="S266">
        <f>IF(SolaCorp_Backlog[[#This Row],[Product Group]] &lt;&gt; $L265, 1, $S265 + 1)</f>
        <v>244</v>
      </c>
      <c r="T2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66">
        <f ca="1" xml:space="preserve"> ROUND((SolaCorp_Backlog[[#This Row],[Projected Ship Date]] - SolaCorp_Backlog[[#This Row],[Order Date]]) / SolaCorp_Backlog[[#This Row],[Backlog Quantity]], 0)</f>
        <v>35</v>
      </c>
    </row>
    <row r="267" spans="1:21" x14ac:dyDescent="0.25">
      <c r="A267" t="s">
        <v>577</v>
      </c>
      <c r="B267" t="s">
        <v>899</v>
      </c>
      <c r="C267" t="s">
        <v>688</v>
      </c>
      <c r="D267" t="s">
        <v>845</v>
      </c>
      <c r="E267" t="s">
        <v>846</v>
      </c>
      <c r="F267">
        <v>10</v>
      </c>
      <c r="G267">
        <v>629.76</v>
      </c>
      <c r="H267" s="9">
        <v>44967</v>
      </c>
      <c r="I267" t="s">
        <v>900</v>
      </c>
      <c r="J267" t="s">
        <v>675</v>
      </c>
      <c r="K267" t="s">
        <v>626</v>
      </c>
      <c r="L267" t="s">
        <v>654</v>
      </c>
      <c r="M267" t="s">
        <v>1679</v>
      </c>
      <c r="N267" t="s">
        <v>3043</v>
      </c>
      <c r="O267" t="s">
        <v>5801</v>
      </c>
      <c r="P267">
        <f>COUNTIFS($L:$L, SolaCorp_Backlog[[#This Row],[Product Group]], $H:$H, "&lt;=" &amp; SolaCorp_Backlog[[#This Row],[Order Date]])</f>
        <v>252</v>
      </c>
      <c r="Q267" s="9">
        <f>IFERROR(VLOOKUP(SolaCorp_Backlog[[#This Row],[Order_Item]], 'Hot Orders'!$C:$H, 6, FALSE), SolaCorp_Backlog[[#This Row],[Order Date]])</f>
        <v>44967</v>
      </c>
      <c r="R267">
        <f>COUNTIFS($L:$L, SolaCorp_Backlog[[#This Row],[Product Group]], $Q:$Q, "&lt;=" &amp; SolaCorp_Backlog[[#This Row],[New Date]])</f>
        <v>265</v>
      </c>
      <c r="S267">
        <f>IF(SolaCorp_Backlog[[#This Row],[Product Group]] &lt;&gt; $L266, 1, $S266 + 1)</f>
        <v>245</v>
      </c>
      <c r="T2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67">
        <f ca="1" xml:space="preserve"> ROUND((SolaCorp_Backlog[[#This Row],[Projected Ship Date]] - SolaCorp_Backlog[[#This Row],[Order Date]]) / SolaCorp_Backlog[[#This Row],[Backlog Quantity]], 0)</f>
        <v>35</v>
      </c>
    </row>
    <row r="268" spans="1:21" x14ac:dyDescent="0.25">
      <c r="A268" t="s">
        <v>577</v>
      </c>
      <c r="B268" t="s">
        <v>899</v>
      </c>
      <c r="C268" t="s">
        <v>688</v>
      </c>
      <c r="D268" t="s">
        <v>845</v>
      </c>
      <c r="E268" t="s">
        <v>846</v>
      </c>
      <c r="F268">
        <v>10</v>
      </c>
      <c r="G268">
        <v>629.76</v>
      </c>
      <c r="H268" s="9">
        <v>44967</v>
      </c>
      <c r="I268" t="s">
        <v>900</v>
      </c>
      <c r="J268" t="s">
        <v>675</v>
      </c>
      <c r="K268" t="s">
        <v>626</v>
      </c>
      <c r="L268" t="s">
        <v>654</v>
      </c>
      <c r="M268" t="s">
        <v>1679</v>
      </c>
      <c r="N268" t="s">
        <v>3044</v>
      </c>
      <c r="O268" t="s">
        <v>5801</v>
      </c>
      <c r="P268">
        <f>COUNTIFS($L:$L, SolaCorp_Backlog[[#This Row],[Product Group]], $H:$H, "&lt;=" &amp; SolaCorp_Backlog[[#This Row],[Order Date]])</f>
        <v>252</v>
      </c>
      <c r="Q268" s="9">
        <f>IFERROR(VLOOKUP(SolaCorp_Backlog[[#This Row],[Order_Item]], 'Hot Orders'!$C:$H, 6, FALSE), SolaCorp_Backlog[[#This Row],[Order Date]])</f>
        <v>44967</v>
      </c>
      <c r="R268">
        <f>COUNTIFS($L:$L, SolaCorp_Backlog[[#This Row],[Product Group]], $Q:$Q, "&lt;=" &amp; SolaCorp_Backlog[[#This Row],[New Date]])</f>
        <v>265</v>
      </c>
      <c r="S268">
        <f>IF(SolaCorp_Backlog[[#This Row],[Product Group]] &lt;&gt; $L267, 1, $S267 + 1)</f>
        <v>246</v>
      </c>
      <c r="T2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68">
        <f ca="1" xml:space="preserve"> ROUND((SolaCorp_Backlog[[#This Row],[Projected Ship Date]] - SolaCorp_Backlog[[#This Row],[Order Date]]) / SolaCorp_Backlog[[#This Row],[Backlog Quantity]], 0)</f>
        <v>35</v>
      </c>
    </row>
    <row r="269" spans="1:21" x14ac:dyDescent="0.25">
      <c r="A269" t="s">
        <v>577</v>
      </c>
      <c r="B269" t="s">
        <v>899</v>
      </c>
      <c r="C269" t="s">
        <v>688</v>
      </c>
      <c r="D269" t="s">
        <v>845</v>
      </c>
      <c r="E269" t="s">
        <v>846</v>
      </c>
      <c r="F269">
        <v>10</v>
      </c>
      <c r="G269">
        <v>629.76</v>
      </c>
      <c r="H269" s="9">
        <v>44967</v>
      </c>
      <c r="I269" t="s">
        <v>900</v>
      </c>
      <c r="J269" t="s">
        <v>675</v>
      </c>
      <c r="K269" t="s">
        <v>626</v>
      </c>
      <c r="L269" t="s">
        <v>654</v>
      </c>
      <c r="M269" t="s">
        <v>1679</v>
      </c>
      <c r="N269" t="s">
        <v>3045</v>
      </c>
      <c r="O269" t="s">
        <v>5801</v>
      </c>
      <c r="P269">
        <f>COUNTIFS($L:$L, SolaCorp_Backlog[[#This Row],[Product Group]], $H:$H, "&lt;=" &amp; SolaCorp_Backlog[[#This Row],[Order Date]])</f>
        <v>252</v>
      </c>
      <c r="Q269" s="9">
        <f>IFERROR(VLOOKUP(SolaCorp_Backlog[[#This Row],[Order_Item]], 'Hot Orders'!$C:$H, 6, FALSE), SolaCorp_Backlog[[#This Row],[Order Date]])</f>
        <v>44967</v>
      </c>
      <c r="R269">
        <f>COUNTIFS($L:$L, SolaCorp_Backlog[[#This Row],[Product Group]], $Q:$Q, "&lt;=" &amp; SolaCorp_Backlog[[#This Row],[New Date]])</f>
        <v>265</v>
      </c>
      <c r="S269">
        <f>IF(SolaCorp_Backlog[[#This Row],[Product Group]] &lt;&gt; $L268, 1, $S268 + 1)</f>
        <v>247</v>
      </c>
      <c r="T2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69">
        <f ca="1" xml:space="preserve"> ROUND((SolaCorp_Backlog[[#This Row],[Projected Ship Date]] - SolaCorp_Backlog[[#This Row],[Order Date]]) / SolaCorp_Backlog[[#This Row],[Backlog Quantity]], 0)</f>
        <v>35</v>
      </c>
    </row>
    <row r="270" spans="1:21" x14ac:dyDescent="0.25">
      <c r="A270" t="s">
        <v>577</v>
      </c>
      <c r="B270" t="s">
        <v>899</v>
      </c>
      <c r="C270" t="s">
        <v>688</v>
      </c>
      <c r="D270" t="s">
        <v>845</v>
      </c>
      <c r="E270" t="s">
        <v>846</v>
      </c>
      <c r="F270">
        <v>10</v>
      </c>
      <c r="G270">
        <v>629.76</v>
      </c>
      <c r="H270" s="9">
        <v>44967</v>
      </c>
      <c r="I270" t="s">
        <v>900</v>
      </c>
      <c r="J270" t="s">
        <v>675</v>
      </c>
      <c r="K270" t="s">
        <v>626</v>
      </c>
      <c r="L270" t="s">
        <v>654</v>
      </c>
      <c r="M270" t="s">
        <v>1679</v>
      </c>
      <c r="N270" t="s">
        <v>3046</v>
      </c>
      <c r="O270" t="s">
        <v>5801</v>
      </c>
      <c r="P270">
        <f>COUNTIFS($L:$L, SolaCorp_Backlog[[#This Row],[Product Group]], $H:$H, "&lt;=" &amp; SolaCorp_Backlog[[#This Row],[Order Date]])</f>
        <v>252</v>
      </c>
      <c r="Q270" s="9">
        <f>IFERROR(VLOOKUP(SolaCorp_Backlog[[#This Row],[Order_Item]], 'Hot Orders'!$C:$H, 6, FALSE), SolaCorp_Backlog[[#This Row],[Order Date]])</f>
        <v>44967</v>
      </c>
      <c r="R270">
        <f>COUNTIFS($L:$L, SolaCorp_Backlog[[#This Row],[Product Group]], $Q:$Q, "&lt;=" &amp; SolaCorp_Backlog[[#This Row],[New Date]])</f>
        <v>265</v>
      </c>
      <c r="S270">
        <f>IF(SolaCorp_Backlog[[#This Row],[Product Group]] &lt;&gt; $L269, 1, $S269 + 1)</f>
        <v>248</v>
      </c>
      <c r="T2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0">
        <f ca="1" xml:space="preserve"> ROUND((SolaCorp_Backlog[[#This Row],[Projected Ship Date]] - SolaCorp_Backlog[[#This Row],[Order Date]]) / SolaCorp_Backlog[[#This Row],[Backlog Quantity]], 0)</f>
        <v>35</v>
      </c>
    </row>
    <row r="271" spans="1:21" x14ac:dyDescent="0.25">
      <c r="A271" t="s">
        <v>577</v>
      </c>
      <c r="B271" t="s">
        <v>899</v>
      </c>
      <c r="C271" t="s">
        <v>688</v>
      </c>
      <c r="D271" t="s">
        <v>845</v>
      </c>
      <c r="E271" t="s">
        <v>846</v>
      </c>
      <c r="F271">
        <v>10</v>
      </c>
      <c r="G271">
        <v>629.76</v>
      </c>
      <c r="H271" s="9">
        <v>44967</v>
      </c>
      <c r="I271" t="s">
        <v>900</v>
      </c>
      <c r="J271" t="s">
        <v>675</v>
      </c>
      <c r="K271" t="s">
        <v>626</v>
      </c>
      <c r="L271" t="s">
        <v>654</v>
      </c>
      <c r="M271" t="s">
        <v>1679</v>
      </c>
      <c r="N271" t="s">
        <v>3047</v>
      </c>
      <c r="O271" t="s">
        <v>5801</v>
      </c>
      <c r="P271">
        <f>COUNTIFS($L:$L, SolaCorp_Backlog[[#This Row],[Product Group]], $H:$H, "&lt;=" &amp; SolaCorp_Backlog[[#This Row],[Order Date]])</f>
        <v>252</v>
      </c>
      <c r="Q271" s="9">
        <f>IFERROR(VLOOKUP(SolaCorp_Backlog[[#This Row],[Order_Item]], 'Hot Orders'!$C:$H, 6, FALSE), SolaCorp_Backlog[[#This Row],[Order Date]])</f>
        <v>44967</v>
      </c>
      <c r="R271">
        <f>COUNTIFS($L:$L, SolaCorp_Backlog[[#This Row],[Product Group]], $Q:$Q, "&lt;=" &amp; SolaCorp_Backlog[[#This Row],[New Date]])</f>
        <v>265</v>
      </c>
      <c r="S271">
        <f>IF(SolaCorp_Backlog[[#This Row],[Product Group]] &lt;&gt; $L270, 1, $S270 + 1)</f>
        <v>249</v>
      </c>
      <c r="T2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1">
        <f ca="1" xml:space="preserve"> ROUND((SolaCorp_Backlog[[#This Row],[Projected Ship Date]] - SolaCorp_Backlog[[#This Row],[Order Date]]) / SolaCorp_Backlog[[#This Row],[Backlog Quantity]], 0)</f>
        <v>35</v>
      </c>
    </row>
    <row r="272" spans="1:21" x14ac:dyDescent="0.25">
      <c r="A272" t="s">
        <v>577</v>
      </c>
      <c r="B272" t="s">
        <v>899</v>
      </c>
      <c r="C272" t="s">
        <v>688</v>
      </c>
      <c r="D272" t="s">
        <v>845</v>
      </c>
      <c r="E272" t="s">
        <v>846</v>
      </c>
      <c r="F272">
        <v>10</v>
      </c>
      <c r="G272">
        <v>629.76</v>
      </c>
      <c r="H272" s="9">
        <v>44967</v>
      </c>
      <c r="I272" t="s">
        <v>900</v>
      </c>
      <c r="J272" t="s">
        <v>675</v>
      </c>
      <c r="K272" t="s">
        <v>626</v>
      </c>
      <c r="L272" t="s">
        <v>654</v>
      </c>
      <c r="M272" t="s">
        <v>1679</v>
      </c>
      <c r="N272" t="s">
        <v>3048</v>
      </c>
      <c r="O272" t="s">
        <v>5801</v>
      </c>
      <c r="P272">
        <f>COUNTIFS($L:$L, SolaCorp_Backlog[[#This Row],[Product Group]], $H:$H, "&lt;=" &amp; SolaCorp_Backlog[[#This Row],[Order Date]])</f>
        <v>252</v>
      </c>
      <c r="Q272" s="9">
        <f>IFERROR(VLOOKUP(SolaCorp_Backlog[[#This Row],[Order_Item]], 'Hot Orders'!$C:$H, 6, FALSE), SolaCorp_Backlog[[#This Row],[Order Date]])</f>
        <v>44967</v>
      </c>
      <c r="R272">
        <f>COUNTIFS($L:$L, SolaCorp_Backlog[[#This Row],[Product Group]], $Q:$Q, "&lt;=" &amp; SolaCorp_Backlog[[#This Row],[New Date]])</f>
        <v>265</v>
      </c>
      <c r="S272">
        <f>IF(SolaCorp_Backlog[[#This Row],[Product Group]] &lt;&gt; $L271, 1, $S271 + 1)</f>
        <v>250</v>
      </c>
      <c r="T2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2">
        <f ca="1" xml:space="preserve"> ROUND((SolaCorp_Backlog[[#This Row],[Projected Ship Date]] - SolaCorp_Backlog[[#This Row],[Order Date]]) / SolaCorp_Backlog[[#This Row],[Backlog Quantity]], 0)</f>
        <v>35</v>
      </c>
    </row>
    <row r="273" spans="1:21" x14ac:dyDescent="0.25">
      <c r="A273" t="s">
        <v>577</v>
      </c>
      <c r="B273" t="s">
        <v>899</v>
      </c>
      <c r="C273" t="s">
        <v>688</v>
      </c>
      <c r="D273" t="s">
        <v>845</v>
      </c>
      <c r="E273" t="s">
        <v>846</v>
      </c>
      <c r="F273">
        <v>10</v>
      </c>
      <c r="G273">
        <v>629.76</v>
      </c>
      <c r="H273" s="9">
        <v>44967</v>
      </c>
      <c r="I273" t="s">
        <v>900</v>
      </c>
      <c r="J273" t="s">
        <v>675</v>
      </c>
      <c r="K273" t="s">
        <v>626</v>
      </c>
      <c r="L273" t="s">
        <v>654</v>
      </c>
      <c r="M273" t="s">
        <v>1679</v>
      </c>
      <c r="N273" t="s">
        <v>3049</v>
      </c>
      <c r="O273" t="s">
        <v>5801</v>
      </c>
      <c r="P273">
        <f>COUNTIFS($L:$L, SolaCorp_Backlog[[#This Row],[Product Group]], $H:$H, "&lt;=" &amp; SolaCorp_Backlog[[#This Row],[Order Date]])</f>
        <v>252</v>
      </c>
      <c r="Q273" s="9">
        <f>IFERROR(VLOOKUP(SolaCorp_Backlog[[#This Row],[Order_Item]], 'Hot Orders'!$C:$H, 6, FALSE), SolaCorp_Backlog[[#This Row],[Order Date]])</f>
        <v>44967</v>
      </c>
      <c r="R273">
        <f>COUNTIFS($L:$L, SolaCorp_Backlog[[#This Row],[Product Group]], $Q:$Q, "&lt;=" &amp; SolaCorp_Backlog[[#This Row],[New Date]])</f>
        <v>265</v>
      </c>
      <c r="S273">
        <f>IF(SolaCorp_Backlog[[#This Row],[Product Group]] &lt;&gt; $L272, 1, $S272 + 1)</f>
        <v>251</v>
      </c>
      <c r="T2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3">
        <f ca="1" xml:space="preserve"> ROUND((SolaCorp_Backlog[[#This Row],[Projected Ship Date]] - SolaCorp_Backlog[[#This Row],[Order Date]]) / SolaCorp_Backlog[[#This Row],[Backlog Quantity]], 0)</f>
        <v>35</v>
      </c>
    </row>
    <row r="274" spans="1:21" x14ac:dyDescent="0.25">
      <c r="A274" t="s">
        <v>577</v>
      </c>
      <c r="B274" t="s">
        <v>899</v>
      </c>
      <c r="C274" t="s">
        <v>688</v>
      </c>
      <c r="D274" t="s">
        <v>845</v>
      </c>
      <c r="E274" t="s">
        <v>846</v>
      </c>
      <c r="F274">
        <v>10</v>
      </c>
      <c r="G274">
        <v>629.76</v>
      </c>
      <c r="H274" s="9">
        <v>44967</v>
      </c>
      <c r="I274" t="s">
        <v>900</v>
      </c>
      <c r="J274" t="s">
        <v>675</v>
      </c>
      <c r="K274" t="s">
        <v>626</v>
      </c>
      <c r="L274" t="s">
        <v>654</v>
      </c>
      <c r="M274" t="s">
        <v>1679</v>
      </c>
      <c r="N274" t="s">
        <v>3050</v>
      </c>
      <c r="O274" t="s">
        <v>5801</v>
      </c>
      <c r="P274">
        <f>COUNTIFS($L:$L, SolaCorp_Backlog[[#This Row],[Product Group]], $H:$H, "&lt;=" &amp; SolaCorp_Backlog[[#This Row],[Order Date]])</f>
        <v>252</v>
      </c>
      <c r="Q274" s="9">
        <f>IFERROR(VLOOKUP(SolaCorp_Backlog[[#This Row],[Order_Item]], 'Hot Orders'!$C:$H, 6, FALSE), SolaCorp_Backlog[[#This Row],[Order Date]])</f>
        <v>44967</v>
      </c>
      <c r="R274">
        <f>COUNTIFS($L:$L, SolaCorp_Backlog[[#This Row],[Product Group]], $Q:$Q, "&lt;=" &amp; SolaCorp_Backlog[[#This Row],[New Date]])</f>
        <v>265</v>
      </c>
      <c r="S274">
        <f>IF(SolaCorp_Backlog[[#This Row],[Product Group]] &lt;&gt; $L273, 1, $S273 + 1)</f>
        <v>252</v>
      </c>
      <c r="T2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4">
        <f ca="1" xml:space="preserve"> ROUND((SolaCorp_Backlog[[#This Row],[Projected Ship Date]] - SolaCorp_Backlog[[#This Row],[Order Date]]) / SolaCorp_Backlog[[#This Row],[Backlog Quantity]], 0)</f>
        <v>35</v>
      </c>
    </row>
    <row r="275" spans="1:21" x14ac:dyDescent="0.25">
      <c r="A275" t="s">
        <v>298</v>
      </c>
      <c r="B275" t="s">
        <v>1392</v>
      </c>
      <c r="C275" t="s">
        <v>688</v>
      </c>
      <c r="D275" t="s">
        <v>748</v>
      </c>
      <c r="E275" t="s">
        <v>749</v>
      </c>
      <c r="F275">
        <v>2</v>
      </c>
      <c r="G275">
        <v>156.1</v>
      </c>
      <c r="H275" s="9">
        <v>44971</v>
      </c>
      <c r="I275" t="s">
        <v>750</v>
      </c>
      <c r="J275" t="s">
        <v>669</v>
      </c>
      <c r="K275" t="s">
        <v>608</v>
      </c>
      <c r="L275" t="s">
        <v>654</v>
      </c>
      <c r="M275" t="s">
        <v>1655</v>
      </c>
      <c r="N275" t="s">
        <v>2973</v>
      </c>
      <c r="O275" t="s">
        <v>5693</v>
      </c>
      <c r="P275">
        <f>COUNTIFS($L:$L, SolaCorp_Backlog[[#This Row],[Product Group]], $H:$H, "&lt;=" &amp; SolaCorp_Backlog[[#This Row],[Order Date]])</f>
        <v>256</v>
      </c>
      <c r="Q275" s="9">
        <f>IFERROR(VLOOKUP(SolaCorp_Backlog[[#This Row],[Order_Item]], 'Hot Orders'!$C:$H, 6, FALSE), SolaCorp_Backlog[[#This Row],[Order Date]])</f>
        <v>44971</v>
      </c>
      <c r="R275">
        <f>COUNTIFS($L:$L, SolaCorp_Backlog[[#This Row],[Product Group]], $Q:$Q, "&lt;=" &amp; SolaCorp_Backlog[[#This Row],[New Date]])</f>
        <v>269</v>
      </c>
      <c r="S275">
        <f>IF(SolaCorp_Backlog[[#This Row],[Product Group]] &lt;&gt; $L274, 1, $S274 + 1)</f>
        <v>253</v>
      </c>
      <c r="T2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5">
        <f ca="1" xml:space="preserve"> ROUND((SolaCorp_Backlog[[#This Row],[Projected Ship Date]] - SolaCorp_Backlog[[#This Row],[Order Date]]) / SolaCorp_Backlog[[#This Row],[Backlog Quantity]], 0)</f>
        <v>173</v>
      </c>
    </row>
    <row r="276" spans="1:21" x14ac:dyDescent="0.25">
      <c r="A276" t="s">
        <v>298</v>
      </c>
      <c r="B276" t="s">
        <v>1392</v>
      </c>
      <c r="C276" t="s">
        <v>688</v>
      </c>
      <c r="D276" t="s">
        <v>748</v>
      </c>
      <c r="E276" t="s">
        <v>749</v>
      </c>
      <c r="F276">
        <v>2</v>
      </c>
      <c r="G276">
        <v>156.1</v>
      </c>
      <c r="H276" s="9">
        <v>44971</v>
      </c>
      <c r="I276" t="s">
        <v>750</v>
      </c>
      <c r="J276" t="s">
        <v>669</v>
      </c>
      <c r="K276" t="s">
        <v>608</v>
      </c>
      <c r="L276" t="s">
        <v>654</v>
      </c>
      <c r="M276" t="s">
        <v>1655</v>
      </c>
      <c r="N276" t="s">
        <v>2974</v>
      </c>
      <c r="O276" t="s">
        <v>5693</v>
      </c>
      <c r="P276">
        <f>COUNTIFS($L:$L, SolaCorp_Backlog[[#This Row],[Product Group]], $H:$H, "&lt;=" &amp; SolaCorp_Backlog[[#This Row],[Order Date]])</f>
        <v>256</v>
      </c>
      <c r="Q276" s="9">
        <f>IFERROR(VLOOKUP(SolaCorp_Backlog[[#This Row],[Order_Item]], 'Hot Orders'!$C:$H, 6, FALSE), SolaCorp_Backlog[[#This Row],[Order Date]])</f>
        <v>44971</v>
      </c>
      <c r="R276">
        <f>COUNTIFS($L:$L, SolaCorp_Backlog[[#This Row],[Product Group]], $Q:$Q, "&lt;=" &amp; SolaCorp_Backlog[[#This Row],[New Date]])</f>
        <v>269</v>
      </c>
      <c r="S276">
        <f>IF(SolaCorp_Backlog[[#This Row],[Product Group]] &lt;&gt; $L275, 1, $S275 + 1)</f>
        <v>254</v>
      </c>
      <c r="T2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6">
        <f ca="1" xml:space="preserve"> ROUND((SolaCorp_Backlog[[#This Row],[Projected Ship Date]] - SolaCorp_Backlog[[#This Row],[Order Date]]) / SolaCorp_Backlog[[#This Row],[Backlog Quantity]], 0)</f>
        <v>173</v>
      </c>
    </row>
    <row r="277" spans="1:21" x14ac:dyDescent="0.25">
      <c r="A277" t="s">
        <v>298</v>
      </c>
      <c r="B277" t="s">
        <v>1392</v>
      </c>
      <c r="C277" t="s">
        <v>688</v>
      </c>
      <c r="D277" t="s">
        <v>1004</v>
      </c>
      <c r="E277" t="s">
        <v>1005</v>
      </c>
      <c r="F277">
        <v>2</v>
      </c>
      <c r="G277">
        <v>152.58000000000001</v>
      </c>
      <c r="H277" s="9">
        <v>44971</v>
      </c>
      <c r="I277" t="s">
        <v>750</v>
      </c>
      <c r="J277" t="s">
        <v>669</v>
      </c>
      <c r="K277" t="s">
        <v>646</v>
      </c>
      <c r="L277" t="s">
        <v>654</v>
      </c>
      <c r="M277" t="s">
        <v>1555</v>
      </c>
      <c r="N277" t="s">
        <v>2666</v>
      </c>
      <c r="O277" t="s">
        <v>5693</v>
      </c>
      <c r="P277">
        <f>COUNTIFS($L:$L, SolaCorp_Backlog[[#This Row],[Product Group]], $H:$H, "&lt;=" &amp; SolaCorp_Backlog[[#This Row],[Order Date]])</f>
        <v>256</v>
      </c>
      <c r="Q277" s="9">
        <f>IFERROR(VLOOKUP(SolaCorp_Backlog[[#This Row],[Order_Item]], 'Hot Orders'!$C:$H, 6, FALSE), SolaCorp_Backlog[[#This Row],[Order Date]])</f>
        <v>44971</v>
      </c>
      <c r="R277">
        <f>COUNTIFS($L:$L, SolaCorp_Backlog[[#This Row],[Product Group]], $Q:$Q, "&lt;=" &amp; SolaCorp_Backlog[[#This Row],[New Date]])</f>
        <v>269</v>
      </c>
      <c r="S277">
        <f>IF(SolaCorp_Backlog[[#This Row],[Product Group]] &lt;&gt; $L276, 1, $S276 + 1)</f>
        <v>255</v>
      </c>
      <c r="T2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7">
        <f ca="1" xml:space="preserve"> ROUND((SolaCorp_Backlog[[#This Row],[Projected Ship Date]] - SolaCorp_Backlog[[#This Row],[Order Date]]) / SolaCorp_Backlog[[#This Row],[Backlog Quantity]], 0)</f>
        <v>173</v>
      </c>
    </row>
    <row r="278" spans="1:21" x14ac:dyDescent="0.25">
      <c r="A278" t="s">
        <v>298</v>
      </c>
      <c r="B278" t="s">
        <v>1392</v>
      </c>
      <c r="C278" t="s">
        <v>688</v>
      </c>
      <c r="D278" t="s">
        <v>1004</v>
      </c>
      <c r="E278" t="s">
        <v>1005</v>
      </c>
      <c r="F278">
        <v>2</v>
      </c>
      <c r="G278">
        <v>152.58000000000001</v>
      </c>
      <c r="H278" s="9">
        <v>44971</v>
      </c>
      <c r="I278" t="s">
        <v>750</v>
      </c>
      <c r="J278" t="s">
        <v>669</v>
      </c>
      <c r="K278" t="s">
        <v>646</v>
      </c>
      <c r="L278" t="s">
        <v>654</v>
      </c>
      <c r="M278" t="s">
        <v>1555</v>
      </c>
      <c r="N278" t="s">
        <v>2667</v>
      </c>
      <c r="O278" t="s">
        <v>5693</v>
      </c>
      <c r="P278">
        <f>COUNTIFS($L:$L, SolaCorp_Backlog[[#This Row],[Product Group]], $H:$H, "&lt;=" &amp; SolaCorp_Backlog[[#This Row],[Order Date]])</f>
        <v>256</v>
      </c>
      <c r="Q278" s="9">
        <f>IFERROR(VLOOKUP(SolaCorp_Backlog[[#This Row],[Order_Item]], 'Hot Orders'!$C:$H, 6, FALSE), SolaCorp_Backlog[[#This Row],[Order Date]])</f>
        <v>44971</v>
      </c>
      <c r="R278">
        <f>COUNTIFS($L:$L, SolaCorp_Backlog[[#This Row],[Product Group]], $Q:$Q, "&lt;=" &amp; SolaCorp_Backlog[[#This Row],[New Date]])</f>
        <v>269</v>
      </c>
      <c r="S278">
        <f>IF(SolaCorp_Backlog[[#This Row],[Product Group]] &lt;&gt; $L277, 1, $S277 + 1)</f>
        <v>256</v>
      </c>
      <c r="T2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8">
        <f ca="1" xml:space="preserve"> ROUND((SolaCorp_Backlog[[#This Row],[Projected Ship Date]] - SolaCorp_Backlog[[#This Row],[Order Date]]) / SolaCorp_Backlog[[#This Row],[Backlog Quantity]], 0)</f>
        <v>173</v>
      </c>
    </row>
    <row r="279" spans="1:21" x14ac:dyDescent="0.25">
      <c r="A279" t="s">
        <v>336</v>
      </c>
      <c r="B279" t="s">
        <v>1141</v>
      </c>
      <c r="C279" t="s">
        <v>729</v>
      </c>
      <c r="D279" t="s">
        <v>784</v>
      </c>
      <c r="E279" t="s">
        <v>785</v>
      </c>
      <c r="F279">
        <v>5</v>
      </c>
      <c r="G279">
        <v>346.49</v>
      </c>
      <c r="H279" s="9">
        <v>44983</v>
      </c>
      <c r="I279" t="s">
        <v>732</v>
      </c>
      <c r="J279" t="s">
        <v>675</v>
      </c>
      <c r="K279" t="s">
        <v>598</v>
      </c>
      <c r="L279" t="s">
        <v>654</v>
      </c>
      <c r="M279" t="s">
        <v>1618</v>
      </c>
      <c r="N279" t="s">
        <v>2857</v>
      </c>
      <c r="O279" t="s">
        <v>5752</v>
      </c>
      <c r="P279">
        <f>COUNTIFS($L:$L, SolaCorp_Backlog[[#This Row],[Product Group]], $H:$H, "&lt;=" &amp; SolaCorp_Backlog[[#This Row],[Order Date]])</f>
        <v>261</v>
      </c>
      <c r="Q279" s="9">
        <f>IFERROR(VLOOKUP(SolaCorp_Backlog[[#This Row],[Order_Item]], 'Hot Orders'!$C:$H, 6, FALSE), SolaCorp_Backlog[[#This Row],[Order Date]])</f>
        <v>44983</v>
      </c>
      <c r="R279">
        <f>COUNTIFS($L:$L, SolaCorp_Backlog[[#This Row],[Product Group]], $Q:$Q, "&lt;=" &amp; SolaCorp_Backlog[[#This Row],[New Date]])</f>
        <v>274</v>
      </c>
      <c r="S279">
        <f>IF(SolaCorp_Backlog[[#This Row],[Product Group]] &lt;&gt; $L278, 1, $S278 + 1)</f>
        <v>257</v>
      </c>
      <c r="T2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9">
        <f ca="1" xml:space="preserve"> ROUND((SolaCorp_Backlog[[#This Row],[Projected Ship Date]] - SolaCorp_Backlog[[#This Row],[Order Date]]) / SolaCorp_Backlog[[#This Row],[Backlog Quantity]], 0)</f>
        <v>67</v>
      </c>
    </row>
    <row r="280" spans="1:21" x14ac:dyDescent="0.25">
      <c r="A280" t="s">
        <v>336</v>
      </c>
      <c r="B280" t="s">
        <v>1141</v>
      </c>
      <c r="C280" t="s">
        <v>729</v>
      </c>
      <c r="D280" t="s">
        <v>784</v>
      </c>
      <c r="E280" t="s">
        <v>785</v>
      </c>
      <c r="F280">
        <v>5</v>
      </c>
      <c r="G280">
        <v>346.49</v>
      </c>
      <c r="H280" s="9">
        <v>44983</v>
      </c>
      <c r="I280" t="s">
        <v>732</v>
      </c>
      <c r="J280" t="s">
        <v>675</v>
      </c>
      <c r="K280" t="s">
        <v>598</v>
      </c>
      <c r="L280" t="s">
        <v>654</v>
      </c>
      <c r="M280" t="s">
        <v>1618</v>
      </c>
      <c r="N280" t="s">
        <v>2858</v>
      </c>
      <c r="O280" t="s">
        <v>5752</v>
      </c>
      <c r="P280">
        <f>COUNTIFS($L:$L, SolaCorp_Backlog[[#This Row],[Product Group]], $H:$H, "&lt;=" &amp; SolaCorp_Backlog[[#This Row],[Order Date]])</f>
        <v>261</v>
      </c>
      <c r="Q280" s="9">
        <f>IFERROR(VLOOKUP(SolaCorp_Backlog[[#This Row],[Order_Item]], 'Hot Orders'!$C:$H, 6, FALSE), SolaCorp_Backlog[[#This Row],[Order Date]])</f>
        <v>44983</v>
      </c>
      <c r="R280">
        <f>COUNTIFS($L:$L, SolaCorp_Backlog[[#This Row],[Product Group]], $Q:$Q, "&lt;=" &amp; SolaCorp_Backlog[[#This Row],[New Date]])</f>
        <v>274</v>
      </c>
      <c r="S280">
        <f>IF(SolaCorp_Backlog[[#This Row],[Product Group]] &lt;&gt; $L279, 1, $S279 + 1)</f>
        <v>258</v>
      </c>
      <c r="T2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0">
        <f ca="1" xml:space="preserve"> ROUND((SolaCorp_Backlog[[#This Row],[Projected Ship Date]] - SolaCorp_Backlog[[#This Row],[Order Date]]) / SolaCorp_Backlog[[#This Row],[Backlog Quantity]], 0)</f>
        <v>67</v>
      </c>
    </row>
    <row r="281" spans="1:21" x14ac:dyDescent="0.25">
      <c r="A281" t="s">
        <v>336</v>
      </c>
      <c r="B281" t="s">
        <v>1141</v>
      </c>
      <c r="C281" t="s">
        <v>729</v>
      </c>
      <c r="D281" t="s">
        <v>784</v>
      </c>
      <c r="E281" t="s">
        <v>785</v>
      </c>
      <c r="F281">
        <v>5</v>
      </c>
      <c r="G281">
        <v>346.49</v>
      </c>
      <c r="H281" s="9">
        <v>44983</v>
      </c>
      <c r="I281" t="s">
        <v>732</v>
      </c>
      <c r="J281" t="s">
        <v>675</v>
      </c>
      <c r="K281" t="s">
        <v>598</v>
      </c>
      <c r="L281" t="s">
        <v>654</v>
      </c>
      <c r="M281" t="s">
        <v>1618</v>
      </c>
      <c r="N281" t="s">
        <v>2859</v>
      </c>
      <c r="O281" t="s">
        <v>5752</v>
      </c>
      <c r="P281">
        <f>COUNTIFS($L:$L, SolaCorp_Backlog[[#This Row],[Product Group]], $H:$H, "&lt;=" &amp; SolaCorp_Backlog[[#This Row],[Order Date]])</f>
        <v>261</v>
      </c>
      <c r="Q281" s="9">
        <f>IFERROR(VLOOKUP(SolaCorp_Backlog[[#This Row],[Order_Item]], 'Hot Orders'!$C:$H, 6, FALSE), SolaCorp_Backlog[[#This Row],[Order Date]])</f>
        <v>44983</v>
      </c>
      <c r="R281">
        <f>COUNTIFS($L:$L, SolaCorp_Backlog[[#This Row],[Product Group]], $Q:$Q, "&lt;=" &amp; SolaCorp_Backlog[[#This Row],[New Date]])</f>
        <v>274</v>
      </c>
      <c r="S281">
        <f>IF(SolaCorp_Backlog[[#This Row],[Product Group]] &lt;&gt; $L280, 1, $S280 + 1)</f>
        <v>259</v>
      </c>
      <c r="T2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1">
        <f ca="1" xml:space="preserve"> ROUND((SolaCorp_Backlog[[#This Row],[Projected Ship Date]] - SolaCorp_Backlog[[#This Row],[Order Date]]) / SolaCorp_Backlog[[#This Row],[Backlog Quantity]], 0)</f>
        <v>67</v>
      </c>
    </row>
    <row r="282" spans="1:21" x14ac:dyDescent="0.25">
      <c r="A282" t="s">
        <v>336</v>
      </c>
      <c r="B282" t="s">
        <v>1141</v>
      </c>
      <c r="C282" t="s">
        <v>729</v>
      </c>
      <c r="D282" t="s">
        <v>784</v>
      </c>
      <c r="E282" t="s">
        <v>785</v>
      </c>
      <c r="F282">
        <v>5</v>
      </c>
      <c r="G282">
        <v>346.49</v>
      </c>
      <c r="H282" s="9">
        <v>44983</v>
      </c>
      <c r="I282" t="s">
        <v>732</v>
      </c>
      <c r="J282" t="s">
        <v>675</v>
      </c>
      <c r="K282" t="s">
        <v>598</v>
      </c>
      <c r="L282" t="s">
        <v>654</v>
      </c>
      <c r="M282" t="s">
        <v>1618</v>
      </c>
      <c r="N282" t="s">
        <v>2860</v>
      </c>
      <c r="O282" t="s">
        <v>5752</v>
      </c>
      <c r="P282">
        <f>COUNTIFS($L:$L, SolaCorp_Backlog[[#This Row],[Product Group]], $H:$H, "&lt;=" &amp; SolaCorp_Backlog[[#This Row],[Order Date]])</f>
        <v>261</v>
      </c>
      <c r="Q282" s="9">
        <f>IFERROR(VLOOKUP(SolaCorp_Backlog[[#This Row],[Order_Item]], 'Hot Orders'!$C:$H, 6, FALSE), SolaCorp_Backlog[[#This Row],[Order Date]])</f>
        <v>44983</v>
      </c>
      <c r="R282">
        <f>COUNTIFS($L:$L, SolaCorp_Backlog[[#This Row],[Product Group]], $Q:$Q, "&lt;=" &amp; SolaCorp_Backlog[[#This Row],[New Date]])</f>
        <v>274</v>
      </c>
      <c r="S282">
        <f>IF(SolaCorp_Backlog[[#This Row],[Product Group]] &lt;&gt; $L281, 1, $S281 + 1)</f>
        <v>260</v>
      </c>
      <c r="T2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2">
        <f ca="1" xml:space="preserve"> ROUND((SolaCorp_Backlog[[#This Row],[Projected Ship Date]] - SolaCorp_Backlog[[#This Row],[Order Date]]) / SolaCorp_Backlog[[#This Row],[Backlog Quantity]], 0)</f>
        <v>67</v>
      </c>
    </row>
    <row r="283" spans="1:21" x14ac:dyDescent="0.25">
      <c r="A283" t="s">
        <v>336</v>
      </c>
      <c r="B283" t="s">
        <v>1141</v>
      </c>
      <c r="C283" t="s">
        <v>729</v>
      </c>
      <c r="D283" t="s">
        <v>784</v>
      </c>
      <c r="E283" t="s">
        <v>785</v>
      </c>
      <c r="F283">
        <v>5</v>
      </c>
      <c r="G283">
        <v>346.49</v>
      </c>
      <c r="H283" s="9">
        <v>44983</v>
      </c>
      <c r="I283" t="s">
        <v>732</v>
      </c>
      <c r="J283" t="s">
        <v>675</v>
      </c>
      <c r="K283" t="s">
        <v>598</v>
      </c>
      <c r="L283" t="s">
        <v>654</v>
      </c>
      <c r="M283" t="s">
        <v>1618</v>
      </c>
      <c r="N283" t="s">
        <v>2861</v>
      </c>
      <c r="O283" t="s">
        <v>5752</v>
      </c>
      <c r="P283">
        <f>COUNTIFS($L:$L, SolaCorp_Backlog[[#This Row],[Product Group]], $H:$H, "&lt;=" &amp; SolaCorp_Backlog[[#This Row],[Order Date]])</f>
        <v>261</v>
      </c>
      <c r="Q283" s="9">
        <f>IFERROR(VLOOKUP(SolaCorp_Backlog[[#This Row],[Order_Item]], 'Hot Orders'!$C:$H, 6, FALSE), SolaCorp_Backlog[[#This Row],[Order Date]])</f>
        <v>44983</v>
      </c>
      <c r="R283">
        <f>COUNTIFS($L:$L, SolaCorp_Backlog[[#This Row],[Product Group]], $Q:$Q, "&lt;=" &amp; SolaCorp_Backlog[[#This Row],[New Date]])</f>
        <v>274</v>
      </c>
      <c r="S283">
        <f>IF(SolaCorp_Backlog[[#This Row],[Product Group]] &lt;&gt; $L282, 1, $S282 + 1)</f>
        <v>261</v>
      </c>
      <c r="T2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3">
        <f ca="1" xml:space="preserve"> ROUND((SolaCorp_Backlog[[#This Row],[Projected Ship Date]] - SolaCorp_Backlog[[#This Row],[Order Date]]) / SolaCorp_Backlog[[#This Row],[Backlog Quantity]], 0)</f>
        <v>67</v>
      </c>
    </row>
    <row r="284" spans="1:21" x14ac:dyDescent="0.25">
      <c r="A284" t="s">
        <v>28</v>
      </c>
      <c r="B284" t="s">
        <v>931</v>
      </c>
      <c r="C284" t="s">
        <v>671</v>
      </c>
      <c r="D284" t="s">
        <v>841</v>
      </c>
      <c r="E284" t="s">
        <v>842</v>
      </c>
      <c r="F284">
        <v>1</v>
      </c>
      <c r="G284">
        <v>596.5</v>
      </c>
      <c r="H284" s="9">
        <v>44984</v>
      </c>
      <c r="I284" t="s">
        <v>674</v>
      </c>
      <c r="J284" t="s">
        <v>675</v>
      </c>
      <c r="K284" t="s">
        <v>598</v>
      </c>
      <c r="L284" t="s">
        <v>654</v>
      </c>
      <c r="M284" t="s">
        <v>1529</v>
      </c>
      <c r="N284" t="s">
        <v>2579</v>
      </c>
      <c r="O284" t="s">
        <v>5668</v>
      </c>
      <c r="P284">
        <f>COUNTIFS($L:$L, SolaCorp_Backlog[[#This Row],[Product Group]], $H:$H, "&lt;=" &amp; SolaCorp_Backlog[[#This Row],[Order Date]])</f>
        <v>263</v>
      </c>
      <c r="Q284" s="9">
        <f>IFERROR(VLOOKUP(SolaCorp_Backlog[[#This Row],[Order_Item]], 'Hot Orders'!$C:$H, 6, FALSE), SolaCorp_Backlog[[#This Row],[Order Date]])</f>
        <v>44984</v>
      </c>
      <c r="R284">
        <f>COUNTIFS($L:$L, SolaCorp_Backlog[[#This Row],[Product Group]], $Q:$Q, "&lt;=" &amp; SolaCorp_Backlog[[#This Row],[New Date]])</f>
        <v>276</v>
      </c>
      <c r="S284">
        <f>IF(SolaCorp_Backlog[[#This Row],[Product Group]] &lt;&gt; $L283, 1, $S283 + 1)</f>
        <v>262</v>
      </c>
      <c r="T2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4">
        <f ca="1" xml:space="preserve"> ROUND((SolaCorp_Backlog[[#This Row],[Projected Ship Date]] - SolaCorp_Backlog[[#This Row],[Order Date]]) / SolaCorp_Backlog[[#This Row],[Backlog Quantity]], 0)</f>
        <v>333</v>
      </c>
    </row>
    <row r="285" spans="1:21" x14ac:dyDescent="0.25">
      <c r="A285" t="s">
        <v>28</v>
      </c>
      <c r="B285" t="s">
        <v>931</v>
      </c>
      <c r="C285" t="s">
        <v>671</v>
      </c>
      <c r="D285" t="s">
        <v>841</v>
      </c>
      <c r="E285" t="s">
        <v>842</v>
      </c>
      <c r="F285">
        <v>1</v>
      </c>
      <c r="G285">
        <v>166.12</v>
      </c>
      <c r="H285" s="9">
        <v>44984</v>
      </c>
      <c r="I285" t="s">
        <v>674</v>
      </c>
      <c r="J285" t="s">
        <v>675</v>
      </c>
      <c r="K285" t="s">
        <v>598</v>
      </c>
      <c r="L285" t="s">
        <v>654</v>
      </c>
      <c r="M285" t="s">
        <v>1529</v>
      </c>
      <c r="N285" t="s">
        <v>2579</v>
      </c>
      <c r="O285" t="s">
        <v>5668</v>
      </c>
      <c r="P285">
        <f>COUNTIFS($L:$L, SolaCorp_Backlog[[#This Row],[Product Group]], $H:$H, "&lt;=" &amp; SolaCorp_Backlog[[#This Row],[Order Date]])</f>
        <v>263</v>
      </c>
      <c r="Q285" s="9">
        <f>IFERROR(VLOOKUP(SolaCorp_Backlog[[#This Row],[Order_Item]], 'Hot Orders'!$C:$H, 6, FALSE), SolaCorp_Backlog[[#This Row],[Order Date]])</f>
        <v>44984</v>
      </c>
      <c r="R285">
        <f>COUNTIFS($L:$L, SolaCorp_Backlog[[#This Row],[Product Group]], $Q:$Q, "&lt;=" &amp; SolaCorp_Backlog[[#This Row],[New Date]])</f>
        <v>276</v>
      </c>
      <c r="S285">
        <f>IF(SolaCorp_Backlog[[#This Row],[Product Group]] &lt;&gt; $L284, 1, $S284 + 1)</f>
        <v>263</v>
      </c>
      <c r="T2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5">
        <f ca="1" xml:space="preserve"> ROUND((SolaCorp_Backlog[[#This Row],[Projected Ship Date]] - SolaCorp_Backlog[[#This Row],[Order Date]]) / SolaCorp_Backlog[[#This Row],[Backlog Quantity]], 0)</f>
        <v>333</v>
      </c>
    </row>
    <row r="286" spans="1:21" x14ac:dyDescent="0.25">
      <c r="A286" t="s">
        <v>493</v>
      </c>
      <c r="B286" t="s">
        <v>1045</v>
      </c>
      <c r="C286" t="s">
        <v>721</v>
      </c>
      <c r="D286" t="s">
        <v>968</v>
      </c>
      <c r="E286" t="s">
        <v>969</v>
      </c>
      <c r="F286">
        <v>1</v>
      </c>
      <c r="G286">
        <v>457.98</v>
      </c>
      <c r="H286" s="9">
        <v>44988</v>
      </c>
      <c r="I286" t="s">
        <v>707</v>
      </c>
      <c r="J286" t="s">
        <v>669</v>
      </c>
      <c r="K286" t="s">
        <v>598</v>
      </c>
      <c r="L286" t="s">
        <v>654</v>
      </c>
      <c r="M286" t="s">
        <v>1557</v>
      </c>
      <c r="N286" t="s">
        <v>2669</v>
      </c>
      <c r="O286" t="s">
        <v>5695</v>
      </c>
      <c r="P286">
        <f>COUNTIFS($L:$L, SolaCorp_Backlog[[#This Row],[Product Group]], $H:$H, "&lt;=" &amp; SolaCorp_Backlog[[#This Row],[Order Date]])</f>
        <v>264</v>
      </c>
      <c r="Q286" s="9">
        <f>IFERROR(VLOOKUP(SolaCorp_Backlog[[#This Row],[Order_Item]], 'Hot Orders'!$C:$H, 6, FALSE), SolaCorp_Backlog[[#This Row],[Order Date]])</f>
        <v>44988</v>
      </c>
      <c r="R286">
        <f>COUNTIFS($L:$L, SolaCorp_Backlog[[#This Row],[Product Group]], $Q:$Q, "&lt;=" &amp; SolaCorp_Backlog[[#This Row],[New Date]])</f>
        <v>277</v>
      </c>
      <c r="S286">
        <f>IF(SolaCorp_Backlog[[#This Row],[Product Group]] &lt;&gt; $L285, 1, $S285 + 1)</f>
        <v>264</v>
      </c>
      <c r="T2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6">
        <f ca="1" xml:space="preserve"> ROUND((SolaCorp_Backlog[[#This Row],[Projected Ship Date]] - SolaCorp_Backlog[[#This Row],[Order Date]]) / SolaCorp_Backlog[[#This Row],[Backlog Quantity]], 0)</f>
        <v>329</v>
      </c>
    </row>
    <row r="287" spans="1:21" x14ac:dyDescent="0.25">
      <c r="A287" t="s">
        <v>547</v>
      </c>
      <c r="B287" t="s">
        <v>796</v>
      </c>
      <c r="C287" t="s">
        <v>729</v>
      </c>
      <c r="D287" t="s">
        <v>748</v>
      </c>
      <c r="E287" t="s">
        <v>749</v>
      </c>
      <c r="F287">
        <v>1</v>
      </c>
      <c r="G287">
        <v>322.5</v>
      </c>
      <c r="H287" s="9">
        <v>44992</v>
      </c>
      <c r="I287" t="s">
        <v>789</v>
      </c>
      <c r="J287" t="s">
        <v>669</v>
      </c>
      <c r="K287" t="s">
        <v>608</v>
      </c>
      <c r="L287" t="s">
        <v>654</v>
      </c>
      <c r="M287" t="s">
        <v>1624</v>
      </c>
      <c r="N287" t="s">
        <v>2877</v>
      </c>
      <c r="O287" t="s">
        <v>5758</v>
      </c>
      <c r="P287">
        <f>COUNTIFS($L:$L, SolaCorp_Backlog[[#This Row],[Product Group]], $H:$H, "&lt;=" &amp; SolaCorp_Backlog[[#This Row],[Order Date]])</f>
        <v>265</v>
      </c>
      <c r="Q287" s="9">
        <f>IFERROR(VLOOKUP(SolaCorp_Backlog[[#This Row],[Order_Item]], 'Hot Orders'!$C:$H, 6, FALSE), SolaCorp_Backlog[[#This Row],[Order Date]])</f>
        <v>44992</v>
      </c>
      <c r="R287">
        <f>COUNTIFS($L:$L, SolaCorp_Backlog[[#This Row],[Product Group]], $Q:$Q, "&lt;=" &amp; SolaCorp_Backlog[[#This Row],[New Date]])</f>
        <v>278</v>
      </c>
      <c r="S287">
        <f>IF(SolaCorp_Backlog[[#This Row],[Product Group]] &lt;&gt; $L286, 1, $S286 + 1)</f>
        <v>265</v>
      </c>
      <c r="T2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7">
        <f ca="1" xml:space="preserve"> ROUND((SolaCorp_Backlog[[#This Row],[Projected Ship Date]] - SolaCorp_Backlog[[#This Row],[Order Date]]) / SolaCorp_Backlog[[#This Row],[Backlog Quantity]], 0)</f>
        <v>325</v>
      </c>
    </row>
    <row r="288" spans="1:21" x14ac:dyDescent="0.25">
      <c r="A288" t="s">
        <v>563</v>
      </c>
      <c r="B288" t="s">
        <v>780</v>
      </c>
      <c r="C288" t="s">
        <v>671</v>
      </c>
      <c r="D288" t="s">
        <v>781</v>
      </c>
      <c r="E288" t="s">
        <v>782</v>
      </c>
      <c r="F288">
        <v>12</v>
      </c>
      <c r="G288">
        <v>859.27</v>
      </c>
      <c r="H288" s="9">
        <v>44994</v>
      </c>
      <c r="I288" t="s">
        <v>679</v>
      </c>
      <c r="J288" t="s">
        <v>675</v>
      </c>
      <c r="K288" t="s">
        <v>608</v>
      </c>
      <c r="L288" t="s">
        <v>654</v>
      </c>
      <c r="M288" t="s">
        <v>1558</v>
      </c>
      <c r="N288" t="s">
        <v>2670</v>
      </c>
      <c r="O288" t="s">
        <v>5696</v>
      </c>
      <c r="P288">
        <f>COUNTIFS($L:$L, SolaCorp_Backlog[[#This Row],[Product Group]], $H:$H, "&lt;=" &amp; SolaCorp_Backlog[[#This Row],[Order Date]])</f>
        <v>277</v>
      </c>
      <c r="Q288" s="9">
        <f>IFERROR(VLOOKUP(SolaCorp_Backlog[[#This Row],[Order_Item]], 'Hot Orders'!$C:$H, 6, FALSE), SolaCorp_Backlog[[#This Row],[Order Date]])</f>
        <v>44994</v>
      </c>
      <c r="R288">
        <f>COUNTIFS($L:$L, SolaCorp_Backlog[[#This Row],[Product Group]], $Q:$Q, "&lt;=" &amp; SolaCorp_Backlog[[#This Row],[New Date]])</f>
        <v>290</v>
      </c>
      <c r="S288">
        <f>IF(SolaCorp_Backlog[[#This Row],[Product Group]] &lt;&gt; $L287, 1, $S287 + 1)</f>
        <v>266</v>
      </c>
      <c r="T2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8">
        <f ca="1" xml:space="preserve"> ROUND((SolaCorp_Backlog[[#This Row],[Projected Ship Date]] - SolaCorp_Backlog[[#This Row],[Order Date]]) / SolaCorp_Backlog[[#This Row],[Backlog Quantity]], 0)</f>
        <v>27</v>
      </c>
    </row>
    <row r="289" spans="1:21" x14ac:dyDescent="0.25">
      <c r="A289" t="s">
        <v>563</v>
      </c>
      <c r="B289" t="s">
        <v>780</v>
      </c>
      <c r="C289" t="s">
        <v>671</v>
      </c>
      <c r="D289" t="s">
        <v>781</v>
      </c>
      <c r="E289" t="s">
        <v>782</v>
      </c>
      <c r="F289">
        <v>12</v>
      </c>
      <c r="G289">
        <v>859.27</v>
      </c>
      <c r="H289" s="9">
        <v>44994</v>
      </c>
      <c r="I289" t="s">
        <v>679</v>
      </c>
      <c r="J289" t="s">
        <v>675</v>
      </c>
      <c r="K289" t="s">
        <v>608</v>
      </c>
      <c r="L289" t="s">
        <v>654</v>
      </c>
      <c r="M289" t="s">
        <v>1558</v>
      </c>
      <c r="N289" t="s">
        <v>2671</v>
      </c>
      <c r="O289" t="s">
        <v>5696</v>
      </c>
      <c r="P289">
        <f>COUNTIFS($L:$L, SolaCorp_Backlog[[#This Row],[Product Group]], $H:$H, "&lt;=" &amp; SolaCorp_Backlog[[#This Row],[Order Date]])</f>
        <v>277</v>
      </c>
      <c r="Q289" s="9">
        <f>IFERROR(VLOOKUP(SolaCorp_Backlog[[#This Row],[Order_Item]], 'Hot Orders'!$C:$H, 6, FALSE), SolaCorp_Backlog[[#This Row],[Order Date]])</f>
        <v>44994</v>
      </c>
      <c r="R289">
        <f>COUNTIFS($L:$L, SolaCorp_Backlog[[#This Row],[Product Group]], $Q:$Q, "&lt;=" &amp; SolaCorp_Backlog[[#This Row],[New Date]])</f>
        <v>290</v>
      </c>
      <c r="S289">
        <f>IF(SolaCorp_Backlog[[#This Row],[Product Group]] &lt;&gt; $L288, 1, $S288 + 1)</f>
        <v>267</v>
      </c>
      <c r="T2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9">
        <f ca="1" xml:space="preserve"> ROUND((SolaCorp_Backlog[[#This Row],[Projected Ship Date]] - SolaCorp_Backlog[[#This Row],[Order Date]]) / SolaCorp_Backlog[[#This Row],[Backlog Quantity]], 0)</f>
        <v>27</v>
      </c>
    </row>
    <row r="290" spans="1:21" x14ac:dyDescent="0.25">
      <c r="A290" t="s">
        <v>563</v>
      </c>
      <c r="B290" t="s">
        <v>780</v>
      </c>
      <c r="C290" t="s">
        <v>671</v>
      </c>
      <c r="D290" t="s">
        <v>781</v>
      </c>
      <c r="E290" t="s">
        <v>782</v>
      </c>
      <c r="F290">
        <v>12</v>
      </c>
      <c r="G290">
        <v>859.27</v>
      </c>
      <c r="H290" s="9">
        <v>44994</v>
      </c>
      <c r="I290" t="s">
        <v>679</v>
      </c>
      <c r="J290" t="s">
        <v>675</v>
      </c>
      <c r="K290" t="s">
        <v>608</v>
      </c>
      <c r="L290" t="s">
        <v>654</v>
      </c>
      <c r="M290" t="s">
        <v>1558</v>
      </c>
      <c r="N290" t="s">
        <v>2672</v>
      </c>
      <c r="O290" t="s">
        <v>5696</v>
      </c>
      <c r="P290">
        <f>COUNTIFS($L:$L, SolaCorp_Backlog[[#This Row],[Product Group]], $H:$H, "&lt;=" &amp; SolaCorp_Backlog[[#This Row],[Order Date]])</f>
        <v>277</v>
      </c>
      <c r="Q290" s="9">
        <f>IFERROR(VLOOKUP(SolaCorp_Backlog[[#This Row],[Order_Item]], 'Hot Orders'!$C:$H, 6, FALSE), SolaCorp_Backlog[[#This Row],[Order Date]])</f>
        <v>44994</v>
      </c>
      <c r="R290">
        <f>COUNTIFS($L:$L, SolaCorp_Backlog[[#This Row],[Product Group]], $Q:$Q, "&lt;=" &amp; SolaCorp_Backlog[[#This Row],[New Date]])</f>
        <v>290</v>
      </c>
      <c r="S290">
        <f>IF(SolaCorp_Backlog[[#This Row],[Product Group]] &lt;&gt; $L289, 1, $S289 + 1)</f>
        <v>268</v>
      </c>
      <c r="T2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90">
        <f ca="1" xml:space="preserve"> ROUND((SolaCorp_Backlog[[#This Row],[Projected Ship Date]] - SolaCorp_Backlog[[#This Row],[Order Date]]) / SolaCorp_Backlog[[#This Row],[Backlog Quantity]], 0)</f>
        <v>27</v>
      </c>
    </row>
    <row r="291" spans="1:21" x14ac:dyDescent="0.25">
      <c r="A291" t="s">
        <v>563</v>
      </c>
      <c r="B291" t="s">
        <v>780</v>
      </c>
      <c r="C291" t="s">
        <v>671</v>
      </c>
      <c r="D291" t="s">
        <v>781</v>
      </c>
      <c r="E291" t="s">
        <v>782</v>
      </c>
      <c r="F291">
        <v>12</v>
      </c>
      <c r="G291">
        <v>859.27</v>
      </c>
      <c r="H291" s="9">
        <v>44994</v>
      </c>
      <c r="I291" t="s">
        <v>679</v>
      </c>
      <c r="J291" t="s">
        <v>675</v>
      </c>
      <c r="K291" t="s">
        <v>608</v>
      </c>
      <c r="L291" t="s">
        <v>654</v>
      </c>
      <c r="M291" t="s">
        <v>1558</v>
      </c>
      <c r="N291" t="s">
        <v>2673</v>
      </c>
      <c r="O291" t="s">
        <v>5696</v>
      </c>
      <c r="P291">
        <f>COUNTIFS($L:$L, SolaCorp_Backlog[[#This Row],[Product Group]], $H:$H, "&lt;=" &amp; SolaCorp_Backlog[[#This Row],[Order Date]])</f>
        <v>277</v>
      </c>
      <c r="Q291" s="9">
        <f>IFERROR(VLOOKUP(SolaCorp_Backlog[[#This Row],[Order_Item]], 'Hot Orders'!$C:$H, 6, FALSE), SolaCorp_Backlog[[#This Row],[Order Date]])</f>
        <v>44994</v>
      </c>
      <c r="R291">
        <f>COUNTIFS($L:$L, SolaCorp_Backlog[[#This Row],[Product Group]], $Q:$Q, "&lt;=" &amp; SolaCorp_Backlog[[#This Row],[New Date]])</f>
        <v>290</v>
      </c>
      <c r="S291">
        <f>IF(SolaCorp_Backlog[[#This Row],[Product Group]] &lt;&gt; $L290, 1, $S290 + 1)</f>
        <v>269</v>
      </c>
      <c r="T2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91">
        <f ca="1" xml:space="preserve"> ROUND((SolaCorp_Backlog[[#This Row],[Projected Ship Date]] - SolaCorp_Backlog[[#This Row],[Order Date]]) / SolaCorp_Backlog[[#This Row],[Backlog Quantity]], 0)</f>
        <v>27</v>
      </c>
    </row>
    <row r="292" spans="1:21" x14ac:dyDescent="0.25">
      <c r="A292" t="s">
        <v>563</v>
      </c>
      <c r="B292" t="s">
        <v>780</v>
      </c>
      <c r="C292" t="s">
        <v>671</v>
      </c>
      <c r="D292" t="s">
        <v>781</v>
      </c>
      <c r="E292" t="s">
        <v>782</v>
      </c>
      <c r="F292">
        <v>12</v>
      </c>
      <c r="G292">
        <v>859.27</v>
      </c>
      <c r="H292" s="9">
        <v>44994</v>
      </c>
      <c r="I292" t="s">
        <v>679</v>
      </c>
      <c r="J292" t="s">
        <v>675</v>
      </c>
      <c r="K292" t="s">
        <v>608</v>
      </c>
      <c r="L292" t="s">
        <v>654</v>
      </c>
      <c r="M292" t="s">
        <v>1558</v>
      </c>
      <c r="N292" t="s">
        <v>2674</v>
      </c>
      <c r="O292" t="s">
        <v>5696</v>
      </c>
      <c r="P292">
        <f>COUNTIFS($L:$L, SolaCorp_Backlog[[#This Row],[Product Group]], $H:$H, "&lt;=" &amp; SolaCorp_Backlog[[#This Row],[Order Date]])</f>
        <v>277</v>
      </c>
      <c r="Q292" s="9">
        <f>IFERROR(VLOOKUP(SolaCorp_Backlog[[#This Row],[Order_Item]], 'Hot Orders'!$C:$H, 6, FALSE), SolaCorp_Backlog[[#This Row],[Order Date]])</f>
        <v>44994</v>
      </c>
      <c r="R292">
        <f>COUNTIFS($L:$L, SolaCorp_Backlog[[#This Row],[Product Group]], $Q:$Q, "&lt;=" &amp; SolaCorp_Backlog[[#This Row],[New Date]])</f>
        <v>290</v>
      </c>
      <c r="S292">
        <f>IF(SolaCorp_Backlog[[#This Row],[Product Group]] &lt;&gt; $L291, 1, $S291 + 1)</f>
        <v>270</v>
      </c>
      <c r="T2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92">
        <f ca="1" xml:space="preserve"> ROUND((SolaCorp_Backlog[[#This Row],[Projected Ship Date]] - SolaCorp_Backlog[[#This Row],[Order Date]]) / SolaCorp_Backlog[[#This Row],[Backlog Quantity]], 0)</f>
        <v>27</v>
      </c>
    </row>
    <row r="293" spans="1:21" x14ac:dyDescent="0.25">
      <c r="A293" t="s">
        <v>563</v>
      </c>
      <c r="B293" t="s">
        <v>780</v>
      </c>
      <c r="C293" t="s">
        <v>671</v>
      </c>
      <c r="D293" t="s">
        <v>781</v>
      </c>
      <c r="E293" t="s">
        <v>782</v>
      </c>
      <c r="F293">
        <v>12</v>
      </c>
      <c r="G293">
        <v>859.27</v>
      </c>
      <c r="H293" s="9">
        <v>44994</v>
      </c>
      <c r="I293" t="s">
        <v>679</v>
      </c>
      <c r="J293" t="s">
        <v>675</v>
      </c>
      <c r="K293" t="s">
        <v>608</v>
      </c>
      <c r="L293" t="s">
        <v>654</v>
      </c>
      <c r="M293" t="s">
        <v>1558</v>
      </c>
      <c r="N293" t="s">
        <v>2675</v>
      </c>
      <c r="O293" t="s">
        <v>5696</v>
      </c>
      <c r="P293">
        <f>COUNTIFS($L:$L, SolaCorp_Backlog[[#This Row],[Product Group]], $H:$H, "&lt;=" &amp; SolaCorp_Backlog[[#This Row],[Order Date]])</f>
        <v>277</v>
      </c>
      <c r="Q293" s="9">
        <f>IFERROR(VLOOKUP(SolaCorp_Backlog[[#This Row],[Order_Item]], 'Hot Orders'!$C:$H, 6, FALSE), SolaCorp_Backlog[[#This Row],[Order Date]])</f>
        <v>44994</v>
      </c>
      <c r="R293">
        <f>COUNTIFS($L:$L, SolaCorp_Backlog[[#This Row],[Product Group]], $Q:$Q, "&lt;=" &amp; SolaCorp_Backlog[[#This Row],[New Date]])</f>
        <v>290</v>
      </c>
      <c r="S293">
        <f>IF(SolaCorp_Backlog[[#This Row],[Product Group]] &lt;&gt; $L292, 1, $S292 + 1)</f>
        <v>271</v>
      </c>
      <c r="T2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93">
        <f ca="1" xml:space="preserve"> ROUND((SolaCorp_Backlog[[#This Row],[Projected Ship Date]] - SolaCorp_Backlog[[#This Row],[Order Date]]) / SolaCorp_Backlog[[#This Row],[Backlog Quantity]], 0)</f>
        <v>27</v>
      </c>
    </row>
    <row r="294" spans="1:21" x14ac:dyDescent="0.25">
      <c r="A294" t="s">
        <v>563</v>
      </c>
      <c r="B294" t="s">
        <v>780</v>
      </c>
      <c r="C294" t="s">
        <v>671</v>
      </c>
      <c r="D294" t="s">
        <v>781</v>
      </c>
      <c r="E294" t="s">
        <v>782</v>
      </c>
      <c r="F294">
        <v>12</v>
      </c>
      <c r="G294">
        <v>859.27</v>
      </c>
      <c r="H294" s="9">
        <v>44994</v>
      </c>
      <c r="I294" t="s">
        <v>679</v>
      </c>
      <c r="J294" t="s">
        <v>675</v>
      </c>
      <c r="K294" t="s">
        <v>608</v>
      </c>
      <c r="L294" t="s">
        <v>654</v>
      </c>
      <c r="M294" t="s">
        <v>1558</v>
      </c>
      <c r="N294" t="s">
        <v>2676</v>
      </c>
      <c r="O294" t="s">
        <v>5696</v>
      </c>
      <c r="P294">
        <f>COUNTIFS($L:$L, SolaCorp_Backlog[[#This Row],[Product Group]], $H:$H, "&lt;=" &amp; SolaCorp_Backlog[[#This Row],[Order Date]])</f>
        <v>277</v>
      </c>
      <c r="Q294" s="9">
        <f>IFERROR(VLOOKUP(SolaCorp_Backlog[[#This Row],[Order_Item]], 'Hot Orders'!$C:$H, 6, FALSE), SolaCorp_Backlog[[#This Row],[Order Date]])</f>
        <v>44994</v>
      </c>
      <c r="R294">
        <f>COUNTIFS($L:$L, SolaCorp_Backlog[[#This Row],[Product Group]], $Q:$Q, "&lt;=" &amp; SolaCorp_Backlog[[#This Row],[New Date]])</f>
        <v>290</v>
      </c>
      <c r="S294">
        <f>IF(SolaCorp_Backlog[[#This Row],[Product Group]] &lt;&gt; $L293, 1, $S293 + 1)</f>
        <v>272</v>
      </c>
      <c r="T2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94">
        <f ca="1" xml:space="preserve"> ROUND((SolaCorp_Backlog[[#This Row],[Projected Ship Date]] - SolaCorp_Backlog[[#This Row],[Order Date]]) / SolaCorp_Backlog[[#This Row],[Backlog Quantity]], 0)</f>
        <v>28</v>
      </c>
    </row>
    <row r="295" spans="1:21" x14ac:dyDescent="0.25">
      <c r="A295" t="s">
        <v>563</v>
      </c>
      <c r="B295" t="s">
        <v>780</v>
      </c>
      <c r="C295" t="s">
        <v>671</v>
      </c>
      <c r="D295" t="s">
        <v>781</v>
      </c>
      <c r="E295" t="s">
        <v>782</v>
      </c>
      <c r="F295">
        <v>12</v>
      </c>
      <c r="G295">
        <v>859.27</v>
      </c>
      <c r="H295" s="9">
        <v>44994</v>
      </c>
      <c r="I295" t="s">
        <v>679</v>
      </c>
      <c r="J295" t="s">
        <v>675</v>
      </c>
      <c r="K295" t="s">
        <v>608</v>
      </c>
      <c r="L295" t="s">
        <v>654</v>
      </c>
      <c r="M295" t="s">
        <v>1558</v>
      </c>
      <c r="N295" t="s">
        <v>2677</v>
      </c>
      <c r="O295" t="s">
        <v>5696</v>
      </c>
      <c r="P295">
        <f>COUNTIFS($L:$L, SolaCorp_Backlog[[#This Row],[Product Group]], $H:$H, "&lt;=" &amp; SolaCorp_Backlog[[#This Row],[Order Date]])</f>
        <v>277</v>
      </c>
      <c r="Q295" s="9">
        <f>IFERROR(VLOOKUP(SolaCorp_Backlog[[#This Row],[Order_Item]], 'Hot Orders'!$C:$H, 6, FALSE), SolaCorp_Backlog[[#This Row],[Order Date]])</f>
        <v>44994</v>
      </c>
      <c r="R295">
        <f>COUNTIFS($L:$L, SolaCorp_Backlog[[#This Row],[Product Group]], $Q:$Q, "&lt;=" &amp; SolaCorp_Backlog[[#This Row],[New Date]])</f>
        <v>290</v>
      </c>
      <c r="S295">
        <f>IF(SolaCorp_Backlog[[#This Row],[Product Group]] &lt;&gt; $L294, 1, $S294 + 1)</f>
        <v>273</v>
      </c>
      <c r="T2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95">
        <f ca="1" xml:space="preserve"> ROUND((SolaCorp_Backlog[[#This Row],[Projected Ship Date]] - SolaCorp_Backlog[[#This Row],[Order Date]]) / SolaCorp_Backlog[[#This Row],[Backlog Quantity]], 0)</f>
        <v>28</v>
      </c>
    </row>
    <row r="296" spans="1:21" x14ac:dyDescent="0.25">
      <c r="A296" t="s">
        <v>563</v>
      </c>
      <c r="B296" t="s">
        <v>780</v>
      </c>
      <c r="C296" t="s">
        <v>671</v>
      </c>
      <c r="D296" t="s">
        <v>781</v>
      </c>
      <c r="E296" t="s">
        <v>782</v>
      </c>
      <c r="F296">
        <v>12</v>
      </c>
      <c r="G296">
        <v>859.27</v>
      </c>
      <c r="H296" s="9">
        <v>44994</v>
      </c>
      <c r="I296" t="s">
        <v>679</v>
      </c>
      <c r="J296" t="s">
        <v>675</v>
      </c>
      <c r="K296" t="s">
        <v>608</v>
      </c>
      <c r="L296" t="s">
        <v>654</v>
      </c>
      <c r="M296" t="s">
        <v>1558</v>
      </c>
      <c r="N296" t="s">
        <v>2678</v>
      </c>
      <c r="O296" t="s">
        <v>5696</v>
      </c>
      <c r="P296">
        <f>COUNTIFS($L:$L, SolaCorp_Backlog[[#This Row],[Product Group]], $H:$H, "&lt;=" &amp; SolaCorp_Backlog[[#This Row],[Order Date]])</f>
        <v>277</v>
      </c>
      <c r="Q296" s="9">
        <f>IFERROR(VLOOKUP(SolaCorp_Backlog[[#This Row],[Order_Item]], 'Hot Orders'!$C:$H, 6, FALSE), SolaCorp_Backlog[[#This Row],[Order Date]])</f>
        <v>44994</v>
      </c>
      <c r="R296">
        <f>COUNTIFS($L:$L, SolaCorp_Backlog[[#This Row],[Product Group]], $Q:$Q, "&lt;=" &amp; SolaCorp_Backlog[[#This Row],[New Date]])</f>
        <v>290</v>
      </c>
      <c r="S296">
        <f>IF(SolaCorp_Backlog[[#This Row],[Product Group]] &lt;&gt; $L295, 1, $S295 + 1)</f>
        <v>274</v>
      </c>
      <c r="T2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96">
        <f ca="1" xml:space="preserve"> ROUND((SolaCorp_Backlog[[#This Row],[Projected Ship Date]] - SolaCorp_Backlog[[#This Row],[Order Date]]) / SolaCorp_Backlog[[#This Row],[Backlog Quantity]], 0)</f>
        <v>28</v>
      </c>
    </row>
    <row r="297" spans="1:21" x14ac:dyDescent="0.25">
      <c r="A297" t="s">
        <v>563</v>
      </c>
      <c r="B297" t="s">
        <v>780</v>
      </c>
      <c r="C297" t="s">
        <v>671</v>
      </c>
      <c r="D297" t="s">
        <v>781</v>
      </c>
      <c r="E297" t="s">
        <v>782</v>
      </c>
      <c r="F297">
        <v>12</v>
      </c>
      <c r="G297">
        <v>859.27</v>
      </c>
      <c r="H297" s="9">
        <v>44994</v>
      </c>
      <c r="I297" t="s">
        <v>679</v>
      </c>
      <c r="J297" t="s">
        <v>675</v>
      </c>
      <c r="K297" t="s">
        <v>608</v>
      </c>
      <c r="L297" t="s">
        <v>654</v>
      </c>
      <c r="M297" t="s">
        <v>1558</v>
      </c>
      <c r="N297" t="s">
        <v>2679</v>
      </c>
      <c r="O297" t="s">
        <v>5696</v>
      </c>
      <c r="P297">
        <f>COUNTIFS($L:$L, SolaCorp_Backlog[[#This Row],[Product Group]], $H:$H, "&lt;=" &amp; SolaCorp_Backlog[[#This Row],[Order Date]])</f>
        <v>277</v>
      </c>
      <c r="Q297" s="9">
        <f>IFERROR(VLOOKUP(SolaCorp_Backlog[[#This Row],[Order_Item]], 'Hot Orders'!$C:$H, 6, FALSE), SolaCorp_Backlog[[#This Row],[Order Date]])</f>
        <v>44994</v>
      </c>
      <c r="R297">
        <f>COUNTIFS($L:$L, SolaCorp_Backlog[[#This Row],[Product Group]], $Q:$Q, "&lt;=" &amp; SolaCorp_Backlog[[#This Row],[New Date]])</f>
        <v>290</v>
      </c>
      <c r="S297">
        <f>IF(SolaCorp_Backlog[[#This Row],[Product Group]] &lt;&gt; $L296, 1, $S296 + 1)</f>
        <v>275</v>
      </c>
      <c r="T2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97">
        <f ca="1" xml:space="preserve"> ROUND((SolaCorp_Backlog[[#This Row],[Projected Ship Date]] - SolaCorp_Backlog[[#This Row],[Order Date]]) / SolaCorp_Backlog[[#This Row],[Backlog Quantity]], 0)</f>
        <v>28</v>
      </c>
    </row>
    <row r="298" spans="1:21" x14ac:dyDescent="0.25">
      <c r="A298" t="s">
        <v>563</v>
      </c>
      <c r="B298" t="s">
        <v>780</v>
      </c>
      <c r="C298" t="s">
        <v>671</v>
      </c>
      <c r="D298" t="s">
        <v>781</v>
      </c>
      <c r="E298" t="s">
        <v>782</v>
      </c>
      <c r="F298">
        <v>12</v>
      </c>
      <c r="G298">
        <v>859.27</v>
      </c>
      <c r="H298" s="9">
        <v>44994</v>
      </c>
      <c r="I298" t="s">
        <v>679</v>
      </c>
      <c r="J298" t="s">
        <v>675</v>
      </c>
      <c r="K298" t="s">
        <v>608</v>
      </c>
      <c r="L298" t="s">
        <v>654</v>
      </c>
      <c r="M298" t="s">
        <v>1558</v>
      </c>
      <c r="N298" t="s">
        <v>2680</v>
      </c>
      <c r="O298" t="s">
        <v>5696</v>
      </c>
      <c r="P298">
        <f>COUNTIFS($L:$L, SolaCorp_Backlog[[#This Row],[Product Group]], $H:$H, "&lt;=" &amp; SolaCorp_Backlog[[#This Row],[Order Date]])</f>
        <v>277</v>
      </c>
      <c r="Q298" s="9">
        <f>IFERROR(VLOOKUP(SolaCorp_Backlog[[#This Row],[Order_Item]], 'Hot Orders'!$C:$H, 6, FALSE), SolaCorp_Backlog[[#This Row],[Order Date]])</f>
        <v>44994</v>
      </c>
      <c r="R298">
        <f>COUNTIFS($L:$L, SolaCorp_Backlog[[#This Row],[Product Group]], $Q:$Q, "&lt;=" &amp; SolaCorp_Backlog[[#This Row],[New Date]])</f>
        <v>290</v>
      </c>
      <c r="S298">
        <f>IF(SolaCorp_Backlog[[#This Row],[Product Group]] &lt;&gt; $L297, 1, $S297 + 1)</f>
        <v>276</v>
      </c>
      <c r="T2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98">
        <f ca="1" xml:space="preserve"> ROUND((SolaCorp_Backlog[[#This Row],[Projected Ship Date]] - SolaCorp_Backlog[[#This Row],[Order Date]]) / SolaCorp_Backlog[[#This Row],[Backlog Quantity]], 0)</f>
        <v>28</v>
      </c>
    </row>
    <row r="299" spans="1:21" x14ac:dyDescent="0.25">
      <c r="A299" t="s">
        <v>563</v>
      </c>
      <c r="B299" t="s">
        <v>780</v>
      </c>
      <c r="C299" t="s">
        <v>671</v>
      </c>
      <c r="D299" t="s">
        <v>781</v>
      </c>
      <c r="E299" t="s">
        <v>782</v>
      </c>
      <c r="F299">
        <v>12</v>
      </c>
      <c r="G299">
        <v>859.27</v>
      </c>
      <c r="H299" s="9">
        <v>44994</v>
      </c>
      <c r="I299" t="s">
        <v>679</v>
      </c>
      <c r="J299" t="s">
        <v>675</v>
      </c>
      <c r="K299" t="s">
        <v>608</v>
      </c>
      <c r="L299" t="s">
        <v>654</v>
      </c>
      <c r="M299" t="s">
        <v>1558</v>
      </c>
      <c r="N299" t="s">
        <v>2681</v>
      </c>
      <c r="O299" t="s">
        <v>5696</v>
      </c>
      <c r="P299">
        <f>COUNTIFS($L:$L, SolaCorp_Backlog[[#This Row],[Product Group]], $H:$H, "&lt;=" &amp; SolaCorp_Backlog[[#This Row],[Order Date]])</f>
        <v>277</v>
      </c>
      <c r="Q299" s="9">
        <f>IFERROR(VLOOKUP(SolaCorp_Backlog[[#This Row],[Order_Item]], 'Hot Orders'!$C:$H, 6, FALSE), SolaCorp_Backlog[[#This Row],[Order Date]])</f>
        <v>44994</v>
      </c>
      <c r="R299">
        <f>COUNTIFS($L:$L, SolaCorp_Backlog[[#This Row],[Product Group]], $Q:$Q, "&lt;=" &amp; SolaCorp_Backlog[[#This Row],[New Date]])</f>
        <v>290</v>
      </c>
      <c r="S299">
        <f>IF(SolaCorp_Backlog[[#This Row],[Product Group]] &lt;&gt; $L298, 1, $S298 + 1)</f>
        <v>277</v>
      </c>
      <c r="T2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99">
        <f ca="1" xml:space="preserve"> ROUND((SolaCorp_Backlog[[#This Row],[Projected Ship Date]] - SolaCorp_Backlog[[#This Row],[Order Date]]) / SolaCorp_Backlog[[#This Row],[Backlog Quantity]], 0)</f>
        <v>28</v>
      </c>
    </row>
    <row r="300" spans="1:21" x14ac:dyDescent="0.25">
      <c r="A300" t="s">
        <v>566</v>
      </c>
      <c r="B300" t="s">
        <v>1018</v>
      </c>
      <c r="C300" t="s">
        <v>671</v>
      </c>
      <c r="D300" t="s">
        <v>1146</v>
      </c>
      <c r="E300" t="s">
        <v>1147</v>
      </c>
      <c r="F300">
        <v>1</v>
      </c>
      <c r="G300">
        <v>73.02</v>
      </c>
      <c r="H300" s="9">
        <v>44995</v>
      </c>
      <c r="I300" t="s">
        <v>674</v>
      </c>
      <c r="J300" t="s">
        <v>675</v>
      </c>
      <c r="K300" t="s">
        <v>593</v>
      </c>
      <c r="L300" t="s">
        <v>654</v>
      </c>
      <c r="M300" t="s">
        <v>1668</v>
      </c>
      <c r="N300" t="s">
        <v>3004</v>
      </c>
      <c r="O300" t="s">
        <v>5791</v>
      </c>
      <c r="P300">
        <f>COUNTIFS($L:$L, SolaCorp_Backlog[[#This Row],[Product Group]], $H:$H, "&lt;=" &amp; SolaCorp_Backlog[[#This Row],[Order Date]])</f>
        <v>279</v>
      </c>
      <c r="Q300" s="9">
        <f>IFERROR(VLOOKUP(SolaCorp_Backlog[[#This Row],[Order_Item]], 'Hot Orders'!$C:$H, 6, FALSE), SolaCorp_Backlog[[#This Row],[Order Date]])</f>
        <v>44995</v>
      </c>
      <c r="R300">
        <f>COUNTIFS($L:$L, SolaCorp_Backlog[[#This Row],[Product Group]], $Q:$Q, "&lt;=" &amp; SolaCorp_Backlog[[#This Row],[New Date]])</f>
        <v>292</v>
      </c>
      <c r="S300">
        <f>IF(SolaCorp_Backlog[[#This Row],[Product Group]] &lt;&gt; $L299, 1, $S299 + 1)</f>
        <v>278</v>
      </c>
      <c r="T3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00">
        <f ca="1" xml:space="preserve"> ROUND((SolaCorp_Backlog[[#This Row],[Projected Ship Date]] - SolaCorp_Backlog[[#This Row],[Order Date]]) / SolaCorp_Backlog[[#This Row],[Backlog Quantity]], 0)</f>
        <v>329</v>
      </c>
    </row>
    <row r="301" spans="1:21" x14ac:dyDescent="0.25">
      <c r="A301" t="s">
        <v>78</v>
      </c>
      <c r="B301" t="s">
        <v>741</v>
      </c>
      <c r="C301" t="s">
        <v>721</v>
      </c>
      <c r="D301" t="s">
        <v>693</v>
      </c>
      <c r="E301" t="s">
        <v>694</v>
      </c>
      <c r="F301">
        <v>1</v>
      </c>
      <c r="G301">
        <v>401.76</v>
      </c>
      <c r="H301" s="9">
        <v>44995</v>
      </c>
      <c r="I301" t="s">
        <v>744</v>
      </c>
      <c r="J301" t="s">
        <v>675</v>
      </c>
      <c r="K301" t="s">
        <v>639</v>
      </c>
      <c r="L301" t="s">
        <v>654</v>
      </c>
      <c r="M301" t="s">
        <v>1559</v>
      </c>
      <c r="N301" t="s">
        <v>2682</v>
      </c>
      <c r="O301" t="s">
        <v>5697</v>
      </c>
      <c r="P301">
        <f>COUNTIFS($L:$L, SolaCorp_Backlog[[#This Row],[Product Group]], $H:$H, "&lt;=" &amp; SolaCorp_Backlog[[#This Row],[Order Date]])</f>
        <v>279</v>
      </c>
      <c r="Q301" s="9">
        <f>IFERROR(VLOOKUP(SolaCorp_Backlog[[#This Row],[Order_Item]], 'Hot Orders'!$C:$H, 6, FALSE), SolaCorp_Backlog[[#This Row],[Order Date]])</f>
        <v>44995</v>
      </c>
      <c r="R301">
        <f>COUNTIFS($L:$L, SolaCorp_Backlog[[#This Row],[Product Group]], $Q:$Q, "&lt;=" &amp; SolaCorp_Backlog[[#This Row],[New Date]])</f>
        <v>292</v>
      </c>
      <c r="S301">
        <f>IF(SolaCorp_Backlog[[#This Row],[Product Group]] &lt;&gt; $L300, 1, $S300 + 1)</f>
        <v>279</v>
      </c>
      <c r="T3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01">
        <f ca="1" xml:space="preserve"> ROUND((SolaCorp_Backlog[[#This Row],[Projected Ship Date]] - SolaCorp_Backlog[[#This Row],[Order Date]]) / SolaCorp_Backlog[[#This Row],[Backlog Quantity]], 0)</f>
        <v>329</v>
      </c>
    </row>
    <row r="302" spans="1:21" x14ac:dyDescent="0.25">
      <c r="A302" t="s">
        <v>291</v>
      </c>
      <c r="B302" t="s">
        <v>944</v>
      </c>
      <c r="C302" t="s">
        <v>721</v>
      </c>
      <c r="D302" t="s">
        <v>781</v>
      </c>
      <c r="E302" t="s">
        <v>782</v>
      </c>
      <c r="F302">
        <v>6</v>
      </c>
      <c r="G302">
        <v>300.8</v>
      </c>
      <c r="H302" s="9">
        <v>44997</v>
      </c>
      <c r="I302" t="s">
        <v>787</v>
      </c>
      <c r="J302" t="s">
        <v>669</v>
      </c>
      <c r="K302" t="s">
        <v>608</v>
      </c>
      <c r="L302" t="s">
        <v>654</v>
      </c>
      <c r="M302" t="s">
        <v>1542</v>
      </c>
      <c r="N302" t="s">
        <v>2626</v>
      </c>
      <c r="O302" t="s">
        <v>5681</v>
      </c>
      <c r="P302">
        <f>COUNTIFS($L:$L, SolaCorp_Backlog[[#This Row],[Product Group]], $H:$H, "&lt;=" &amp; SolaCorp_Backlog[[#This Row],[Order Date]])</f>
        <v>289</v>
      </c>
      <c r="Q302" s="9">
        <f>IFERROR(VLOOKUP(SolaCorp_Backlog[[#This Row],[Order_Item]], 'Hot Orders'!$C:$H, 6, FALSE), SolaCorp_Backlog[[#This Row],[Order Date]])</f>
        <v>44997</v>
      </c>
      <c r="R302">
        <f>COUNTIFS($L:$L, SolaCorp_Backlog[[#This Row],[Product Group]], $Q:$Q, "&lt;=" &amp; SolaCorp_Backlog[[#This Row],[New Date]])</f>
        <v>302</v>
      </c>
      <c r="S302">
        <f>IF(SolaCorp_Backlog[[#This Row],[Product Group]] &lt;&gt; $L301, 1, $S301 + 1)</f>
        <v>280</v>
      </c>
      <c r="T3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02">
        <f ca="1" xml:space="preserve"> ROUND((SolaCorp_Backlog[[#This Row],[Projected Ship Date]] - SolaCorp_Backlog[[#This Row],[Order Date]]) / SolaCorp_Backlog[[#This Row],[Backlog Quantity]], 0)</f>
        <v>55</v>
      </c>
    </row>
    <row r="303" spans="1:21" x14ac:dyDescent="0.25">
      <c r="A303" t="s">
        <v>291</v>
      </c>
      <c r="B303" t="s">
        <v>944</v>
      </c>
      <c r="C303" t="s">
        <v>721</v>
      </c>
      <c r="D303" t="s">
        <v>781</v>
      </c>
      <c r="E303" t="s">
        <v>782</v>
      </c>
      <c r="F303">
        <v>6</v>
      </c>
      <c r="G303">
        <v>300.8</v>
      </c>
      <c r="H303" s="9">
        <v>44997</v>
      </c>
      <c r="I303" t="s">
        <v>787</v>
      </c>
      <c r="J303" t="s">
        <v>669</v>
      </c>
      <c r="K303" t="s">
        <v>608</v>
      </c>
      <c r="L303" t="s">
        <v>654</v>
      </c>
      <c r="M303" t="s">
        <v>1542</v>
      </c>
      <c r="N303" t="s">
        <v>2627</v>
      </c>
      <c r="O303" t="s">
        <v>5681</v>
      </c>
      <c r="P303">
        <f>COUNTIFS($L:$L, SolaCorp_Backlog[[#This Row],[Product Group]], $H:$H, "&lt;=" &amp; SolaCorp_Backlog[[#This Row],[Order Date]])</f>
        <v>289</v>
      </c>
      <c r="Q303" s="9">
        <f>IFERROR(VLOOKUP(SolaCorp_Backlog[[#This Row],[Order_Item]], 'Hot Orders'!$C:$H, 6, FALSE), SolaCorp_Backlog[[#This Row],[Order Date]])</f>
        <v>44997</v>
      </c>
      <c r="R303">
        <f>COUNTIFS($L:$L, SolaCorp_Backlog[[#This Row],[Product Group]], $Q:$Q, "&lt;=" &amp; SolaCorp_Backlog[[#This Row],[New Date]])</f>
        <v>302</v>
      </c>
      <c r="S303">
        <f>IF(SolaCorp_Backlog[[#This Row],[Product Group]] &lt;&gt; $L302, 1, $S302 + 1)</f>
        <v>281</v>
      </c>
      <c r="T3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03">
        <f ca="1" xml:space="preserve"> ROUND((SolaCorp_Backlog[[#This Row],[Projected Ship Date]] - SolaCorp_Backlog[[#This Row],[Order Date]]) / SolaCorp_Backlog[[#This Row],[Backlog Quantity]], 0)</f>
        <v>55</v>
      </c>
    </row>
    <row r="304" spans="1:21" x14ac:dyDescent="0.25">
      <c r="A304" t="s">
        <v>291</v>
      </c>
      <c r="B304" t="s">
        <v>944</v>
      </c>
      <c r="C304" t="s">
        <v>721</v>
      </c>
      <c r="D304" t="s">
        <v>781</v>
      </c>
      <c r="E304" t="s">
        <v>782</v>
      </c>
      <c r="F304">
        <v>6</v>
      </c>
      <c r="G304">
        <v>300.8</v>
      </c>
      <c r="H304" s="9">
        <v>44997</v>
      </c>
      <c r="I304" t="s">
        <v>787</v>
      </c>
      <c r="J304" t="s">
        <v>669</v>
      </c>
      <c r="K304" t="s">
        <v>608</v>
      </c>
      <c r="L304" t="s">
        <v>654</v>
      </c>
      <c r="M304" t="s">
        <v>1542</v>
      </c>
      <c r="N304" t="s">
        <v>2628</v>
      </c>
      <c r="O304" t="s">
        <v>5681</v>
      </c>
      <c r="P304">
        <f>COUNTIFS($L:$L, SolaCorp_Backlog[[#This Row],[Product Group]], $H:$H, "&lt;=" &amp; SolaCorp_Backlog[[#This Row],[Order Date]])</f>
        <v>289</v>
      </c>
      <c r="Q304" s="9">
        <f>IFERROR(VLOOKUP(SolaCorp_Backlog[[#This Row],[Order_Item]], 'Hot Orders'!$C:$H, 6, FALSE), SolaCorp_Backlog[[#This Row],[Order Date]])</f>
        <v>44997</v>
      </c>
      <c r="R304">
        <f>COUNTIFS($L:$L, SolaCorp_Backlog[[#This Row],[Product Group]], $Q:$Q, "&lt;=" &amp; SolaCorp_Backlog[[#This Row],[New Date]])</f>
        <v>302</v>
      </c>
      <c r="S304">
        <f>IF(SolaCorp_Backlog[[#This Row],[Product Group]] &lt;&gt; $L303, 1, $S303 + 1)</f>
        <v>282</v>
      </c>
      <c r="T3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04">
        <f ca="1" xml:space="preserve"> ROUND((SolaCorp_Backlog[[#This Row],[Projected Ship Date]] - SolaCorp_Backlog[[#This Row],[Order Date]]) / SolaCorp_Backlog[[#This Row],[Backlog Quantity]], 0)</f>
        <v>55</v>
      </c>
    </row>
    <row r="305" spans="1:21" x14ac:dyDescent="0.25">
      <c r="A305" t="s">
        <v>291</v>
      </c>
      <c r="B305" t="s">
        <v>944</v>
      </c>
      <c r="C305" t="s">
        <v>721</v>
      </c>
      <c r="D305" t="s">
        <v>781</v>
      </c>
      <c r="E305" t="s">
        <v>782</v>
      </c>
      <c r="F305">
        <v>6</v>
      </c>
      <c r="G305">
        <v>300.8</v>
      </c>
      <c r="H305" s="9">
        <v>44997</v>
      </c>
      <c r="I305" t="s">
        <v>787</v>
      </c>
      <c r="J305" t="s">
        <v>669</v>
      </c>
      <c r="K305" t="s">
        <v>608</v>
      </c>
      <c r="L305" t="s">
        <v>654</v>
      </c>
      <c r="M305" t="s">
        <v>1542</v>
      </c>
      <c r="N305" t="s">
        <v>2629</v>
      </c>
      <c r="O305" t="s">
        <v>5681</v>
      </c>
      <c r="P305">
        <f>COUNTIFS($L:$L, SolaCorp_Backlog[[#This Row],[Product Group]], $H:$H, "&lt;=" &amp; SolaCorp_Backlog[[#This Row],[Order Date]])</f>
        <v>289</v>
      </c>
      <c r="Q305" s="9">
        <f>IFERROR(VLOOKUP(SolaCorp_Backlog[[#This Row],[Order_Item]], 'Hot Orders'!$C:$H, 6, FALSE), SolaCorp_Backlog[[#This Row],[Order Date]])</f>
        <v>44997</v>
      </c>
      <c r="R305">
        <f>COUNTIFS($L:$L, SolaCorp_Backlog[[#This Row],[Product Group]], $Q:$Q, "&lt;=" &amp; SolaCorp_Backlog[[#This Row],[New Date]])</f>
        <v>302</v>
      </c>
      <c r="S305">
        <f>IF(SolaCorp_Backlog[[#This Row],[Product Group]] &lt;&gt; $L304, 1, $S304 + 1)</f>
        <v>283</v>
      </c>
      <c r="T3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05">
        <f ca="1" xml:space="preserve"> ROUND((SolaCorp_Backlog[[#This Row],[Projected Ship Date]] - SolaCorp_Backlog[[#This Row],[Order Date]]) / SolaCorp_Backlog[[#This Row],[Backlog Quantity]], 0)</f>
        <v>55</v>
      </c>
    </row>
    <row r="306" spans="1:21" x14ac:dyDescent="0.25">
      <c r="A306" t="s">
        <v>291</v>
      </c>
      <c r="B306" t="s">
        <v>944</v>
      </c>
      <c r="C306" t="s">
        <v>721</v>
      </c>
      <c r="D306" t="s">
        <v>781</v>
      </c>
      <c r="E306" t="s">
        <v>782</v>
      </c>
      <c r="F306">
        <v>6</v>
      </c>
      <c r="G306">
        <v>300.8</v>
      </c>
      <c r="H306" s="9">
        <v>44997</v>
      </c>
      <c r="I306" t="s">
        <v>787</v>
      </c>
      <c r="J306" t="s">
        <v>669</v>
      </c>
      <c r="K306" t="s">
        <v>608</v>
      </c>
      <c r="L306" t="s">
        <v>654</v>
      </c>
      <c r="M306" t="s">
        <v>1542</v>
      </c>
      <c r="N306" t="s">
        <v>2630</v>
      </c>
      <c r="O306" t="s">
        <v>5681</v>
      </c>
      <c r="P306">
        <f>COUNTIFS($L:$L, SolaCorp_Backlog[[#This Row],[Product Group]], $H:$H, "&lt;=" &amp; SolaCorp_Backlog[[#This Row],[Order Date]])</f>
        <v>289</v>
      </c>
      <c r="Q306" s="9">
        <f>IFERROR(VLOOKUP(SolaCorp_Backlog[[#This Row],[Order_Item]], 'Hot Orders'!$C:$H, 6, FALSE), SolaCorp_Backlog[[#This Row],[Order Date]])</f>
        <v>44997</v>
      </c>
      <c r="R306">
        <f>COUNTIFS($L:$L, SolaCorp_Backlog[[#This Row],[Product Group]], $Q:$Q, "&lt;=" &amp; SolaCorp_Backlog[[#This Row],[New Date]])</f>
        <v>302</v>
      </c>
      <c r="S306">
        <f>IF(SolaCorp_Backlog[[#This Row],[Product Group]] &lt;&gt; $L305, 1, $S305 + 1)</f>
        <v>284</v>
      </c>
      <c r="T3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06">
        <f ca="1" xml:space="preserve"> ROUND((SolaCorp_Backlog[[#This Row],[Projected Ship Date]] - SolaCorp_Backlog[[#This Row],[Order Date]]) / SolaCorp_Backlog[[#This Row],[Backlog Quantity]], 0)</f>
        <v>55</v>
      </c>
    </row>
    <row r="307" spans="1:21" x14ac:dyDescent="0.25">
      <c r="A307" t="s">
        <v>291</v>
      </c>
      <c r="B307" t="s">
        <v>944</v>
      </c>
      <c r="C307" t="s">
        <v>721</v>
      </c>
      <c r="D307" t="s">
        <v>781</v>
      </c>
      <c r="E307" t="s">
        <v>782</v>
      </c>
      <c r="F307">
        <v>6</v>
      </c>
      <c r="G307">
        <v>300.8</v>
      </c>
      <c r="H307" s="9">
        <v>44997</v>
      </c>
      <c r="I307" t="s">
        <v>787</v>
      </c>
      <c r="J307" t="s">
        <v>669</v>
      </c>
      <c r="K307" t="s">
        <v>608</v>
      </c>
      <c r="L307" t="s">
        <v>654</v>
      </c>
      <c r="M307" t="s">
        <v>1542</v>
      </c>
      <c r="N307" t="s">
        <v>2631</v>
      </c>
      <c r="O307" t="s">
        <v>5681</v>
      </c>
      <c r="P307">
        <f>COUNTIFS($L:$L, SolaCorp_Backlog[[#This Row],[Product Group]], $H:$H, "&lt;=" &amp; SolaCorp_Backlog[[#This Row],[Order Date]])</f>
        <v>289</v>
      </c>
      <c r="Q307" s="9">
        <f>IFERROR(VLOOKUP(SolaCorp_Backlog[[#This Row],[Order_Item]], 'Hot Orders'!$C:$H, 6, FALSE), SolaCorp_Backlog[[#This Row],[Order Date]])</f>
        <v>44997</v>
      </c>
      <c r="R307">
        <f>COUNTIFS($L:$L, SolaCorp_Backlog[[#This Row],[Product Group]], $Q:$Q, "&lt;=" &amp; SolaCorp_Backlog[[#This Row],[New Date]])</f>
        <v>302</v>
      </c>
      <c r="S307">
        <f>IF(SolaCorp_Backlog[[#This Row],[Product Group]] &lt;&gt; $L306, 1, $S306 + 1)</f>
        <v>285</v>
      </c>
      <c r="T3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07">
        <f ca="1" xml:space="preserve"> ROUND((SolaCorp_Backlog[[#This Row],[Projected Ship Date]] - SolaCorp_Backlog[[#This Row],[Order Date]]) / SolaCorp_Backlog[[#This Row],[Backlog Quantity]], 0)</f>
        <v>55</v>
      </c>
    </row>
    <row r="308" spans="1:21" x14ac:dyDescent="0.25">
      <c r="A308" t="s">
        <v>291</v>
      </c>
      <c r="B308" t="s">
        <v>944</v>
      </c>
      <c r="C308" t="s">
        <v>721</v>
      </c>
      <c r="D308" t="s">
        <v>1504</v>
      </c>
      <c r="E308" t="s">
        <v>1505</v>
      </c>
      <c r="F308">
        <v>2</v>
      </c>
      <c r="G308">
        <v>84.94</v>
      </c>
      <c r="H308" s="9">
        <v>44997</v>
      </c>
      <c r="I308" t="s">
        <v>787</v>
      </c>
      <c r="J308" t="s">
        <v>669</v>
      </c>
      <c r="K308" t="s">
        <v>630</v>
      </c>
      <c r="L308" t="s">
        <v>654</v>
      </c>
      <c r="M308" t="s">
        <v>1728</v>
      </c>
      <c r="N308" t="s">
        <v>3232</v>
      </c>
      <c r="O308" t="s">
        <v>5681</v>
      </c>
      <c r="P308">
        <f>COUNTIFS($L:$L, SolaCorp_Backlog[[#This Row],[Product Group]], $H:$H, "&lt;=" &amp; SolaCorp_Backlog[[#This Row],[Order Date]])</f>
        <v>289</v>
      </c>
      <c r="Q308" s="9">
        <f>IFERROR(VLOOKUP(SolaCorp_Backlog[[#This Row],[Order_Item]], 'Hot Orders'!$C:$H, 6, FALSE), SolaCorp_Backlog[[#This Row],[Order Date]])</f>
        <v>44997</v>
      </c>
      <c r="R308">
        <f>COUNTIFS($L:$L, SolaCorp_Backlog[[#This Row],[Product Group]], $Q:$Q, "&lt;=" &amp; SolaCorp_Backlog[[#This Row],[New Date]])</f>
        <v>302</v>
      </c>
      <c r="S308">
        <f>IF(SolaCorp_Backlog[[#This Row],[Product Group]] &lt;&gt; $L307, 1, $S307 + 1)</f>
        <v>286</v>
      </c>
      <c r="T3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08">
        <f ca="1" xml:space="preserve"> ROUND((SolaCorp_Backlog[[#This Row],[Projected Ship Date]] - SolaCorp_Backlog[[#This Row],[Order Date]]) / SolaCorp_Backlog[[#This Row],[Backlog Quantity]], 0)</f>
        <v>164</v>
      </c>
    </row>
    <row r="309" spans="1:21" x14ac:dyDescent="0.25">
      <c r="A309" t="s">
        <v>291</v>
      </c>
      <c r="B309" t="s">
        <v>944</v>
      </c>
      <c r="C309" t="s">
        <v>721</v>
      </c>
      <c r="D309" t="s">
        <v>1504</v>
      </c>
      <c r="E309" t="s">
        <v>1505</v>
      </c>
      <c r="F309">
        <v>2</v>
      </c>
      <c r="G309">
        <v>84.94</v>
      </c>
      <c r="H309" s="9">
        <v>44997</v>
      </c>
      <c r="I309" t="s">
        <v>787</v>
      </c>
      <c r="J309" t="s">
        <v>669</v>
      </c>
      <c r="K309" t="s">
        <v>630</v>
      </c>
      <c r="L309" t="s">
        <v>654</v>
      </c>
      <c r="M309" t="s">
        <v>1728</v>
      </c>
      <c r="N309" t="s">
        <v>3233</v>
      </c>
      <c r="O309" t="s">
        <v>5681</v>
      </c>
      <c r="P309">
        <f>COUNTIFS($L:$L, SolaCorp_Backlog[[#This Row],[Product Group]], $H:$H, "&lt;=" &amp; SolaCorp_Backlog[[#This Row],[Order Date]])</f>
        <v>289</v>
      </c>
      <c r="Q309" s="9">
        <f>IFERROR(VLOOKUP(SolaCorp_Backlog[[#This Row],[Order_Item]], 'Hot Orders'!$C:$H, 6, FALSE), SolaCorp_Backlog[[#This Row],[Order Date]])</f>
        <v>44997</v>
      </c>
      <c r="R309">
        <f>COUNTIFS($L:$L, SolaCorp_Backlog[[#This Row],[Product Group]], $Q:$Q, "&lt;=" &amp; SolaCorp_Backlog[[#This Row],[New Date]])</f>
        <v>302</v>
      </c>
      <c r="S309">
        <f>IF(SolaCorp_Backlog[[#This Row],[Product Group]] &lt;&gt; $L308, 1, $S308 + 1)</f>
        <v>287</v>
      </c>
      <c r="T3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09">
        <f ca="1" xml:space="preserve"> ROUND((SolaCorp_Backlog[[#This Row],[Projected Ship Date]] - SolaCorp_Backlog[[#This Row],[Order Date]]) / SolaCorp_Backlog[[#This Row],[Backlog Quantity]], 0)</f>
        <v>164</v>
      </c>
    </row>
    <row r="310" spans="1:21" x14ac:dyDescent="0.25">
      <c r="A310" t="s">
        <v>291</v>
      </c>
      <c r="B310" t="s">
        <v>944</v>
      </c>
      <c r="C310" t="s">
        <v>721</v>
      </c>
      <c r="D310" t="s">
        <v>1004</v>
      </c>
      <c r="E310" t="s">
        <v>1005</v>
      </c>
      <c r="F310">
        <v>2</v>
      </c>
      <c r="G310">
        <v>152.58000000000001</v>
      </c>
      <c r="H310" s="9">
        <v>44997</v>
      </c>
      <c r="I310" t="s">
        <v>787</v>
      </c>
      <c r="J310" t="s">
        <v>669</v>
      </c>
      <c r="K310" t="s">
        <v>646</v>
      </c>
      <c r="L310" t="s">
        <v>654</v>
      </c>
      <c r="M310" t="s">
        <v>1663</v>
      </c>
      <c r="N310" t="s">
        <v>2992</v>
      </c>
      <c r="O310" t="s">
        <v>5681</v>
      </c>
      <c r="P310">
        <f>COUNTIFS($L:$L, SolaCorp_Backlog[[#This Row],[Product Group]], $H:$H, "&lt;=" &amp; SolaCorp_Backlog[[#This Row],[Order Date]])</f>
        <v>289</v>
      </c>
      <c r="Q310" s="9">
        <f>IFERROR(VLOOKUP(SolaCorp_Backlog[[#This Row],[Order_Item]], 'Hot Orders'!$C:$H, 6, FALSE), SolaCorp_Backlog[[#This Row],[Order Date]])</f>
        <v>44997</v>
      </c>
      <c r="R310">
        <f>COUNTIFS($L:$L, SolaCorp_Backlog[[#This Row],[Product Group]], $Q:$Q, "&lt;=" &amp; SolaCorp_Backlog[[#This Row],[New Date]])</f>
        <v>302</v>
      </c>
      <c r="S310">
        <f>IF(SolaCorp_Backlog[[#This Row],[Product Group]] &lt;&gt; $L309, 1, $S309 + 1)</f>
        <v>288</v>
      </c>
      <c r="T3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10">
        <f ca="1" xml:space="preserve"> ROUND((SolaCorp_Backlog[[#This Row],[Projected Ship Date]] - SolaCorp_Backlog[[#This Row],[Order Date]]) / SolaCorp_Backlog[[#This Row],[Backlog Quantity]], 0)</f>
        <v>164</v>
      </c>
    </row>
    <row r="311" spans="1:21" x14ac:dyDescent="0.25">
      <c r="A311" t="s">
        <v>291</v>
      </c>
      <c r="B311" t="s">
        <v>944</v>
      </c>
      <c r="C311" t="s">
        <v>721</v>
      </c>
      <c r="D311" t="s">
        <v>1004</v>
      </c>
      <c r="E311" t="s">
        <v>1005</v>
      </c>
      <c r="F311">
        <v>2</v>
      </c>
      <c r="G311">
        <v>152.58000000000001</v>
      </c>
      <c r="H311" s="9">
        <v>44997</v>
      </c>
      <c r="I311" t="s">
        <v>787</v>
      </c>
      <c r="J311" t="s">
        <v>669</v>
      </c>
      <c r="K311" t="s">
        <v>646</v>
      </c>
      <c r="L311" t="s">
        <v>654</v>
      </c>
      <c r="M311" t="s">
        <v>1663</v>
      </c>
      <c r="N311" t="s">
        <v>2993</v>
      </c>
      <c r="O311" t="s">
        <v>5681</v>
      </c>
      <c r="P311">
        <f>COUNTIFS($L:$L, SolaCorp_Backlog[[#This Row],[Product Group]], $H:$H, "&lt;=" &amp; SolaCorp_Backlog[[#This Row],[Order Date]])</f>
        <v>289</v>
      </c>
      <c r="Q311" s="9">
        <f>IFERROR(VLOOKUP(SolaCorp_Backlog[[#This Row],[Order_Item]], 'Hot Orders'!$C:$H, 6, FALSE), SolaCorp_Backlog[[#This Row],[Order Date]])</f>
        <v>44997</v>
      </c>
      <c r="R311">
        <f>COUNTIFS($L:$L, SolaCorp_Backlog[[#This Row],[Product Group]], $Q:$Q, "&lt;=" &amp; SolaCorp_Backlog[[#This Row],[New Date]])</f>
        <v>302</v>
      </c>
      <c r="S311">
        <f>IF(SolaCorp_Backlog[[#This Row],[Product Group]] &lt;&gt; $L310, 1, $S310 + 1)</f>
        <v>289</v>
      </c>
      <c r="T3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11">
        <f ca="1" xml:space="preserve"> ROUND((SolaCorp_Backlog[[#This Row],[Projected Ship Date]] - SolaCorp_Backlog[[#This Row],[Order Date]]) / SolaCorp_Backlog[[#This Row],[Backlog Quantity]], 0)</f>
        <v>164</v>
      </c>
    </row>
    <row r="312" spans="1:21" x14ac:dyDescent="0.25">
      <c r="A312" t="s">
        <v>295</v>
      </c>
      <c r="B312" t="s">
        <v>796</v>
      </c>
      <c r="C312" t="s">
        <v>729</v>
      </c>
      <c r="D312" t="s">
        <v>748</v>
      </c>
      <c r="E312" t="s">
        <v>749</v>
      </c>
      <c r="F312">
        <v>1</v>
      </c>
      <c r="G312">
        <v>322.5</v>
      </c>
      <c r="H312" s="9">
        <v>44998</v>
      </c>
      <c r="I312" t="s">
        <v>789</v>
      </c>
      <c r="J312" t="s">
        <v>669</v>
      </c>
      <c r="K312" t="s">
        <v>608</v>
      </c>
      <c r="L312" t="s">
        <v>654</v>
      </c>
      <c r="M312" t="s">
        <v>1693</v>
      </c>
      <c r="N312" t="s">
        <v>3105</v>
      </c>
      <c r="O312" t="s">
        <v>5813</v>
      </c>
      <c r="P312">
        <f>COUNTIFS($L:$L, SolaCorp_Backlog[[#This Row],[Product Group]], $H:$H, "&lt;=" &amp; SolaCorp_Backlog[[#This Row],[Order Date]])</f>
        <v>290</v>
      </c>
      <c r="Q312" s="9">
        <f>IFERROR(VLOOKUP(SolaCorp_Backlog[[#This Row],[Order_Item]], 'Hot Orders'!$C:$H, 6, FALSE), SolaCorp_Backlog[[#This Row],[Order Date]])</f>
        <v>44998</v>
      </c>
      <c r="R312">
        <f>COUNTIFS($L:$L, SolaCorp_Backlog[[#This Row],[Product Group]], $Q:$Q, "&lt;=" &amp; SolaCorp_Backlog[[#This Row],[New Date]])</f>
        <v>303</v>
      </c>
      <c r="S312">
        <f>IF(SolaCorp_Backlog[[#This Row],[Product Group]] &lt;&gt; $L311, 1, $S311 + 1)</f>
        <v>290</v>
      </c>
      <c r="T3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12">
        <f ca="1" xml:space="preserve"> ROUND((SolaCorp_Backlog[[#This Row],[Projected Ship Date]] - SolaCorp_Backlog[[#This Row],[Order Date]]) / SolaCorp_Backlog[[#This Row],[Backlog Quantity]], 0)</f>
        <v>326</v>
      </c>
    </row>
    <row r="313" spans="1:21" x14ac:dyDescent="0.25">
      <c r="A313" t="s">
        <v>312</v>
      </c>
      <c r="B313" t="s">
        <v>695</v>
      </c>
      <c r="C313" t="s">
        <v>671</v>
      </c>
      <c r="D313" t="s">
        <v>980</v>
      </c>
      <c r="E313" t="s">
        <v>981</v>
      </c>
      <c r="F313">
        <v>1</v>
      </c>
      <c r="G313">
        <v>269.64999999999998</v>
      </c>
      <c r="H313" s="9">
        <v>45004</v>
      </c>
      <c r="I313" t="s">
        <v>679</v>
      </c>
      <c r="J313" t="s">
        <v>675</v>
      </c>
      <c r="K313" t="s">
        <v>641</v>
      </c>
      <c r="L313" t="s">
        <v>654</v>
      </c>
      <c r="M313" t="s">
        <v>1560</v>
      </c>
      <c r="N313" t="s">
        <v>2683</v>
      </c>
      <c r="O313" t="s">
        <v>5698</v>
      </c>
      <c r="P313">
        <f>COUNTIFS($L:$L, SolaCorp_Backlog[[#This Row],[Product Group]], $H:$H, "&lt;=" &amp; SolaCorp_Backlog[[#This Row],[Order Date]])</f>
        <v>291</v>
      </c>
      <c r="Q313" s="9">
        <f>IFERROR(VLOOKUP(SolaCorp_Backlog[[#This Row],[Order_Item]], 'Hot Orders'!$C:$H, 6, FALSE), SolaCorp_Backlog[[#This Row],[Order Date]])</f>
        <v>45004</v>
      </c>
      <c r="R313">
        <f>COUNTIFS($L:$L, SolaCorp_Backlog[[#This Row],[Product Group]], $Q:$Q, "&lt;=" &amp; SolaCorp_Backlog[[#This Row],[New Date]])</f>
        <v>304</v>
      </c>
      <c r="S313">
        <f>IF(SolaCorp_Backlog[[#This Row],[Product Group]] &lt;&gt; $L312, 1, $S312 + 1)</f>
        <v>291</v>
      </c>
      <c r="T3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13">
        <f ca="1" xml:space="preserve"> ROUND((SolaCorp_Backlog[[#This Row],[Projected Ship Date]] - SolaCorp_Backlog[[#This Row],[Order Date]]) / SolaCorp_Backlog[[#This Row],[Backlog Quantity]], 0)</f>
        <v>320</v>
      </c>
    </row>
    <row r="314" spans="1:21" x14ac:dyDescent="0.25">
      <c r="A314" t="s">
        <v>316</v>
      </c>
      <c r="B314" t="s">
        <v>1083</v>
      </c>
      <c r="C314" t="s">
        <v>729</v>
      </c>
      <c r="D314" t="s">
        <v>1382</v>
      </c>
      <c r="E314" t="s">
        <v>1383</v>
      </c>
      <c r="F314">
        <v>1</v>
      </c>
      <c r="G314">
        <v>159.4</v>
      </c>
      <c r="H314" s="9">
        <v>45006</v>
      </c>
      <c r="I314" t="s">
        <v>789</v>
      </c>
      <c r="J314" t="s">
        <v>669</v>
      </c>
      <c r="K314" t="s">
        <v>616</v>
      </c>
      <c r="L314" t="s">
        <v>654</v>
      </c>
      <c r="M314" t="s">
        <v>1617</v>
      </c>
      <c r="N314" t="s">
        <v>2856</v>
      </c>
      <c r="O314" t="s">
        <v>5751</v>
      </c>
      <c r="P314">
        <f>COUNTIFS($L:$L, SolaCorp_Backlog[[#This Row],[Product Group]], $H:$H, "&lt;=" &amp; SolaCorp_Backlog[[#This Row],[Order Date]])</f>
        <v>292</v>
      </c>
      <c r="Q314" s="9">
        <f>IFERROR(VLOOKUP(SolaCorp_Backlog[[#This Row],[Order_Item]], 'Hot Orders'!$C:$H, 6, FALSE), SolaCorp_Backlog[[#This Row],[Order Date]])</f>
        <v>45006</v>
      </c>
      <c r="R314">
        <f>COUNTIFS($L:$L, SolaCorp_Backlog[[#This Row],[Product Group]], $Q:$Q, "&lt;=" &amp; SolaCorp_Backlog[[#This Row],[New Date]])</f>
        <v>305</v>
      </c>
      <c r="S314">
        <f>IF(SolaCorp_Backlog[[#This Row],[Product Group]] &lt;&gt; $L313, 1, $S313 + 1)</f>
        <v>292</v>
      </c>
      <c r="T3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14">
        <f ca="1" xml:space="preserve"> ROUND((SolaCorp_Backlog[[#This Row],[Projected Ship Date]] - SolaCorp_Backlog[[#This Row],[Order Date]]) / SolaCorp_Backlog[[#This Row],[Backlog Quantity]], 0)</f>
        <v>318</v>
      </c>
    </row>
    <row r="315" spans="1:21" x14ac:dyDescent="0.25">
      <c r="A315" t="s">
        <v>322</v>
      </c>
      <c r="B315" t="s">
        <v>992</v>
      </c>
      <c r="C315" t="s">
        <v>671</v>
      </c>
      <c r="D315" t="s">
        <v>1146</v>
      </c>
      <c r="E315" t="s">
        <v>1147</v>
      </c>
      <c r="F315">
        <v>1</v>
      </c>
      <c r="G315">
        <v>184.22</v>
      </c>
      <c r="H315" s="9">
        <v>45007</v>
      </c>
      <c r="I315" t="s">
        <v>683</v>
      </c>
      <c r="J315" t="s">
        <v>675</v>
      </c>
      <c r="K315" t="s">
        <v>593</v>
      </c>
      <c r="L315" t="s">
        <v>654</v>
      </c>
      <c r="M315" t="s">
        <v>1561</v>
      </c>
      <c r="N315" t="s">
        <v>2684</v>
      </c>
      <c r="O315" t="s">
        <v>5699</v>
      </c>
      <c r="P315">
        <f>COUNTIFS($L:$L, SolaCorp_Backlog[[#This Row],[Product Group]], $H:$H, "&lt;=" &amp; SolaCorp_Backlog[[#This Row],[Order Date]])</f>
        <v>295</v>
      </c>
      <c r="Q315" s="9">
        <f>IFERROR(VLOOKUP(SolaCorp_Backlog[[#This Row],[Order_Item]], 'Hot Orders'!$C:$H, 6, FALSE), SolaCorp_Backlog[[#This Row],[Order Date]])</f>
        <v>45007</v>
      </c>
      <c r="R315">
        <f>COUNTIFS($L:$L, SolaCorp_Backlog[[#This Row],[Product Group]], $Q:$Q, "&lt;=" &amp; SolaCorp_Backlog[[#This Row],[New Date]])</f>
        <v>308</v>
      </c>
      <c r="S315">
        <f>IF(SolaCorp_Backlog[[#This Row],[Product Group]] &lt;&gt; $L314, 1, $S314 + 1)</f>
        <v>293</v>
      </c>
      <c r="T3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15">
        <f ca="1" xml:space="preserve"> ROUND((SolaCorp_Backlog[[#This Row],[Projected Ship Date]] - SolaCorp_Backlog[[#This Row],[Order Date]]) / SolaCorp_Backlog[[#This Row],[Backlog Quantity]], 0)</f>
        <v>317</v>
      </c>
    </row>
    <row r="316" spans="1:21" x14ac:dyDescent="0.25">
      <c r="A316" t="s">
        <v>322</v>
      </c>
      <c r="B316" t="s">
        <v>992</v>
      </c>
      <c r="C316" t="s">
        <v>671</v>
      </c>
      <c r="D316" t="s">
        <v>1146</v>
      </c>
      <c r="E316" t="s">
        <v>1147</v>
      </c>
      <c r="F316">
        <v>1</v>
      </c>
      <c r="G316">
        <v>149.81</v>
      </c>
      <c r="H316" s="9">
        <v>45007</v>
      </c>
      <c r="I316" t="s">
        <v>683</v>
      </c>
      <c r="J316" t="s">
        <v>675</v>
      </c>
      <c r="K316" t="s">
        <v>593</v>
      </c>
      <c r="L316" t="s">
        <v>654</v>
      </c>
      <c r="M316" t="s">
        <v>1561</v>
      </c>
      <c r="N316" t="s">
        <v>2684</v>
      </c>
      <c r="O316" t="s">
        <v>5699</v>
      </c>
      <c r="P316">
        <f>COUNTIFS($L:$L, SolaCorp_Backlog[[#This Row],[Product Group]], $H:$H, "&lt;=" &amp; SolaCorp_Backlog[[#This Row],[Order Date]])</f>
        <v>295</v>
      </c>
      <c r="Q316" s="9">
        <f>IFERROR(VLOOKUP(SolaCorp_Backlog[[#This Row],[Order_Item]], 'Hot Orders'!$C:$H, 6, FALSE), SolaCorp_Backlog[[#This Row],[Order Date]])</f>
        <v>45007</v>
      </c>
      <c r="R316">
        <f>COUNTIFS($L:$L, SolaCorp_Backlog[[#This Row],[Product Group]], $Q:$Q, "&lt;=" &amp; SolaCorp_Backlog[[#This Row],[New Date]])</f>
        <v>308</v>
      </c>
      <c r="S316">
        <f>IF(SolaCorp_Backlog[[#This Row],[Product Group]] &lt;&gt; $L315, 1, $S315 + 1)</f>
        <v>294</v>
      </c>
      <c r="T3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16">
        <f ca="1" xml:space="preserve"> ROUND((SolaCorp_Backlog[[#This Row],[Projected Ship Date]] - SolaCorp_Backlog[[#This Row],[Order Date]]) / SolaCorp_Backlog[[#This Row],[Backlog Quantity]], 0)</f>
        <v>317</v>
      </c>
    </row>
    <row r="317" spans="1:21" x14ac:dyDescent="0.25">
      <c r="A317" t="s">
        <v>322</v>
      </c>
      <c r="B317" t="s">
        <v>992</v>
      </c>
      <c r="C317" t="s">
        <v>671</v>
      </c>
      <c r="D317" t="s">
        <v>1146</v>
      </c>
      <c r="E317" t="s">
        <v>1147</v>
      </c>
      <c r="F317">
        <v>1</v>
      </c>
      <c r="G317">
        <v>73.02</v>
      </c>
      <c r="H317" s="9">
        <v>45007</v>
      </c>
      <c r="I317" t="s">
        <v>683</v>
      </c>
      <c r="J317" t="s">
        <v>675</v>
      </c>
      <c r="K317" t="s">
        <v>593</v>
      </c>
      <c r="L317" t="s">
        <v>654</v>
      </c>
      <c r="M317" t="s">
        <v>1561</v>
      </c>
      <c r="N317" t="s">
        <v>2684</v>
      </c>
      <c r="O317" t="s">
        <v>5699</v>
      </c>
      <c r="P317">
        <f>COUNTIFS($L:$L, SolaCorp_Backlog[[#This Row],[Product Group]], $H:$H, "&lt;=" &amp; SolaCorp_Backlog[[#This Row],[Order Date]])</f>
        <v>295</v>
      </c>
      <c r="Q317" s="9">
        <f>IFERROR(VLOOKUP(SolaCorp_Backlog[[#This Row],[Order_Item]], 'Hot Orders'!$C:$H, 6, FALSE), SolaCorp_Backlog[[#This Row],[Order Date]])</f>
        <v>45007</v>
      </c>
      <c r="R317">
        <f>COUNTIFS($L:$L, SolaCorp_Backlog[[#This Row],[Product Group]], $Q:$Q, "&lt;=" &amp; SolaCorp_Backlog[[#This Row],[New Date]])</f>
        <v>308</v>
      </c>
      <c r="S317">
        <f>IF(SolaCorp_Backlog[[#This Row],[Product Group]] &lt;&gt; $L316, 1, $S316 + 1)</f>
        <v>295</v>
      </c>
      <c r="T3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17">
        <f ca="1" xml:space="preserve"> ROUND((SolaCorp_Backlog[[#This Row],[Projected Ship Date]] - SolaCorp_Backlog[[#This Row],[Order Date]]) / SolaCorp_Backlog[[#This Row],[Backlog Quantity]], 0)</f>
        <v>317</v>
      </c>
    </row>
    <row r="318" spans="1:21" x14ac:dyDescent="0.25">
      <c r="A318" t="s">
        <v>333</v>
      </c>
      <c r="B318" t="s">
        <v>895</v>
      </c>
      <c r="C318" t="s">
        <v>721</v>
      </c>
      <c r="D318" t="s">
        <v>1447</v>
      </c>
      <c r="E318" t="s">
        <v>1448</v>
      </c>
      <c r="F318">
        <v>2</v>
      </c>
      <c r="G318">
        <v>112.08</v>
      </c>
      <c r="H318" s="9">
        <v>45010</v>
      </c>
      <c r="I318" t="s">
        <v>779</v>
      </c>
      <c r="J318" t="s">
        <v>669</v>
      </c>
      <c r="K318" t="s">
        <v>621</v>
      </c>
      <c r="L318" t="s">
        <v>654</v>
      </c>
      <c r="M318" t="s">
        <v>1696</v>
      </c>
      <c r="N318" t="s">
        <v>3120</v>
      </c>
      <c r="O318" t="s">
        <v>5815</v>
      </c>
      <c r="P318">
        <f>COUNTIFS($L:$L, SolaCorp_Backlog[[#This Row],[Product Group]], $H:$H, "&lt;=" &amp; SolaCorp_Backlog[[#This Row],[Order Date]])</f>
        <v>297</v>
      </c>
      <c r="Q318" s="9">
        <f>IFERROR(VLOOKUP(SolaCorp_Backlog[[#This Row],[Order_Item]], 'Hot Orders'!$C:$H, 6, FALSE), SolaCorp_Backlog[[#This Row],[Order Date]])</f>
        <v>45010</v>
      </c>
      <c r="R318">
        <f>COUNTIFS($L:$L, SolaCorp_Backlog[[#This Row],[Product Group]], $Q:$Q, "&lt;=" &amp; SolaCorp_Backlog[[#This Row],[New Date]])</f>
        <v>310</v>
      </c>
      <c r="S318">
        <f>IF(SolaCorp_Backlog[[#This Row],[Product Group]] &lt;&gt; $L317, 1, $S317 + 1)</f>
        <v>296</v>
      </c>
      <c r="T3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18">
        <f ca="1" xml:space="preserve"> ROUND((SolaCorp_Backlog[[#This Row],[Projected Ship Date]] - SolaCorp_Backlog[[#This Row],[Order Date]]) / SolaCorp_Backlog[[#This Row],[Backlog Quantity]], 0)</f>
        <v>157</v>
      </c>
    </row>
    <row r="319" spans="1:21" x14ac:dyDescent="0.25">
      <c r="A319" t="s">
        <v>333</v>
      </c>
      <c r="B319" t="s">
        <v>895</v>
      </c>
      <c r="C319" t="s">
        <v>721</v>
      </c>
      <c r="D319" t="s">
        <v>1447</v>
      </c>
      <c r="E319" t="s">
        <v>1448</v>
      </c>
      <c r="F319">
        <v>2</v>
      </c>
      <c r="G319">
        <v>112.08</v>
      </c>
      <c r="H319" s="9">
        <v>45010</v>
      </c>
      <c r="I319" t="s">
        <v>779</v>
      </c>
      <c r="J319" t="s">
        <v>669</v>
      </c>
      <c r="K319" t="s">
        <v>621</v>
      </c>
      <c r="L319" t="s">
        <v>654</v>
      </c>
      <c r="M319" t="s">
        <v>1696</v>
      </c>
      <c r="N319" t="s">
        <v>3121</v>
      </c>
      <c r="O319" t="s">
        <v>5815</v>
      </c>
      <c r="P319">
        <f>COUNTIFS($L:$L, SolaCorp_Backlog[[#This Row],[Product Group]], $H:$H, "&lt;=" &amp; SolaCorp_Backlog[[#This Row],[Order Date]])</f>
        <v>297</v>
      </c>
      <c r="Q319" s="9">
        <f>IFERROR(VLOOKUP(SolaCorp_Backlog[[#This Row],[Order_Item]], 'Hot Orders'!$C:$H, 6, FALSE), SolaCorp_Backlog[[#This Row],[Order Date]])</f>
        <v>45010</v>
      </c>
      <c r="R319">
        <f>COUNTIFS($L:$L, SolaCorp_Backlog[[#This Row],[Product Group]], $Q:$Q, "&lt;=" &amp; SolaCorp_Backlog[[#This Row],[New Date]])</f>
        <v>310</v>
      </c>
      <c r="S319">
        <f>IF(SolaCorp_Backlog[[#This Row],[Product Group]] &lt;&gt; $L318, 1, $S318 + 1)</f>
        <v>297</v>
      </c>
      <c r="T3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19">
        <f ca="1" xml:space="preserve"> ROUND((SolaCorp_Backlog[[#This Row],[Projected Ship Date]] - SolaCorp_Backlog[[#This Row],[Order Date]]) / SolaCorp_Backlog[[#This Row],[Backlog Quantity]], 0)</f>
        <v>157</v>
      </c>
    </row>
    <row r="320" spans="1:21" x14ac:dyDescent="0.25">
      <c r="A320" t="s">
        <v>339</v>
      </c>
      <c r="B320" t="s">
        <v>887</v>
      </c>
      <c r="C320" t="s">
        <v>671</v>
      </c>
      <c r="D320" t="s">
        <v>888</v>
      </c>
      <c r="E320" t="s">
        <v>889</v>
      </c>
      <c r="F320">
        <v>1</v>
      </c>
      <c r="G320">
        <v>701.89</v>
      </c>
      <c r="H320" s="9">
        <v>45011</v>
      </c>
      <c r="I320" t="s">
        <v>679</v>
      </c>
      <c r="J320" t="s">
        <v>675</v>
      </c>
      <c r="K320" t="s">
        <v>630</v>
      </c>
      <c r="L320" t="s">
        <v>654</v>
      </c>
      <c r="M320" t="s">
        <v>1562</v>
      </c>
      <c r="N320" t="s">
        <v>2685</v>
      </c>
      <c r="O320" t="s">
        <v>5700</v>
      </c>
      <c r="P320">
        <f>COUNTIFS($L:$L, SolaCorp_Backlog[[#This Row],[Product Group]], $H:$H, "&lt;=" &amp; SolaCorp_Backlog[[#This Row],[Order Date]])</f>
        <v>299</v>
      </c>
      <c r="Q320" s="9">
        <f>IFERROR(VLOOKUP(SolaCorp_Backlog[[#This Row],[Order_Item]], 'Hot Orders'!$C:$H, 6, FALSE), SolaCorp_Backlog[[#This Row],[Order Date]])</f>
        <v>45011</v>
      </c>
      <c r="R320">
        <f>COUNTIFS($L:$L, SolaCorp_Backlog[[#This Row],[Product Group]], $Q:$Q, "&lt;=" &amp; SolaCorp_Backlog[[#This Row],[New Date]])</f>
        <v>312</v>
      </c>
      <c r="S320">
        <f>IF(SolaCorp_Backlog[[#This Row],[Product Group]] &lt;&gt; $L319, 1, $S319 + 1)</f>
        <v>298</v>
      </c>
      <c r="T3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20">
        <f ca="1" xml:space="preserve"> ROUND((SolaCorp_Backlog[[#This Row],[Projected Ship Date]] - SolaCorp_Backlog[[#This Row],[Order Date]]) / SolaCorp_Backlog[[#This Row],[Backlog Quantity]], 0)</f>
        <v>313</v>
      </c>
    </row>
    <row r="321" spans="1:21" x14ac:dyDescent="0.25">
      <c r="A321" t="s">
        <v>339</v>
      </c>
      <c r="B321" t="s">
        <v>887</v>
      </c>
      <c r="C321" t="s">
        <v>671</v>
      </c>
      <c r="D321" t="s">
        <v>888</v>
      </c>
      <c r="E321" t="s">
        <v>889</v>
      </c>
      <c r="F321">
        <v>1</v>
      </c>
      <c r="G321">
        <v>226.66</v>
      </c>
      <c r="H321" s="9">
        <v>45011</v>
      </c>
      <c r="I321" t="s">
        <v>679</v>
      </c>
      <c r="J321" t="s">
        <v>675</v>
      </c>
      <c r="K321" t="s">
        <v>630</v>
      </c>
      <c r="L321" t="s">
        <v>654</v>
      </c>
      <c r="M321" t="s">
        <v>1562</v>
      </c>
      <c r="N321" t="s">
        <v>2685</v>
      </c>
      <c r="O321" t="s">
        <v>5700</v>
      </c>
      <c r="P321">
        <f>COUNTIFS($L:$L, SolaCorp_Backlog[[#This Row],[Product Group]], $H:$H, "&lt;=" &amp; SolaCorp_Backlog[[#This Row],[Order Date]])</f>
        <v>299</v>
      </c>
      <c r="Q321" s="9">
        <f>IFERROR(VLOOKUP(SolaCorp_Backlog[[#This Row],[Order_Item]], 'Hot Orders'!$C:$H, 6, FALSE), SolaCorp_Backlog[[#This Row],[Order Date]])</f>
        <v>45011</v>
      </c>
      <c r="R321">
        <f>COUNTIFS($L:$L, SolaCorp_Backlog[[#This Row],[Product Group]], $Q:$Q, "&lt;=" &amp; SolaCorp_Backlog[[#This Row],[New Date]])</f>
        <v>312</v>
      </c>
      <c r="S321">
        <f>IF(SolaCorp_Backlog[[#This Row],[Product Group]] &lt;&gt; $L320, 1, $S320 + 1)</f>
        <v>299</v>
      </c>
      <c r="T3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21">
        <f ca="1" xml:space="preserve"> ROUND((SolaCorp_Backlog[[#This Row],[Projected Ship Date]] - SolaCorp_Backlog[[#This Row],[Order Date]]) / SolaCorp_Backlog[[#This Row],[Backlog Quantity]], 0)</f>
        <v>313</v>
      </c>
    </row>
    <row r="322" spans="1:21" x14ac:dyDescent="0.25">
      <c r="A322" t="s">
        <v>342</v>
      </c>
      <c r="B322" t="s">
        <v>957</v>
      </c>
      <c r="C322" t="s">
        <v>729</v>
      </c>
      <c r="D322" t="s">
        <v>845</v>
      </c>
      <c r="E322" t="s">
        <v>846</v>
      </c>
      <c r="F322">
        <v>6</v>
      </c>
      <c r="G322">
        <v>166.21</v>
      </c>
      <c r="H322" s="9">
        <v>45012</v>
      </c>
      <c r="I322" t="s">
        <v>732</v>
      </c>
      <c r="J322" t="s">
        <v>675</v>
      </c>
      <c r="K322" t="s">
        <v>626</v>
      </c>
      <c r="L322" t="s">
        <v>654</v>
      </c>
      <c r="M322" t="s">
        <v>1685</v>
      </c>
      <c r="N322" t="s">
        <v>3076</v>
      </c>
      <c r="O322" t="s">
        <v>5806</v>
      </c>
      <c r="P322">
        <f>COUNTIFS($L:$L, SolaCorp_Backlog[[#This Row],[Product Group]], $H:$H, "&lt;=" &amp; SolaCorp_Backlog[[#This Row],[Order Date]])</f>
        <v>305</v>
      </c>
      <c r="Q322" s="9">
        <f>IFERROR(VLOOKUP(SolaCorp_Backlog[[#This Row],[Order_Item]], 'Hot Orders'!$C:$H, 6, FALSE), SolaCorp_Backlog[[#This Row],[Order Date]])</f>
        <v>45012</v>
      </c>
      <c r="R322">
        <f>COUNTIFS($L:$L, SolaCorp_Backlog[[#This Row],[Product Group]], $Q:$Q, "&lt;=" &amp; SolaCorp_Backlog[[#This Row],[New Date]])</f>
        <v>318</v>
      </c>
      <c r="S322">
        <f>IF(SolaCorp_Backlog[[#This Row],[Product Group]] &lt;&gt; $L321, 1, $S321 + 1)</f>
        <v>300</v>
      </c>
      <c r="T3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22">
        <f ca="1" xml:space="preserve"> ROUND((SolaCorp_Backlog[[#This Row],[Projected Ship Date]] - SolaCorp_Backlog[[#This Row],[Order Date]]) / SolaCorp_Backlog[[#This Row],[Backlog Quantity]], 0)</f>
        <v>52</v>
      </c>
    </row>
    <row r="323" spans="1:21" x14ac:dyDescent="0.25">
      <c r="A323" t="s">
        <v>342</v>
      </c>
      <c r="B323" t="s">
        <v>957</v>
      </c>
      <c r="C323" t="s">
        <v>729</v>
      </c>
      <c r="D323" t="s">
        <v>845</v>
      </c>
      <c r="E323" t="s">
        <v>846</v>
      </c>
      <c r="F323">
        <v>6</v>
      </c>
      <c r="G323">
        <v>166.21</v>
      </c>
      <c r="H323" s="9">
        <v>45012</v>
      </c>
      <c r="I323" t="s">
        <v>732</v>
      </c>
      <c r="J323" t="s">
        <v>675</v>
      </c>
      <c r="K323" t="s">
        <v>626</v>
      </c>
      <c r="L323" t="s">
        <v>654</v>
      </c>
      <c r="M323" t="s">
        <v>1685</v>
      </c>
      <c r="N323" t="s">
        <v>3077</v>
      </c>
      <c r="O323" t="s">
        <v>5806</v>
      </c>
      <c r="P323">
        <f>COUNTIFS($L:$L, SolaCorp_Backlog[[#This Row],[Product Group]], $H:$H, "&lt;=" &amp; SolaCorp_Backlog[[#This Row],[Order Date]])</f>
        <v>305</v>
      </c>
      <c r="Q323" s="9">
        <f>IFERROR(VLOOKUP(SolaCorp_Backlog[[#This Row],[Order_Item]], 'Hot Orders'!$C:$H, 6, FALSE), SolaCorp_Backlog[[#This Row],[Order Date]])</f>
        <v>45012</v>
      </c>
      <c r="R323">
        <f>COUNTIFS($L:$L, SolaCorp_Backlog[[#This Row],[Product Group]], $Q:$Q, "&lt;=" &amp; SolaCorp_Backlog[[#This Row],[New Date]])</f>
        <v>318</v>
      </c>
      <c r="S323">
        <f>IF(SolaCorp_Backlog[[#This Row],[Product Group]] &lt;&gt; $L322, 1, $S322 + 1)</f>
        <v>301</v>
      </c>
      <c r="T3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23">
        <f ca="1" xml:space="preserve"> ROUND((SolaCorp_Backlog[[#This Row],[Projected Ship Date]] - SolaCorp_Backlog[[#This Row],[Order Date]]) / SolaCorp_Backlog[[#This Row],[Backlog Quantity]], 0)</f>
        <v>52</v>
      </c>
    </row>
    <row r="324" spans="1:21" x14ac:dyDescent="0.25">
      <c r="A324" t="s">
        <v>342</v>
      </c>
      <c r="B324" t="s">
        <v>957</v>
      </c>
      <c r="C324" t="s">
        <v>729</v>
      </c>
      <c r="D324" t="s">
        <v>845</v>
      </c>
      <c r="E324" t="s">
        <v>846</v>
      </c>
      <c r="F324">
        <v>6</v>
      </c>
      <c r="G324">
        <v>166.21</v>
      </c>
      <c r="H324" s="9">
        <v>45012</v>
      </c>
      <c r="I324" t="s">
        <v>732</v>
      </c>
      <c r="J324" t="s">
        <v>675</v>
      </c>
      <c r="K324" t="s">
        <v>626</v>
      </c>
      <c r="L324" t="s">
        <v>654</v>
      </c>
      <c r="M324" t="s">
        <v>1685</v>
      </c>
      <c r="N324" t="s">
        <v>3078</v>
      </c>
      <c r="O324" t="s">
        <v>5806</v>
      </c>
      <c r="P324">
        <f>COUNTIFS($L:$L, SolaCorp_Backlog[[#This Row],[Product Group]], $H:$H, "&lt;=" &amp; SolaCorp_Backlog[[#This Row],[Order Date]])</f>
        <v>305</v>
      </c>
      <c r="Q324" s="9">
        <f>IFERROR(VLOOKUP(SolaCorp_Backlog[[#This Row],[Order_Item]], 'Hot Orders'!$C:$H, 6, FALSE), SolaCorp_Backlog[[#This Row],[Order Date]])</f>
        <v>45012</v>
      </c>
      <c r="R324">
        <f>COUNTIFS($L:$L, SolaCorp_Backlog[[#This Row],[Product Group]], $Q:$Q, "&lt;=" &amp; SolaCorp_Backlog[[#This Row],[New Date]])</f>
        <v>318</v>
      </c>
      <c r="S324">
        <f>IF(SolaCorp_Backlog[[#This Row],[Product Group]] &lt;&gt; $L323, 1, $S323 + 1)</f>
        <v>302</v>
      </c>
      <c r="T3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24">
        <f ca="1" xml:space="preserve"> ROUND((SolaCorp_Backlog[[#This Row],[Projected Ship Date]] - SolaCorp_Backlog[[#This Row],[Order Date]]) / SolaCorp_Backlog[[#This Row],[Backlog Quantity]], 0)</f>
        <v>53</v>
      </c>
    </row>
    <row r="325" spans="1:21" x14ac:dyDescent="0.25">
      <c r="A325" t="s">
        <v>342</v>
      </c>
      <c r="B325" t="s">
        <v>957</v>
      </c>
      <c r="C325" t="s">
        <v>729</v>
      </c>
      <c r="D325" t="s">
        <v>845</v>
      </c>
      <c r="E325" t="s">
        <v>846</v>
      </c>
      <c r="F325">
        <v>6</v>
      </c>
      <c r="G325">
        <v>166.21</v>
      </c>
      <c r="H325" s="9">
        <v>45012</v>
      </c>
      <c r="I325" t="s">
        <v>732</v>
      </c>
      <c r="J325" t="s">
        <v>675</v>
      </c>
      <c r="K325" t="s">
        <v>626</v>
      </c>
      <c r="L325" t="s">
        <v>654</v>
      </c>
      <c r="M325" t="s">
        <v>1685</v>
      </c>
      <c r="N325" t="s">
        <v>3079</v>
      </c>
      <c r="O325" t="s">
        <v>5806</v>
      </c>
      <c r="P325">
        <f>COUNTIFS($L:$L, SolaCorp_Backlog[[#This Row],[Product Group]], $H:$H, "&lt;=" &amp; SolaCorp_Backlog[[#This Row],[Order Date]])</f>
        <v>305</v>
      </c>
      <c r="Q325" s="9">
        <f>IFERROR(VLOOKUP(SolaCorp_Backlog[[#This Row],[Order_Item]], 'Hot Orders'!$C:$H, 6, FALSE), SolaCorp_Backlog[[#This Row],[Order Date]])</f>
        <v>45012</v>
      </c>
      <c r="R325">
        <f>COUNTIFS($L:$L, SolaCorp_Backlog[[#This Row],[Product Group]], $Q:$Q, "&lt;=" &amp; SolaCorp_Backlog[[#This Row],[New Date]])</f>
        <v>318</v>
      </c>
      <c r="S325">
        <f>IF(SolaCorp_Backlog[[#This Row],[Product Group]] &lt;&gt; $L324, 1, $S324 + 1)</f>
        <v>303</v>
      </c>
      <c r="T3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25">
        <f ca="1" xml:space="preserve"> ROUND((SolaCorp_Backlog[[#This Row],[Projected Ship Date]] - SolaCorp_Backlog[[#This Row],[Order Date]]) / SolaCorp_Backlog[[#This Row],[Backlog Quantity]], 0)</f>
        <v>53</v>
      </c>
    </row>
    <row r="326" spans="1:21" x14ac:dyDescent="0.25">
      <c r="A326" t="s">
        <v>342</v>
      </c>
      <c r="B326" t="s">
        <v>957</v>
      </c>
      <c r="C326" t="s">
        <v>729</v>
      </c>
      <c r="D326" t="s">
        <v>845</v>
      </c>
      <c r="E326" t="s">
        <v>846</v>
      </c>
      <c r="F326">
        <v>6</v>
      </c>
      <c r="G326">
        <v>166.21</v>
      </c>
      <c r="H326" s="9">
        <v>45012</v>
      </c>
      <c r="I326" t="s">
        <v>732</v>
      </c>
      <c r="J326" t="s">
        <v>675</v>
      </c>
      <c r="K326" t="s">
        <v>626</v>
      </c>
      <c r="L326" t="s">
        <v>654</v>
      </c>
      <c r="M326" t="s">
        <v>1685</v>
      </c>
      <c r="N326" t="s">
        <v>3080</v>
      </c>
      <c r="O326" t="s">
        <v>5806</v>
      </c>
      <c r="P326">
        <f>COUNTIFS($L:$L, SolaCorp_Backlog[[#This Row],[Product Group]], $H:$H, "&lt;=" &amp; SolaCorp_Backlog[[#This Row],[Order Date]])</f>
        <v>305</v>
      </c>
      <c r="Q326" s="9">
        <f>IFERROR(VLOOKUP(SolaCorp_Backlog[[#This Row],[Order_Item]], 'Hot Orders'!$C:$H, 6, FALSE), SolaCorp_Backlog[[#This Row],[Order Date]])</f>
        <v>45012</v>
      </c>
      <c r="R326">
        <f>COUNTIFS($L:$L, SolaCorp_Backlog[[#This Row],[Product Group]], $Q:$Q, "&lt;=" &amp; SolaCorp_Backlog[[#This Row],[New Date]])</f>
        <v>318</v>
      </c>
      <c r="S326">
        <f>IF(SolaCorp_Backlog[[#This Row],[Product Group]] &lt;&gt; $L325, 1, $S325 + 1)</f>
        <v>304</v>
      </c>
      <c r="T3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26">
        <f ca="1" xml:space="preserve"> ROUND((SolaCorp_Backlog[[#This Row],[Projected Ship Date]] - SolaCorp_Backlog[[#This Row],[Order Date]]) / SolaCorp_Backlog[[#This Row],[Backlog Quantity]], 0)</f>
        <v>53</v>
      </c>
    </row>
    <row r="327" spans="1:21" x14ac:dyDescent="0.25">
      <c r="A327" t="s">
        <v>342</v>
      </c>
      <c r="B327" t="s">
        <v>957</v>
      </c>
      <c r="C327" t="s">
        <v>729</v>
      </c>
      <c r="D327" t="s">
        <v>845</v>
      </c>
      <c r="E327" t="s">
        <v>846</v>
      </c>
      <c r="F327">
        <v>6</v>
      </c>
      <c r="G327">
        <v>166.21</v>
      </c>
      <c r="H327" s="9">
        <v>45012</v>
      </c>
      <c r="I327" t="s">
        <v>732</v>
      </c>
      <c r="J327" t="s">
        <v>675</v>
      </c>
      <c r="K327" t="s">
        <v>626</v>
      </c>
      <c r="L327" t="s">
        <v>654</v>
      </c>
      <c r="M327" t="s">
        <v>1685</v>
      </c>
      <c r="N327" t="s">
        <v>3081</v>
      </c>
      <c r="O327" t="s">
        <v>5806</v>
      </c>
      <c r="P327">
        <f>COUNTIFS($L:$L, SolaCorp_Backlog[[#This Row],[Product Group]], $H:$H, "&lt;=" &amp; SolaCorp_Backlog[[#This Row],[Order Date]])</f>
        <v>305</v>
      </c>
      <c r="Q327" s="9">
        <f>IFERROR(VLOOKUP(SolaCorp_Backlog[[#This Row],[Order_Item]], 'Hot Orders'!$C:$H, 6, FALSE), SolaCorp_Backlog[[#This Row],[Order Date]])</f>
        <v>45012</v>
      </c>
      <c r="R327">
        <f>COUNTIFS($L:$L, SolaCorp_Backlog[[#This Row],[Product Group]], $Q:$Q, "&lt;=" &amp; SolaCorp_Backlog[[#This Row],[New Date]])</f>
        <v>318</v>
      </c>
      <c r="S327">
        <f>IF(SolaCorp_Backlog[[#This Row],[Product Group]] &lt;&gt; $L326, 1, $S326 + 1)</f>
        <v>305</v>
      </c>
      <c r="T3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27">
        <f ca="1" xml:space="preserve"> ROUND((SolaCorp_Backlog[[#This Row],[Projected Ship Date]] - SolaCorp_Backlog[[#This Row],[Order Date]]) / SolaCorp_Backlog[[#This Row],[Backlog Quantity]], 0)</f>
        <v>53</v>
      </c>
    </row>
    <row r="328" spans="1:21" x14ac:dyDescent="0.25">
      <c r="A328" t="s">
        <v>359</v>
      </c>
      <c r="B328" t="s">
        <v>854</v>
      </c>
      <c r="C328" t="s">
        <v>688</v>
      </c>
      <c r="D328" t="s">
        <v>718</v>
      </c>
      <c r="E328" t="s">
        <v>719</v>
      </c>
      <c r="F328">
        <v>1</v>
      </c>
      <c r="G328">
        <v>744.94</v>
      </c>
      <c r="H328" s="9">
        <v>45013</v>
      </c>
      <c r="I328" t="s">
        <v>855</v>
      </c>
      <c r="J328" t="s">
        <v>675</v>
      </c>
      <c r="K328" t="s">
        <v>625</v>
      </c>
      <c r="L328" t="s">
        <v>654</v>
      </c>
      <c r="M328" t="s">
        <v>1650</v>
      </c>
      <c r="N328" t="s">
        <v>2966</v>
      </c>
      <c r="O328" t="s">
        <v>5777</v>
      </c>
      <c r="P328">
        <f>COUNTIFS($L:$L, SolaCorp_Backlog[[#This Row],[Product Group]], $H:$H, "&lt;=" &amp; SolaCorp_Backlog[[#This Row],[Order Date]])</f>
        <v>306</v>
      </c>
      <c r="Q328" s="9">
        <f>IFERROR(VLOOKUP(SolaCorp_Backlog[[#This Row],[Order_Item]], 'Hot Orders'!$C:$H, 6, FALSE), SolaCorp_Backlog[[#This Row],[Order Date]])</f>
        <v>45013</v>
      </c>
      <c r="R328">
        <f>COUNTIFS($L:$L, SolaCorp_Backlog[[#This Row],[Product Group]], $Q:$Q, "&lt;=" &amp; SolaCorp_Backlog[[#This Row],[New Date]])</f>
        <v>319</v>
      </c>
      <c r="S328">
        <f>IF(SolaCorp_Backlog[[#This Row],[Product Group]] &lt;&gt; $L327, 1, $S327 + 1)</f>
        <v>306</v>
      </c>
      <c r="T3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28">
        <f ca="1" xml:space="preserve"> ROUND((SolaCorp_Backlog[[#This Row],[Projected Ship Date]] - SolaCorp_Backlog[[#This Row],[Order Date]]) / SolaCorp_Backlog[[#This Row],[Backlog Quantity]], 0)</f>
        <v>318</v>
      </c>
    </row>
    <row r="329" spans="1:21" x14ac:dyDescent="0.25">
      <c r="A329" t="s">
        <v>365</v>
      </c>
      <c r="B329" t="s">
        <v>751</v>
      </c>
      <c r="C329" t="s">
        <v>721</v>
      </c>
      <c r="D329" t="s">
        <v>878</v>
      </c>
      <c r="E329" t="s">
        <v>879</v>
      </c>
      <c r="F329">
        <v>5</v>
      </c>
      <c r="G329">
        <v>155.35</v>
      </c>
      <c r="H329" s="9">
        <v>45014</v>
      </c>
      <c r="I329" t="s">
        <v>707</v>
      </c>
      <c r="J329" t="s">
        <v>669</v>
      </c>
      <c r="K329" t="s">
        <v>641</v>
      </c>
      <c r="L329" t="s">
        <v>654</v>
      </c>
      <c r="M329" t="s">
        <v>1635</v>
      </c>
      <c r="N329" t="s">
        <v>2922</v>
      </c>
      <c r="O329" t="s">
        <v>5701</v>
      </c>
      <c r="P329">
        <f>COUNTIFS($L:$L, SolaCorp_Backlog[[#This Row],[Product Group]], $H:$H, "&lt;=" &amp; SolaCorp_Backlog[[#This Row],[Order Date]])</f>
        <v>314</v>
      </c>
      <c r="Q329" s="9">
        <f>IFERROR(VLOOKUP(SolaCorp_Backlog[[#This Row],[Order_Item]], 'Hot Orders'!$C:$H, 6, FALSE), SolaCorp_Backlog[[#This Row],[Order Date]])</f>
        <v>45014</v>
      </c>
      <c r="R329">
        <f>COUNTIFS($L:$L, SolaCorp_Backlog[[#This Row],[Product Group]], $Q:$Q, "&lt;=" &amp; SolaCorp_Backlog[[#This Row],[New Date]])</f>
        <v>327</v>
      </c>
      <c r="S329">
        <f>IF(SolaCorp_Backlog[[#This Row],[Product Group]] &lt;&gt; $L328, 1, $S328 + 1)</f>
        <v>307</v>
      </c>
      <c r="T3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29">
        <f ca="1" xml:space="preserve"> ROUND((SolaCorp_Backlog[[#This Row],[Projected Ship Date]] - SolaCorp_Backlog[[#This Row],[Order Date]]) / SolaCorp_Backlog[[#This Row],[Backlog Quantity]], 0)</f>
        <v>63</v>
      </c>
    </row>
    <row r="330" spans="1:21" x14ac:dyDescent="0.25">
      <c r="A330" t="s">
        <v>365</v>
      </c>
      <c r="B330" t="s">
        <v>751</v>
      </c>
      <c r="C330" t="s">
        <v>721</v>
      </c>
      <c r="D330" t="s">
        <v>878</v>
      </c>
      <c r="E330" t="s">
        <v>879</v>
      </c>
      <c r="F330">
        <v>5</v>
      </c>
      <c r="G330">
        <v>155.35</v>
      </c>
      <c r="H330" s="9">
        <v>45014</v>
      </c>
      <c r="I330" t="s">
        <v>707</v>
      </c>
      <c r="J330" t="s">
        <v>669</v>
      </c>
      <c r="K330" t="s">
        <v>641</v>
      </c>
      <c r="L330" t="s">
        <v>654</v>
      </c>
      <c r="M330" t="s">
        <v>1635</v>
      </c>
      <c r="N330" t="s">
        <v>2923</v>
      </c>
      <c r="O330" t="s">
        <v>5701</v>
      </c>
      <c r="P330">
        <f>COUNTIFS($L:$L, SolaCorp_Backlog[[#This Row],[Product Group]], $H:$H, "&lt;=" &amp; SolaCorp_Backlog[[#This Row],[Order Date]])</f>
        <v>314</v>
      </c>
      <c r="Q330" s="9">
        <f>IFERROR(VLOOKUP(SolaCorp_Backlog[[#This Row],[Order_Item]], 'Hot Orders'!$C:$H, 6, FALSE), SolaCorp_Backlog[[#This Row],[Order Date]])</f>
        <v>45014</v>
      </c>
      <c r="R330">
        <f>COUNTIFS($L:$L, SolaCorp_Backlog[[#This Row],[Product Group]], $Q:$Q, "&lt;=" &amp; SolaCorp_Backlog[[#This Row],[New Date]])</f>
        <v>327</v>
      </c>
      <c r="S330">
        <f>IF(SolaCorp_Backlog[[#This Row],[Product Group]] &lt;&gt; $L329, 1, $S329 + 1)</f>
        <v>308</v>
      </c>
      <c r="T3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30">
        <f ca="1" xml:space="preserve"> ROUND((SolaCorp_Backlog[[#This Row],[Projected Ship Date]] - SolaCorp_Backlog[[#This Row],[Order Date]]) / SolaCorp_Backlog[[#This Row],[Backlog Quantity]], 0)</f>
        <v>63</v>
      </c>
    </row>
    <row r="331" spans="1:21" x14ac:dyDescent="0.25">
      <c r="A331" t="s">
        <v>365</v>
      </c>
      <c r="B331" t="s">
        <v>751</v>
      </c>
      <c r="C331" t="s">
        <v>721</v>
      </c>
      <c r="D331" t="s">
        <v>878</v>
      </c>
      <c r="E331" t="s">
        <v>879</v>
      </c>
      <c r="F331">
        <v>5</v>
      </c>
      <c r="G331">
        <v>155.35</v>
      </c>
      <c r="H331" s="9">
        <v>45014</v>
      </c>
      <c r="I331" t="s">
        <v>707</v>
      </c>
      <c r="J331" t="s">
        <v>669</v>
      </c>
      <c r="K331" t="s">
        <v>641</v>
      </c>
      <c r="L331" t="s">
        <v>654</v>
      </c>
      <c r="M331" t="s">
        <v>1635</v>
      </c>
      <c r="N331" t="s">
        <v>2924</v>
      </c>
      <c r="O331" t="s">
        <v>5701</v>
      </c>
      <c r="P331">
        <f>COUNTIFS($L:$L, SolaCorp_Backlog[[#This Row],[Product Group]], $H:$H, "&lt;=" &amp; SolaCorp_Backlog[[#This Row],[Order Date]])</f>
        <v>314</v>
      </c>
      <c r="Q331" s="9">
        <f>IFERROR(VLOOKUP(SolaCorp_Backlog[[#This Row],[Order_Item]], 'Hot Orders'!$C:$H, 6, FALSE), SolaCorp_Backlog[[#This Row],[Order Date]])</f>
        <v>45014</v>
      </c>
      <c r="R331">
        <f>COUNTIFS($L:$L, SolaCorp_Backlog[[#This Row],[Product Group]], $Q:$Q, "&lt;=" &amp; SolaCorp_Backlog[[#This Row],[New Date]])</f>
        <v>327</v>
      </c>
      <c r="S331">
        <f>IF(SolaCorp_Backlog[[#This Row],[Product Group]] &lt;&gt; $L330, 1, $S330 + 1)</f>
        <v>309</v>
      </c>
      <c r="T3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31">
        <f ca="1" xml:space="preserve"> ROUND((SolaCorp_Backlog[[#This Row],[Projected Ship Date]] - SolaCorp_Backlog[[#This Row],[Order Date]]) / SolaCorp_Backlog[[#This Row],[Backlog Quantity]], 0)</f>
        <v>63</v>
      </c>
    </row>
    <row r="332" spans="1:21" x14ac:dyDescent="0.25">
      <c r="A332" t="s">
        <v>365</v>
      </c>
      <c r="B332" t="s">
        <v>751</v>
      </c>
      <c r="C332" t="s">
        <v>721</v>
      </c>
      <c r="D332" t="s">
        <v>878</v>
      </c>
      <c r="E332" t="s">
        <v>879</v>
      </c>
      <c r="F332">
        <v>5</v>
      </c>
      <c r="G332">
        <v>155.35</v>
      </c>
      <c r="H332" s="9">
        <v>45014</v>
      </c>
      <c r="I332" t="s">
        <v>707</v>
      </c>
      <c r="J332" t="s">
        <v>669</v>
      </c>
      <c r="K332" t="s">
        <v>641</v>
      </c>
      <c r="L332" t="s">
        <v>654</v>
      </c>
      <c r="M332" t="s">
        <v>1635</v>
      </c>
      <c r="N332" t="s">
        <v>2925</v>
      </c>
      <c r="O332" t="s">
        <v>5701</v>
      </c>
      <c r="P332">
        <f>COUNTIFS($L:$L, SolaCorp_Backlog[[#This Row],[Product Group]], $H:$H, "&lt;=" &amp; SolaCorp_Backlog[[#This Row],[Order Date]])</f>
        <v>314</v>
      </c>
      <c r="Q332" s="9">
        <f>IFERROR(VLOOKUP(SolaCorp_Backlog[[#This Row],[Order_Item]], 'Hot Orders'!$C:$H, 6, FALSE), SolaCorp_Backlog[[#This Row],[Order Date]])</f>
        <v>45014</v>
      </c>
      <c r="R332">
        <f>COUNTIFS($L:$L, SolaCorp_Backlog[[#This Row],[Product Group]], $Q:$Q, "&lt;=" &amp; SolaCorp_Backlog[[#This Row],[New Date]])</f>
        <v>327</v>
      </c>
      <c r="S332">
        <f>IF(SolaCorp_Backlog[[#This Row],[Product Group]] &lt;&gt; $L331, 1, $S331 + 1)</f>
        <v>310</v>
      </c>
      <c r="T3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32">
        <f ca="1" xml:space="preserve"> ROUND((SolaCorp_Backlog[[#This Row],[Projected Ship Date]] - SolaCorp_Backlog[[#This Row],[Order Date]]) / SolaCorp_Backlog[[#This Row],[Backlog Quantity]], 0)</f>
        <v>63</v>
      </c>
    </row>
    <row r="333" spans="1:21" x14ac:dyDescent="0.25">
      <c r="A333" t="s">
        <v>365</v>
      </c>
      <c r="B333" t="s">
        <v>751</v>
      </c>
      <c r="C333" t="s">
        <v>721</v>
      </c>
      <c r="D333" t="s">
        <v>878</v>
      </c>
      <c r="E333" t="s">
        <v>879</v>
      </c>
      <c r="F333">
        <v>5</v>
      </c>
      <c r="G333">
        <v>155.35</v>
      </c>
      <c r="H333" s="9">
        <v>45014</v>
      </c>
      <c r="I333" t="s">
        <v>707</v>
      </c>
      <c r="J333" t="s">
        <v>669</v>
      </c>
      <c r="K333" t="s">
        <v>641</v>
      </c>
      <c r="L333" t="s">
        <v>654</v>
      </c>
      <c r="M333" t="s">
        <v>1635</v>
      </c>
      <c r="N333" t="s">
        <v>2926</v>
      </c>
      <c r="O333" t="s">
        <v>5701</v>
      </c>
      <c r="P333">
        <f>COUNTIFS($L:$L, SolaCorp_Backlog[[#This Row],[Product Group]], $H:$H, "&lt;=" &amp; SolaCorp_Backlog[[#This Row],[Order Date]])</f>
        <v>314</v>
      </c>
      <c r="Q333" s="9">
        <f>IFERROR(VLOOKUP(SolaCorp_Backlog[[#This Row],[Order_Item]], 'Hot Orders'!$C:$H, 6, FALSE), SolaCorp_Backlog[[#This Row],[Order Date]])</f>
        <v>45014</v>
      </c>
      <c r="R333">
        <f>COUNTIFS($L:$L, SolaCorp_Backlog[[#This Row],[Product Group]], $Q:$Q, "&lt;=" &amp; SolaCorp_Backlog[[#This Row],[New Date]])</f>
        <v>327</v>
      </c>
      <c r="S333">
        <f>IF(SolaCorp_Backlog[[#This Row],[Product Group]] &lt;&gt; $L332, 1, $S332 + 1)</f>
        <v>311</v>
      </c>
      <c r="T3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33">
        <f ca="1" xml:space="preserve"> ROUND((SolaCorp_Backlog[[#This Row],[Projected Ship Date]] - SolaCorp_Backlog[[#This Row],[Order Date]]) / SolaCorp_Backlog[[#This Row],[Backlog Quantity]], 0)</f>
        <v>63</v>
      </c>
    </row>
    <row r="334" spans="1:21" x14ac:dyDescent="0.25">
      <c r="A334" t="s">
        <v>365</v>
      </c>
      <c r="B334" t="s">
        <v>751</v>
      </c>
      <c r="C334" t="s">
        <v>721</v>
      </c>
      <c r="D334" t="s">
        <v>748</v>
      </c>
      <c r="E334" t="s">
        <v>749</v>
      </c>
      <c r="F334">
        <v>3</v>
      </c>
      <c r="G334">
        <v>909.76</v>
      </c>
      <c r="H334" s="9">
        <v>45014</v>
      </c>
      <c r="I334" t="s">
        <v>707</v>
      </c>
      <c r="J334" t="s">
        <v>669</v>
      </c>
      <c r="K334" t="s">
        <v>608</v>
      </c>
      <c r="L334" t="s">
        <v>654</v>
      </c>
      <c r="M334" t="s">
        <v>1563</v>
      </c>
      <c r="N334" t="s">
        <v>2686</v>
      </c>
      <c r="O334" t="s">
        <v>5701</v>
      </c>
      <c r="P334">
        <f>COUNTIFS($L:$L, SolaCorp_Backlog[[#This Row],[Product Group]], $H:$H, "&lt;=" &amp; SolaCorp_Backlog[[#This Row],[Order Date]])</f>
        <v>314</v>
      </c>
      <c r="Q334" s="9">
        <f>IFERROR(VLOOKUP(SolaCorp_Backlog[[#This Row],[Order_Item]], 'Hot Orders'!$C:$H, 6, FALSE), SolaCorp_Backlog[[#This Row],[Order Date]])</f>
        <v>45014</v>
      </c>
      <c r="R334">
        <f>COUNTIFS($L:$L, SolaCorp_Backlog[[#This Row],[Product Group]], $Q:$Q, "&lt;=" &amp; SolaCorp_Backlog[[#This Row],[New Date]])</f>
        <v>327</v>
      </c>
      <c r="S334">
        <f>IF(SolaCorp_Backlog[[#This Row],[Product Group]] &lt;&gt; $L333, 1, $S333 + 1)</f>
        <v>312</v>
      </c>
      <c r="T3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34">
        <f ca="1" xml:space="preserve"> ROUND((SolaCorp_Backlog[[#This Row],[Projected Ship Date]] - SolaCorp_Backlog[[#This Row],[Order Date]]) / SolaCorp_Backlog[[#This Row],[Backlog Quantity]], 0)</f>
        <v>106</v>
      </c>
    </row>
    <row r="335" spans="1:21" x14ac:dyDescent="0.25">
      <c r="A335" t="s">
        <v>365</v>
      </c>
      <c r="B335" t="s">
        <v>751</v>
      </c>
      <c r="C335" t="s">
        <v>721</v>
      </c>
      <c r="D335" t="s">
        <v>748</v>
      </c>
      <c r="E335" t="s">
        <v>749</v>
      </c>
      <c r="F335">
        <v>3</v>
      </c>
      <c r="G335">
        <v>909.76</v>
      </c>
      <c r="H335" s="9">
        <v>45014</v>
      </c>
      <c r="I335" t="s">
        <v>707</v>
      </c>
      <c r="J335" t="s">
        <v>669</v>
      </c>
      <c r="K335" t="s">
        <v>608</v>
      </c>
      <c r="L335" t="s">
        <v>654</v>
      </c>
      <c r="M335" t="s">
        <v>1563</v>
      </c>
      <c r="N335" t="s">
        <v>2687</v>
      </c>
      <c r="O335" t="s">
        <v>5701</v>
      </c>
      <c r="P335">
        <f>COUNTIFS($L:$L, SolaCorp_Backlog[[#This Row],[Product Group]], $H:$H, "&lt;=" &amp; SolaCorp_Backlog[[#This Row],[Order Date]])</f>
        <v>314</v>
      </c>
      <c r="Q335" s="9">
        <f>IFERROR(VLOOKUP(SolaCorp_Backlog[[#This Row],[Order_Item]], 'Hot Orders'!$C:$H, 6, FALSE), SolaCorp_Backlog[[#This Row],[Order Date]])</f>
        <v>45014</v>
      </c>
      <c r="R335">
        <f>COUNTIFS($L:$L, SolaCorp_Backlog[[#This Row],[Product Group]], $Q:$Q, "&lt;=" &amp; SolaCorp_Backlog[[#This Row],[New Date]])</f>
        <v>327</v>
      </c>
      <c r="S335">
        <f>IF(SolaCorp_Backlog[[#This Row],[Product Group]] &lt;&gt; $L334, 1, $S334 + 1)</f>
        <v>313</v>
      </c>
      <c r="T3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35">
        <f ca="1" xml:space="preserve"> ROUND((SolaCorp_Backlog[[#This Row],[Projected Ship Date]] - SolaCorp_Backlog[[#This Row],[Order Date]]) / SolaCorp_Backlog[[#This Row],[Backlog Quantity]], 0)</f>
        <v>106</v>
      </c>
    </row>
    <row r="336" spans="1:21" x14ac:dyDescent="0.25">
      <c r="A336" t="s">
        <v>365</v>
      </c>
      <c r="B336" t="s">
        <v>751</v>
      </c>
      <c r="C336" t="s">
        <v>721</v>
      </c>
      <c r="D336" t="s">
        <v>748</v>
      </c>
      <c r="E336" t="s">
        <v>749</v>
      </c>
      <c r="F336">
        <v>3</v>
      </c>
      <c r="G336">
        <v>909.76</v>
      </c>
      <c r="H336" s="9">
        <v>45014</v>
      </c>
      <c r="I336" t="s">
        <v>707</v>
      </c>
      <c r="J336" t="s">
        <v>669</v>
      </c>
      <c r="K336" t="s">
        <v>608</v>
      </c>
      <c r="L336" t="s">
        <v>654</v>
      </c>
      <c r="M336" t="s">
        <v>1563</v>
      </c>
      <c r="N336" t="s">
        <v>2688</v>
      </c>
      <c r="O336" t="s">
        <v>5701</v>
      </c>
      <c r="P336">
        <f>COUNTIFS($L:$L, SolaCorp_Backlog[[#This Row],[Product Group]], $H:$H, "&lt;=" &amp; SolaCorp_Backlog[[#This Row],[Order Date]])</f>
        <v>314</v>
      </c>
      <c r="Q336" s="9">
        <f>IFERROR(VLOOKUP(SolaCorp_Backlog[[#This Row],[Order_Item]], 'Hot Orders'!$C:$H, 6, FALSE), SolaCorp_Backlog[[#This Row],[Order Date]])</f>
        <v>45014</v>
      </c>
      <c r="R336">
        <f>COUNTIFS($L:$L, SolaCorp_Backlog[[#This Row],[Product Group]], $Q:$Q, "&lt;=" &amp; SolaCorp_Backlog[[#This Row],[New Date]])</f>
        <v>327</v>
      </c>
      <c r="S336">
        <f>IF(SolaCorp_Backlog[[#This Row],[Product Group]] &lt;&gt; $L335, 1, $S335 + 1)</f>
        <v>314</v>
      </c>
      <c r="T3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36">
        <f ca="1" xml:space="preserve"> ROUND((SolaCorp_Backlog[[#This Row],[Projected Ship Date]] - SolaCorp_Backlog[[#This Row],[Order Date]]) / SolaCorp_Backlog[[#This Row],[Backlog Quantity]], 0)</f>
        <v>106</v>
      </c>
    </row>
    <row r="337" spans="1:21" x14ac:dyDescent="0.25">
      <c r="A337" t="s">
        <v>485</v>
      </c>
      <c r="B337" t="s">
        <v>1091</v>
      </c>
      <c r="C337" t="s">
        <v>671</v>
      </c>
      <c r="D337" t="s">
        <v>781</v>
      </c>
      <c r="E337" t="s">
        <v>782</v>
      </c>
      <c r="F337">
        <v>9</v>
      </c>
      <c r="G337">
        <v>400.14</v>
      </c>
      <c r="H337" s="9">
        <v>45016</v>
      </c>
      <c r="I337" t="s">
        <v>679</v>
      </c>
      <c r="J337" t="s">
        <v>675</v>
      </c>
      <c r="K337" t="s">
        <v>608</v>
      </c>
      <c r="L337" t="s">
        <v>654</v>
      </c>
      <c r="M337" t="s">
        <v>1565</v>
      </c>
      <c r="N337" t="s">
        <v>2695</v>
      </c>
      <c r="O337" t="s">
        <v>5703</v>
      </c>
      <c r="P337">
        <f>COUNTIFS($L:$L, SolaCorp_Backlog[[#This Row],[Product Group]], $H:$H, "&lt;=" &amp; SolaCorp_Backlog[[#This Row],[Order Date]])</f>
        <v>323</v>
      </c>
      <c r="Q337" s="9">
        <f>IFERROR(VLOOKUP(SolaCorp_Backlog[[#This Row],[Order_Item]], 'Hot Orders'!$C:$H, 6, FALSE), SolaCorp_Backlog[[#This Row],[Order Date]])</f>
        <v>45016</v>
      </c>
      <c r="R337">
        <f>COUNTIFS($L:$L, SolaCorp_Backlog[[#This Row],[Product Group]], $Q:$Q, "&lt;=" &amp; SolaCorp_Backlog[[#This Row],[New Date]])</f>
        <v>336</v>
      </c>
      <c r="S337">
        <f>IF(SolaCorp_Backlog[[#This Row],[Product Group]] &lt;&gt; $L336, 1, $S336 + 1)</f>
        <v>315</v>
      </c>
      <c r="T3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37">
        <f ca="1" xml:space="preserve"> ROUND((SolaCorp_Backlog[[#This Row],[Projected Ship Date]] - SolaCorp_Backlog[[#This Row],[Order Date]]) / SolaCorp_Backlog[[#This Row],[Backlog Quantity]], 0)</f>
        <v>35</v>
      </c>
    </row>
    <row r="338" spans="1:21" x14ac:dyDescent="0.25">
      <c r="A338" t="s">
        <v>485</v>
      </c>
      <c r="B338" t="s">
        <v>1091</v>
      </c>
      <c r="C338" t="s">
        <v>671</v>
      </c>
      <c r="D338" t="s">
        <v>781</v>
      </c>
      <c r="E338" t="s">
        <v>782</v>
      </c>
      <c r="F338">
        <v>9</v>
      </c>
      <c r="G338">
        <v>400.14</v>
      </c>
      <c r="H338" s="9">
        <v>45016</v>
      </c>
      <c r="I338" t="s">
        <v>679</v>
      </c>
      <c r="J338" t="s">
        <v>675</v>
      </c>
      <c r="K338" t="s">
        <v>608</v>
      </c>
      <c r="L338" t="s">
        <v>654</v>
      </c>
      <c r="M338" t="s">
        <v>1565</v>
      </c>
      <c r="N338" t="s">
        <v>2696</v>
      </c>
      <c r="O338" t="s">
        <v>5703</v>
      </c>
      <c r="P338">
        <f>COUNTIFS($L:$L, SolaCorp_Backlog[[#This Row],[Product Group]], $H:$H, "&lt;=" &amp; SolaCorp_Backlog[[#This Row],[Order Date]])</f>
        <v>323</v>
      </c>
      <c r="Q338" s="9">
        <f>IFERROR(VLOOKUP(SolaCorp_Backlog[[#This Row],[Order_Item]], 'Hot Orders'!$C:$H, 6, FALSE), SolaCorp_Backlog[[#This Row],[Order Date]])</f>
        <v>45016</v>
      </c>
      <c r="R338">
        <f>COUNTIFS($L:$L, SolaCorp_Backlog[[#This Row],[Product Group]], $Q:$Q, "&lt;=" &amp; SolaCorp_Backlog[[#This Row],[New Date]])</f>
        <v>336</v>
      </c>
      <c r="S338">
        <f>IF(SolaCorp_Backlog[[#This Row],[Product Group]] &lt;&gt; $L337, 1, $S337 + 1)</f>
        <v>316</v>
      </c>
      <c r="T3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38">
        <f ca="1" xml:space="preserve"> ROUND((SolaCorp_Backlog[[#This Row],[Projected Ship Date]] - SolaCorp_Backlog[[#This Row],[Order Date]]) / SolaCorp_Backlog[[#This Row],[Backlog Quantity]], 0)</f>
        <v>35</v>
      </c>
    </row>
    <row r="339" spans="1:21" x14ac:dyDescent="0.25">
      <c r="A339" t="s">
        <v>485</v>
      </c>
      <c r="B339" t="s">
        <v>1091</v>
      </c>
      <c r="C339" t="s">
        <v>671</v>
      </c>
      <c r="D339" t="s">
        <v>781</v>
      </c>
      <c r="E339" t="s">
        <v>782</v>
      </c>
      <c r="F339">
        <v>9</v>
      </c>
      <c r="G339">
        <v>400.14</v>
      </c>
      <c r="H339" s="9">
        <v>45016</v>
      </c>
      <c r="I339" t="s">
        <v>679</v>
      </c>
      <c r="J339" t="s">
        <v>675</v>
      </c>
      <c r="K339" t="s">
        <v>608</v>
      </c>
      <c r="L339" t="s">
        <v>654</v>
      </c>
      <c r="M339" t="s">
        <v>1565</v>
      </c>
      <c r="N339" t="s">
        <v>2697</v>
      </c>
      <c r="O339" t="s">
        <v>5703</v>
      </c>
      <c r="P339">
        <f>COUNTIFS($L:$L, SolaCorp_Backlog[[#This Row],[Product Group]], $H:$H, "&lt;=" &amp; SolaCorp_Backlog[[#This Row],[Order Date]])</f>
        <v>323</v>
      </c>
      <c r="Q339" s="9">
        <f>IFERROR(VLOOKUP(SolaCorp_Backlog[[#This Row],[Order_Item]], 'Hot Orders'!$C:$H, 6, FALSE), SolaCorp_Backlog[[#This Row],[Order Date]])</f>
        <v>45016</v>
      </c>
      <c r="R339">
        <f>COUNTIFS($L:$L, SolaCorp_Backlog[[#This Row],[Product Group]], $Q:$Q, "&lt;=" &amp; SolaCorp_Backlog[[#This Row],[New Date]])</f>
        <v>336</v>
      </c>
      <c r="S339">
        <f>IF(SolaCorp_Backlog[[#This Row],[Product Group]] &lt;&gt; $L338, 1, $S338 + 1)</f>
        <v>317</v>
      </c>
      <c r="T3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39">
        <f ca="1" xml:space="preserve"> ROUND((SolaCorp_Backlog[[#This Row],[Projected Ship Date]] - SolaCorp_Backlog[[#This Row],[Order Date]]) / SolaCorp_Backlog[[#This Row],[Backlog Quantity]], 0)</f>
        <v>35</v>
      </c>
    </row>
    <row r="340" spans="1:21" x14ac:dyDescent="0.25">
      <c r="A340" t="s">
        <v>485</v>
      </c>
      <c r="B340" t="s">
        <v>1091</v>
      </c>
      <c r="C340" t="s">
        <v>671</v>
      </c>
      <c r="D340" t="s">
        <v>781</v>
      </c>
      <c r="E340" t="s">
        <v>782</v>
      </c>
      <c r="F340">
        <v>9</v>
      </c>
      <c r="G340">
        <v>400.14</v>
      </c>
      <c r="H340" s="9">
        <v>45016</v>
      </c>
      <c r="I340" t="s">
        <v>679</v>
      </c>
      <c r="J340" t="s">
        <v>675</v>
      </c>
      <c r="K340" t="s">
        <v>608</v>
      </c>
      <c r="L340" t="s">
        <v>654</v>
      </c>
      <c r="M340" t="s">
        <v>1565</v>
      </c>
      <c r="N340" t="s">
        <v>2698</v>
      </c>
      <c r="O340" t="s">
        <v>5703</v>
      </c>
      <c r="P340">
        <f>COUNTIFS($L:$L, SolaCorp_Backlog[[#This Row],[Product Group]], $H:$H, "&lt;=" &amp; SolaCorp_Backlog[[#This Row],[Order Date]])</f>
        <v>323</v>
      </c>
      <c r="Q340" s="9">
        <f>IFERROR(VLOOKUP(SolaCorp_Backlog[[#This Row],[Order_Item]], 'Hot Orders'!$C:$H, 6, FALSE), SolaCorp_Backlog[[#This Row],[Order Date]])</f>
        <v>45016</v>
      </c>
      <c r="R340">
        <f>COUNTIFS($L:$L, SolaCorp_Backlog[[#This Row],[Product Group]], $Q:$Q, "&lt;=" &amp; SolaCorp_Backlog[[#This Row],[New Date]])</f>
        <v>336</v>
      </c>
      <c r="S340">
        <f>IF(SolaCorp_Backlog[[#This Row],[Product Group]] &lt;&gt; $L339, 1, $S339 + 1)</f>
        <v>318</v>
      </c>
      <c r="T3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0">
        <f ca="1" xml:space="preserve"> ROUND((SolaCorp_Backlog[[#This Row],[Projected Ship Date]] - SolaCorp_Backlog[[#This Row],[Order Date]]) / SolaCorp_Backlog[[#This Row],[Backlog Quantity]], 0)</f>
        <v>35</v>
      </c>
    </row>
    <row r="341" spans="1:21" x14ac:dyDescent="0.25">
      <c r="A341" t="s">
        <v>485</v>
      </c>
      <c r="B341" t="s">
        <v>1091</v>
      </c>
      <c r="C341" t="s">
        <v>671</v>
      </c>
      <c r="D341" t="s">
        <v>781</v>
      </c>
      <c r="E341" t="s">
        <v>782</v>
      </c>
      <c r="F341">
        <v>9</v>
      </c>
      <c r="G341">
        <v>400.14</v>
      </c>
      <c r="H341" s="9">
        <v>45016</v>
      </c>
      <c r="I341" t="s">
        <v>679</v>
      </c>
      <c r="J341" t="s">
        <v>675</v>
      </c>
      <c r="K341" t="s">
        <v>608</v>
      </c>
      <c r="L341" t="s">
        <v>654</v>
      </c>
      <c r="M341" t="s">
        <v>1565</v>
      </c>
      <c r="N341" t="s">
        <v>2699</v>
      </c>
      <c r="O341" t="s">
        <v>5703</v>
      </c>
      <c r="P341">
        <f>COUNTIFS($L:$L, SolaCorp_Backlog[[#This Row],[Product Group]], $H:$H, "&lt;=" &amp; SolaCorp_Backlog[[#This Row],[Order Date]])</f>
        <v>323</v>
      </c>
      <c r="Q341" s="9">
        <f>IFERROR(VLOOKUP(SolaCorp_Backlog[[#This Row],[Order_Item]], 'Hot Orders'!$C:$H, 6, FALSE), SolaCorp_Backlog[[#This Row],[Order Date]])</f>
        <v>45016</v>
      </c>
      <c r="R341">
        <f>COUNTIFS($L:$L, SolaCorp_Backlog[[#This Row],[Product Group]], $Q:$Q, "&lt;=" &amp; SolaCorp_Backlog[[#This Row],[New Date]])</f>
        <v>336</v>
      </c>
      <c r="S341">
        <f>IF(SolaCorp_Backlog[[#This Row],[Product Group]] &lt;&gt; $L340, 1, $S340 + 1)</f>
        <v>319</v>
      </c>
      <c r="T3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1">
        <f ca="1" xml:space="preserve"> ROUND((SolaCorp_Backlog[[#This Row],[Projected Ship Date]] - SolaCorp_Backlog[[#This Row],[Order Date]]) / SolaCorp_Backlog[[#This Row],[Backlog Quantity]], 0)</f>
        <v>35</v>
      </c>
    </row>
    <row r="342" spans="1:21" x14ac:dyDescent="0.25">
      <c r="A342" t="s">
        <v>485</v>
      </c>
      <c r="B342" t="s">
        <v>1091</v>
      </c>
      <c r="C342" t="s">
        <v>671</v>
      </c>
      <c r="D342" t="s">
        <v>781</v>
      </c>
      <c r="E342" t="s">
        <v>782</v>
      </c>
      <c r="F342">
        <v>9</v>
      </c>
      <c r="G342">
        <v>400.14</v>
      </c>
      <c r="H342" s="9">
        <v>45016</v>
      </c>
      <c r="I342" t="s">
        <v>679</v>
      </c>
      <c r="J342" t="s">
        <v>675</v>
      </c>
      <c r="K342" t="s">
        <v>608</v>
      </c>
      <c r="L342" t="s">
        <v>654</v>
      </c>
      <c r="M342" t="s">
        <v>1565</v>
      </c>
      <c r="N342" t="s">
        <v>2700</v>
      </c>
      <c r="O342" t="s">
        <v>5703</v>
      </c>
      <c r="P342">
        <f>COUNTIFS($L:$L, SolaCorp_Backlog[[#This Row],[Product Group]], $H:$H, "&lt;=" &amp; SolaCorp_Backlog[[#This Row],[Order Date]])</f>
        <v>323</v>
      </c>
      <c r="Q342" s="9">
        <f>IFERROR(VLOOKUP(SolaCorp_Backlog[[#This Row],[Order_Item]], 'Hot Orders'!$C:$H, 6, FALSE), SolaCorp_Backlog[[#This Row],[Order Date]])</f>
        <v>45016</v>
      </c>
      <c r="R342">
        <f>COUNTIFS($L:$L, SolaCorp_Backlog[[#This Row],[Product Group]], $Q:$Q, "&lt;=" &amp; SolaCorp_Backlog[[#This Row],[New Date]])</f>
        <v>336</v>
      </c>
      <c r="S342">
        <f>IF(SolaCorp_Backlog[[#This Row],[Product Group]] &lt;&gt; $L341, 1, $S341 + 1)</f>
        <v>320</v>
      </c>
      <c r="T3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2">
        <f ca="1" xml:space="preserve"> ROUND((SolaCorp_Backlog[[#This Row],[Projected Ship Date]] - SolaCorp_Backlog[[#This Row],[Order Date]]) / SolaCorp_Backlog[[#This Row],[Backlog Quantity]], 0)</f>
        <v>35</v>
      </c>
    </row>
    <row r="343" spans="1:21" x14ac:dyDescent="0.25">
      <c r="A343" t="s">
        <v>485</v>
      </c>
      <c r="B343" t="s">
        <v>1091</v>
      </c>
      <c r="C343" t="s">
        <v>671</v>
      </c>
      <c r="D343" t="s">
        <v>781</v>
      </c>
      <c r="E343" t="s">
        <v>782</v>
      </c>
      <c r="F343">
        <v>9</v>
      </c>
      <c r="G343">
        <v>400.14</v>
      </c>
      <c r="H343" s="9">
        <v>45016</v>
      </c>
      <c r="I343" t="s">
        <v>679</v>
      </c>
      <c r="J343" t="s">
        <v>675</v>
      </c>
      <c r="K343" t="s">
        <v>608</v>
      </c>
      <c r="L343" t="s">
        <v>654</v>
      </c>
      <c r="M343" t="s">
        <v>1565</v>
      </c>
      <c r="N343" t="s">
        <v>2701</v>
      </c>
      <c r="O343" t="s">
        <v>5703</v>
      </c>
      <c r="P343">
        <f>COUNTIFS($L:$L, SolaCorp_Backlog[[#This Row],[Product Group]], $H:$H, "&lt;=" &amp; SolaCorp_Backlog[[#This Row],[Order Date]])</f>
        <v>323</v>
      </c>
      <c r="Q343" s="9">
        <f>IFERROR(VLOOKUP(SolaCorp_Backlog[[#This Row],[Order_Item]], 'Hot Orders'!$C:$H, 6, FALSE), SolaCorp_Backlog[[#This Row],[Order Date]])</f>
        <v>45016</v>
      </c>
      <c r="R343">
        <f>COUNTIFS($L:$L, SolaCorp_Backlog[[#This Row],[Product Group]], $Q:$Q, "&lt;=" &amp; SolaCorp_Backlog[[#This Row],[New Date]])</f>
        <v>336</v>
      </c>
      <c r="S343">
        <f>IF(SolaCorp_Backlog[[#This Row],[Product Group]] &lt;&gt; $L342, 1, $S342 + 1)</f>
        <v>321</v>
      </c>
      <c r="T3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3">
        <f ca="1" xml:space="preserve"> ROUND((SolaCorp_Backlog[[#This Row],[Projected Ship Date]] - SolaCorp_Backlog[[#This Row],[Order Date]]) / SolaCorp_Backlog[[#This Row],[Backlog Quantity]], 0)</f>
        <v>35</v>
      </c>
    </row>
    <row r="344" spans="1:21" x14ac:dyDescent="0.25">
      <c r="A344" t="s">
        <v>485</v>
      </c>
      <c r="B344" t="s">
        <v>1091</v>
      </c>
      <c r="C344" t="s">
        <v>671</v>
      </c>
      <c r="D344" t="s">
        <v>781</v>
      </c>
      <c r="E344" t="s">
        <v>782</v>
      </c>
      <c r="F344">
        <v>9</v>
      </c>
      <c r="G344">
        <v>400.14</v>
      </c>
      <c r="H344" s="9">
        <v>45016</v>
      </c>
      <c r="I344" t="s">
        <v>679</v>
      </c>
      <c r="J344" t="s">
        <v>675</v>
      </c>
      <c r="K344" t="s">
        <v>608</v>
      </c>
      <c r="L344" t="s">
        <v>654</v>
      </c>
      <c r="M344" t="s">
        <v>1565</v>
      </c>
      <c r="N344" t="s">
        <v>2702</v>
      </c>
      <c r="O344" t="s">
        <v>5703</v>
      </c>
      <c r="P344">
        <f>COUNTIFS($L:$L, SolaCorp_Backlog[[#This Row],[Product Group]], $H:$H, "&lt;=" &amp; SolaCorp_Backlog[[#This Row],[Order Date]])</f>
        <v>323</v>
      </c>
      <c r="Q344" s="9">
        <f>IFERROR(VLOOKUP(SolaCorp_Backlog[[#This Row],[Order_Item]], 'Hot Orders'!$C:$H, 6, FALSE), SolaCorp_Backlog[[#This Row],[Order Date]])</f>
        <v>45016</v>
      </c>
      <c r="R344">
        <f>COUNTIFS($L:$L, SolaCorp_Backlog[[#This Row],[Product Group]], $Q:$Q, "&lt;=" &amp; SolaCorp_Backlog[[#This Row],[New Date]])</f>
        <v>336</v>
      </c>
      <c r="S344">
        <f>IF(SolaCorp_Backlog[[#This Row],[Product Group]] &lt;&gt; $L343, 1, $S343 + 1)</f>
        <v>322</v>
      </c>
      <c r="T3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4">
        <f ca="1" xml:space="preserve"> ROUND((SolaCorp_Backlog[[#This Row],[Projected Ship Date]] - SolaCorp_Backlog[[#This Row],[Order Date]]) / SolaCorp_Backlog[[#This Row],[Backlog Quantity]], 0)</f>
        <v>35</v>
      </c>
    </row>
    <row r="345" spans="1:21" x14ac:dyDescent="0.25">
      <c r="A345" t="s">
        <v>485</v>
      </c>
      <c r="B345" t="s">
        <v>1091</v>
      </c>
      <c r="C345" t="s">
        <v>671</v>
      </c>
      <c r="D345" t="s">
        <v>781</v>
      </c>
      <c r="E345" t="s">
        <v>782</v>
      </c>
      <c r="F345">
        <v>9</v>
      </c>
      <c r="G345">
        <v>400.14</v>
      </c>
      <c r="H345" s="9">
        <v>45016</v>
      </c>
      <c r="I345" t="s">
        <v>679</v>
      </c>
      <c r="J345" t="s">
        <v>675</v>
      </c>
      <c r="K345" t="s">
        <v>608</v>
      </c>
      <c r="L345" t="s">
        <v>654</v>
      </c>
      <c r="M345" t="s">
        <v>1565</v>
      </c>
      <c r="N345" t="s">
        <v>2703</v>
      </c>
      <c r="O345" t="s">
        <v>5703</v>
      </c>
      <c r="P345">
        <f>COUNTIFS($L:$L, SolaCorp_Backlog[[#This Row],[Product Group]], $H:$H, "&lt;=" &amp; SolaCorp_Backlog[[#This Row],[Order Date]])</f>
        <v>323</v>
      </c>
      <c r="Q345" s="9">
        <f>IFERROR(VLOOKUP(SolaCorp_Backlog[[#This Row],[Order_Item]], 'Hot Orders'!$C:$H, 6, FALSE), SolaCorp_Backlog[[#This Row],[Order Date]])</f>
        <v>45016</v>
      </c>
      <c r="R345">
        <f>COUNTIFS($L:$L, SolaCorp_Backlog[[#This Row],[Product Group]], $Q:$Q, "&lt;=" &amp; SolaCorp_Backlog[[#This Row],[New Date]])</f>
        <v>336</v>
      </c>
      <c r="S345">
        <f>IF(SolaCorp_Backlog[[#This Row],[Product Group]] &lt;&gt; $L344, 1, $S344 + 1)</f>
        <v>323</v>
      </c>
      <c r="T3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5">
        <f ca="1" xml:space="preserve"> ROUND((SolaCorp_Backlog[[#This Row],[Projected Ship Date]] - SolaCorp_Backlog[[#This Row],[Order Date]]) / SolaCorp_Backlog[[#This Row],[Backlog Quantity]], 0)</f>
        <v>35</v>
      </c>
    </row>
    <row r="346" spans="1:21" x14ac:dyDescent="0.25">
      <c r="A346" t="s">
        <v>511</v>
      </c>
      <c r="B346" t="s">
        <v>790</v>
      </c>
      <c r="C346" t="s">
        <v>688</v>
      </c>
      <c r="D346" t="s">
        <v>1288</v>
      </c>
      <c r="E346" t="s">
        <v>1289</v>
      </c>
      <c r="F346">
        <v>1</v>
      </c>
      <c r="G346">
        <v>243.53</v>
      </c>
      <c r="H346" s="9">
        <v>45018</v>
      </c>
      <c r="I346" t="s">
        <v>793</v>
      </c>
      <c r="J346" t="s">
        <v>675</v>
      </c>
      <c r="K346" t="s">
        <v>610</v>
      </c>
      <c r="L346" t="s">
        <v>654</v>
      </c>
      <c r="M346" t="s">
        <v>1536</v>
      </c>
      <c r="N346" t="s">
        <v>2590</v>
      </c>
      <c r="O346" t="s">
        <v>5675</v>
      </c>
      <c r="P346">
        <f>COUNTIFS($L:$L, SolaCorp_Backlog[[#This Row],[Product Group]], $H:$H, "&lt;=" &amp; SolaCorp_Backlog[[#This Row],[Order Date]])</f>
        <v>324</v>
      </c>
      <c r="Q346" s="9">
        <f>IFERROR(VLOOKUP(SolaCorp_Backlog[[#This Row],[Order_Item]], 'Hot Orders'!$C:$H, 6, FALSE), SolaCorp_Backlog[[#This Row],[Order Date]])</f>
        <v>45018</v>
      </c>
      <c r="R346">
        <f>COUNTIFS($L:$L, SolaCorp_Backlog[[#This Row],[Product Group]], $Q:$Q, "&lt;=" &amp; SolaCorp_Backlog[[#This Row],[New Date]])</f>
        <v>337</v>
      </c>
      <c r="S346">
        <f>IF(SolaCorp_Backlog[[#This Row],[Product Group]] &lt;&gt; $L345, 1, $S345 + 1)</f>
        <v>324</v>
      </c>
      <c r="T3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6">
        <f ca="1" xml:space="preserve"> ROUND((SolaCorp_Backlog[[#This Row],[Projected Ship Date]] - SolaCorp_Backlog[[#This Row],[Order Date]]) / SolaCorp_Backlog[[#This Row],[Backlog Quantity]], 0)</f>
        <v>313</v>
      </c>
    </row>
    <row r="347" spans="1:21" x14ac:dyDescent="0.25">
      <c r="A347" t="s">
        <v>527</v>
      </c>
      <c r="B347" t="s">
        <v>934</v>
      </c>
      <c r="C347" t="s">
        <v>688</v>
      </c>
      <c r="D347" t="s">
        <v>693</v>
      </c>
      <c r="E347" t="s">
        <v>694</v>
      </c>
      <c r="F347">
        <v>1</v>
      </c>
      <c r="G347">
        <v>467.02</v>
      </c>
      <c r="H347" s="9">
        <v>45019</v>
      </c>
      <c r="I347" t="s">
        <v>937</v>
      </c>
      <c r="J347" t="s">
        <v>675</v>
      </c>
      <c r="K347" t="s">
        <v>639</v>
      </c>
      <c r="L347" t="s">
        <v>654</v>
      </c>
      <c r="M347" t="s">
        <v>1549</v>
      </c>
      <c r="N347" t="s">
        <v>2639</v>
      </c>
      <c r="O347" t="s">
        <v>5687</v>
      </c>
      <c r="P347">
        <f>COUNTIFS($L:$L, SolaCorp_Backlog[[#This Row],[Product Group]], $H:$H, "&lt;=" &amp; SolaCorp_Backlog[[#This Row],[Order Date]])</f>
        <v>330</v>
      </c>
      <c r="Q347" s="9">
        <f>IFERROR(VLOOKUP(SolaCorp_Backlog[[#This Row],[Order_Item]], 'Hot Orders'!$C:$H, 6, FALSE), SolaCorp_Backlog[[#This Row],[Order Date]])</f>
        <v>45019</v>
      </c>
      <c r="R347">
        <f>COUNTIFS($L:$L, SolaCorp_Backlog[[#This Row],[Product Group]], $Q:$Q, "&lt;=" &amp; SolaCorp_Backlog[[#This Row],[New Date]])</f>
        <v>343</v>
      </c>
      <c r="S347">
        <f>IF(SolaCorp_Backlog[[#This Row],[Product Group]] &lt;&gt; $L346, 1, $S346 + 1)</f>
        <v>325</v>
      </c>
      <c r="T3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7">
        <f ca="1" xml:space="preserve"> ROUND((SolaCorp_Backlog[[#This Row],[Projected Ship Date]] - SolaCorp_Backlog[[#This Row],[Order Date]]) / SolaCorp_Backlog[[#This Row],[Backlog Quantity]], 0)</f>
        <v>312</v>
      </c>
    </row>
    <row r="348" spans="1:21" x14ac:dyDescent="0.25">
      <c r="A348" t="s">
        <v>527</v>
      </c>
      <c r="B348" t="s">
        <v>934</v>
      </c>
      <c r="C348" t="s">
        <v>688</v>
      </c>
      <c r="D348" t="s">
        <v>693</v>
      </c>
      <c r="E348" t="s">
        <v>694</v>
      </c>
      <c r="F348">
        <v>1</v>
      </c>
      <c r="G348">
        <v>372.99</v>
      </c>
      <c r="H348" s="9">
        <v>45019</v>
      </c>
      <c r="I348" t="s">
        <v>937</v>
      </c>
      <c r="J348" t="s">
        <v>675</v>
      </c>
      <c r="K348" t="s">
        <v>639</v>
      </c>
      <c r="L348" t="s">
        <v>654</v>
      </c>
      <c r="M348" t="s">
        <v>1549</v>
      </c>
      <c r="N348" t="s">
        <v>2639</v>
      </c>
      <c r="O348" t="s">
        <v>5687</v>
      </c>
      <c r="P348">
        <f>COUNTIFS($L:$L, SolaCorp_Backlog[[#This Row],[Product Group]], $H:$H, "&lt;=" &amp; SolaCorp_Backlog[[#This Row],[Order Date]])</f>
        <v>330</v>
      </c>
      <c r="Q348" s="9">
        <f>IFERROR(VLOOKUP(SolaCorp_Backlog[[#This Row],[Order_Item]], 'Hot Orders'!$C:$H, 6, FALSE), SolaCorp_Backlog[[#This Row],[Order Date]])</f>
        <v>45019</v>
      </c>
      <c r="R348">
        <f>COUNTIFS($L:$L, SolaCorp_Backlog[[#This Row],[Product Group]], $Q:$Q, "&lt;=" &amp; SolaCorp_Backlog[[#This Row],[New Date]])</f>
        <v>343</v>
      </c>
      <c r="S348">
        <f>IF(SolaCorp_Backlog[[#This Row],[Product Group]] &lt;&gt; $L347, 1, $S347 + 1)</f>
        <v>326</v>
      </c>
      <c r="T3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8">
        <f ca="1" xml:space="preserve"> ROUND((SolaCorp_Backlog[[#This Row],[Projected Ship Date]] - SolaCorp_Backlog[[#This Row],[Order Date]]) / SolaCorp_Backlog[[#This Row],[Backlog Quantity]], 0)</f>
        <v>312</v>
      </c>
    </row>
    <row r="349" spans="1:21" x14ac:dyDescent="0.25">
      <c r="A349" t="s">
        <v>527</v>
      </c>
      <c r="B349" t="s">
        <v>934</v>
      </c>
      <c r="C349" t="s">
        <v>688</v>
      </c>
      <c r="D349" t="s">
        <v>693</v>
      </c>
      <c r="E349" t="s">
        <v>694</v>
      </c>
      <c r="F349">
        <v>1</v>
      </c>
      <c r="G349">
        <v>451.73</v>
      </c>
      <c r="H349" s="9">
        <v>45019</v>
      </c>
      <c r="I349" t="s">
        <v>937</v>
      </c>
      <c r="J349" t="s">
        <v>675</v>
      </c>
      <c r="K349" t="s">
        <v>639</v>
      </c>
      <c r="L349" t="s">
        <v>654</v>
      </c>
      <c r="M349" t="s">
        <v>1549</v>
      </c>
      <c r="N349" t="s">
        <v>2639</v>
      </c>
      <c r="O349" t="s">
        <v>5687</v>
      </c>
      <c r="P349">
        <f>COUNTIFS($L:$L, SolaCorp_Backlog[[#This Row],[Product Group]], $H:$H, "&lt;=" &amp; SolaCorp_Backlog[[#This Row],[Order Date]])</f>
        <v>330</v>
      </c>
      <c r="Q349" s="9">
        <f>IFERROR(VLOOKUP(SolaCorp_Backlog[[#This Row],[Order_Item]], 'Hot Orders'!$C:$H, 6, FALSE), SolaCorp_Backlog[[#This Row],[Order Date]])</f>
        <v>45019</v>
      </c>
      <c r="R349">
        <f>COUNTIFS($L:$L, SolaCorp_Backlog[[#This Row],[Product Group]], $Q:$Q, "&lt;=" &amp; SolaCorp_Backlog[[#This Row],[New Date]])</f>
        <v>343</v>
      </c>
      <c r="S349">
        <f>IF(SolaCorp_Backlog[[#This Row],[Product Group]] &lt;&gt; $L348, 1, $S348 + 1)</f>
        <v>327</v>
      </c>
      <c r="T3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9">
        <f ca="1" xml:space="preserve"> ROUND((SolaCorp_Backlog[[#This Row],[Projected Ship Date]] - SolaCorp_Backlog[[#This Row],[Order Date]]) / SolaCorp_Backlog[[#This Row],[Backlog Quantity]], 0)</f>
        <v>312</v>
      </c>
    </row>
    <row r="350" spans="1:21" x14ac:dyDescent="0.25">
      <c r="A350" t="s">
        <v>527</v>
      </c>
      <c r="B350" t="s">
        <v>934</v>
      </c>
      <c r="C350" t="s">
        <v>688</v>
      </c>
      <c r="D350" t="s">
        <v>935</v>
      </c>
      <c r="E350" t="s">
        <v>936</v>
      </c>
      <c r="F350">
        <v>1</v>
      </c>
      <c r="G350">
        <v>588.35</v>
      </c>
      <c r="H350" s="9">
        <v>45019</v>
      </c>
      <c r="I350" t="s">
        <v>937</v>
      </c>
      <c r="J350" t="s">
        <v>675</v>
      </c>
      <c r="K350" t="s">
        <v>630</v>
      </c>
      <c r="L350" t="s">
        <v>654</v>
      </c>
      <c r="M350" t="s">
        <v>1548</v>
      </c>
      <c r="N350" t="s">
        <v>2638</v>
      </c>
      <c r="O350" t="s">
        <v>5687</v>
      </c>
      <c r="P350">
        <f>COUNTIFS($L:$L, SolaCorp_Backlog[[#This Row],[Product Group]], $H:$H, "&lt;=" &amp; SolaCorp_Backlog[[#This Row],[Order Date]])</f>
        <v>330</v>
      </c>
      <c r="Q350" s="9">
        <f>IFERROR(VLOOKUP(SolaCorp_Backlog[[#This Row],[Order_Item]], 'Hot Orders'!$C:$H, 6, FALSE), SolaCorp_Backlog[[#This Row],[Order Date]])</f>
        <v>45019</v>
      </c>
      <c r="R350">
        <f>COUNTIFS($L:$L, SolaCorp_Backlog[[#This Row],[Product Group]], $Q:$Q, "&lt;=" &amp; SolaCorp_Backlog[[#This Row],[New Date]])</f>
        <v>343</v>
      </c>
      <c r="S350">
        <f>IF(SolaCorp_Backlog[[#This Row],[Product Group]] &lt;&gt; $L349, 1, $S349 + 1)</f>
        <v>328</v>
      </c>
      <c r="T3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50">
        <f ca="1" xml:space="preserve"> ROUND((SolaCorp_Backlog[[#This Row],[Projected Ship Date]] - SolaCorp_Backlog[[#This Row],[Order Date]]) / SolaCorp_Backlog[[#This Row],[Backlog Quantity]], 0)</f>
        <v>312</v>
      </c>
    </row>
    <row r="351" spans="1:21" x14ac:dyDescent="0.25">
      <c r="A351" t="s">
        <v>527</v>
      </c>
      <c r="B351" t="s">
        <v>934</v>
      </c>
      <c r="C351" t="s">
        <v>688</v>
      </c>
      <c r="D351" t="s">
        <v>935</v>
      </c>
      <c r="E351" t="s">
        <v>936</v>
      </c>
      <c r="F351">
        <v>1</v>
      </c>
      <c r="G351">
        <v>367.39</v>
      </c>
      <c r="H351" s="9">
        <v>45019</v>
      </c>
      <c r="I351" t="s">
        <v>937</v>
      </c>
      <c r="J351" t="s">
        <v>675</v>
      </c>
      <c r="K351" t="s">
        <v>630</v>
      </c>
      <c r="L351" t="s">
        <v>654</v>
      </c>
      <c r="M351" t="s">
        <v>1548</v>
      </c>
      <c r="N351" t="s">
        <v>2638</v>
      </c>
      <c r="O351" t="s">
        <v>5687</v>
      </c>
      <c r="P351">
        <f>COUNTIFS($L:$L, SolaCorp_Backlog[[#This Row],[Product Group]], $H:$H, "&lt;=" &amp; SolaCorp_Backlog[[#This Row],[Order Date]])</f>
        <v>330</v>
      </c>
      <c r="Q351" s="9">
        <f>IFERROR(VLOOKUP(SolaCorp_Backlog[[#This Row],[Order_Item]], 'Hot Orders'!$C:$H, 6, FALSE), SolaCorp_Backlog[[#This Row],[Order Date]])</f>
        <v>45019</v>
      </c>
      <c r="R351">
        <f>COUNTIFS($L:$L, SolaCorp_Backlog[[#This Row],[Product Group]], $Q:$Q, "&lt;=" &amp; SolaCorp_Backlog[[#This Row],[New Date]])</f>
        <v>343</v>
      </c>
      <c r="S351">
        <f>IF(SolaCorp_Backlog[[#This Row],[Product Group]] &lt;&gt; $L350, 1, $S350 + 1)</f>
        <v>329</v>
      </c>
      <c r="T3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51">
        <f ca="1" xml:space="preserve"> ROUND((SolaCorp_Backlog[[#This Row],[Projected Ship Date]] - SolaCorp_Backlog[[#This Row],[Order Date]]) / SolaCorp_Backlog[[#This Row],[Backlog Quantity]], 0)</f>
        <v>312</v>
      </c>
    </row>
    <row r="352" spans="1:21" x14ac:dyDescent="0.25">
      <c r="A352" t="s">
        <v>527</v>
      </c>
      <c r="B352" t="s">
        <v>934</v>
      </c>
      <c r="C352" t="s">
        <v>688</v>
      </c>
      <c r="D352" t="s">
        <v>693</v>
      </c>
      <c r="E352" t="s">
        <v>694</v>
      </c>
      <c r="F352">
        <v>1</v>
      </c>
      <c r="G352">
        <v>556.45000000000005</v>
      </c>
      <c r="H352" s="9">
        <v>45019</v>
      </c>
      <c r="I352" t="s">
        <v>937</v>
      </c>
      <c r="J352" t="s">
        <v>675</v>
      </c>
      <c r="K352" t="s">
        <v>639</v>
      </c>
      <c r="L352" t="s">
        <v>654</v>
      </c>
      <c r="M352" t="s">
        <v>1549</v>
      </c>
      <c r="N352" t="s">
        <v>2639</v>
      </c>
      <c r="O352" t="s">
        <v>5687</v>
      </c>
      <c r="P352">
        <f>COUNTIFS($L:$L, SolaCorp_Backlog[[#This Row],[Product Group]], $H:$H, "&lt;=" &amp; SolaCorp_Backlog[[#This Row],[Order Date]])</f>
        <v>330</v>
      </c>
      <c r="Q352" s="9">
        <f>IFERROR(VLOOKUP(SolaCorp_Backlog[[#This Row],[Order_Item]], 'Hot Orders'!$C:$H, 6, FALSE), SolaCorp_Backlog[[#This Row],[Order Date]])</f>
        <v>45019</v>
      </c>
      <c r="R352">
        <f>COUNTIFS($L:$L, SolaCorp_Backlog[[#This Row],[Product Group]], $Q:$Q, "&lt;=" &amp; SolaCorp_Backlog[[#This Row],[New Date]])</f>
        <v>343</v>
      </c>
      <c r="S352">
        <f>IF(SolaCorp_Backlog[[#This Row],[Product Group]] &lt;&gt; $L351, 1, $S351 + 1)</f>
        <v>330</v>
      </c>
      <c r="T3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52">
        <f ca="1" xml:space="preserve"> ROUND((SolaCorp_Backlog[[#This Row],[Projected Ship Date]] - SolaCorp_Backlog[[#This Row],[Order Date]]) / SolaCorp_Backlog[[#This Row],[Backlog Quantity]], 0)</f>
        <v>312</v>
      </c>
    </row>
    <row r="353" spans="1:21" x14ac:dyDescent="0.25">
      <c r="A353" t="s">
        <v>382</v>
      </c>
      <c r="B353" t="s">
        <v>895</v>
      </c>
      <c r="C353" t="s">
        <v>721</v>
      </c>
      <c r="D353" t="s">
        <v>980</v>
      </c>
      <c r="E353" t="s">
        <v>981</v>
      </c>
      <c r="F353">
        <v>3</v>
      </c>
      <c r="G353">
        <v>543.22</v>
      </c>
      <c r="H353" s="9">
        <v>45020</v>
      </c>
      <c r="I353" t="s">
        <v>779</v>
      </c>
      <c r="J353" t="s">
        <v>669</v>
      </c>
      <c r="K353" t="s">
        <v>641</v>
      </c>
      <c r="L353" t="s">
        <v>654</v>
      </c>
      <c r="M353" t="s">
        <v>1697</v>
      </c>
      <c r="N353" t="s">
        <v>3122</v>
      </c>
      <c r="O353" t="s">
        <v>5705</v>
      </c>
      <c r="P353">
        <f>COUNTIFS($L:$L, SolaCorp_Backlog[[#This Row],[Product Group]], $H:$H, "&lt;=" &amp; SolaCorp_Backlog[[#This Row],[Order Date]])</f>
        <v>338</v>
      </c>
      <c r="Q353" s="9">
        <f>IFERROR(VLOOKUP(SolaCorp_Backlog[[#This Row],[Order_Item]], 'Hot Orders'!$C:$H, 6, FALSE), SolaCorp_Backlog[[#This Row],[Order Date]])</f>
        <v>45020</v>
      </c>
      <c r="R353">
        <f>COUNTIFS($L:$L, SolaCorp_Backlog[[#This Row],[Product Group]], $Q:$Q, "&lt;=" &amp; SolaCorp_Backlog[[#This Row],[New Date]])</f>
        <v>351</v>
      </c>
      <c r="S353">
        <f>IF(SolaCorp_Backlog[[#This Row],[Product Group]] &lt;&gt; $L352, 1, $S352 + 1)</f>
        <v>331</v>
      </c>
      <c r="T3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53">
        <f ca="1" xml:space="preserve"> ROUND((SolaCorp_Backlog[[#This Row],[Projected Ship Date]] - SolaCorp_Backlog[[#This Row],[Order Date]]) / SolaCorp_Backlog[[#This Row],[Backlog Quantity]], 0)</f>
        <v>104</v>
      </c>
    </row>
    <row r="354" spans="1:21" x14ac:dyDescent="0.25">
      <c r="A354" t="s">
        <v>382</v>
      </c>
      <c r="B354" t="s">
        <v>895</v>
      </c>
      <c r="C354" t="s">
        <v>721</v>
      </c>
      <c r="D354" t="s">
        <v>980</v>
      </c>
      <c r="E354" t="s">
        <v>981</v>
      </c>
      <c r="F354">
        <v>3</v>
      </c>
      <c r="G354">
        <v>543.22</v>
      </c>
      <c r="H354" s="9">
        <v>45020</v>
      </c>
      <c r="I354" t="s">
        <v>779</v>
      </c>
      <c r="J354" t="s">
        <v>669</v>
      </c>
      <c r="K354" t="s">
        <v>641</v>
      </c>
      <c r="L354" t="s">
        <v>654</v>
      </c>
      <c r="M354" t="s">
        <v>1697</v>
      </c>
      <c r="N354" t="s">
        <v>3123</v>
      </c>
      <c r="O354" t="s">
        <v>5705</v>
      </c>
      <c r="P354">
        <f>COUNTIFS($L:$L, SolaCorp_Backlog[[#This Row],[Product Group]], $H:$H, "&lt;=" &amp; SolaCorp_Backlog[[#This Row],[Order Date]])</f>
        <v>338</v>
      </c>
      <c r="Q354" s="9">
        <f>IFERROR(VLOOKUP(SolaCorp_Backlog[[#This Row],[Order_Item]], 'Hot Orders'!$C:$H, 6, FALSE), SolaCorp_Backlog[[#This Row],[Order Date]])</f>
        <v>45020</v>
      </c>
      <c r="R354">
        <f>COUNTIFS($L:$L, SolaCorp_Backlog[[#This Row],[Product Group]], $Q:$Q, "&lt;=" &amp; SolaCorp_Backlog[[#This Row],[New Date]])</f>
        <v>351</v>
      </c>
      <c r="S354">
        <f>IF(SolaCorp_Backlog[[#This Row],[Product Group]] &lt;&gt; $L353, 1, $S353 + 1)</f>
        <v>332</v>
      </c>
      <c r="T3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54">
        <f ca="1" xml:space="preserve"> ROUND((SolaCorp_Backlog[[#This Row],[Projected Ship Date]] - SolaCorp_Backlog[[#This Row],[Order Date]]) / SolaCorp_Backlog[[#This Row],[Backlog Quantity]], 0)</f>
        <v>106</v>
      </c>
    </row>
    <row r="355" spans="1:21" x14ac:dyDescent="0.25">
      <c r="A355" t="s">
        <v>382</v>
      </c>
      <c r="B355" t="s">
        <v>895</v>
      </c>
      <c r="C355" t="s">
        <v>721</v>
      </c>
      <c r="D355" t="s">
        <v>980</v>
      </c>
      <c r="E355" t="s">
        <v>981</v>
      </c>
      <c r="F355">
        <v>3</v>
      </c>
      <c r="G355">
        <v>543.22</v>
      </c>
      <c r="H355" s="9">
        <v>45020</v>
      </c>
      <c r="I355" t="s">
        <v>779</v>
      </c>
      <c r="J355" t="s">
        <v>669</v>
      </c>
      <c r="K355" t="s">
        <v>641</v>
      </c>
      <c r="L355" t="s">
        <v>654</v>
      </c>
      <c r="M355" t="s">
        <v>1697</v>
      </c>
      <c r="N355" t="s">
        <v>3124</v>
      </c>
      <c r="O355" t="s">
        <v>5705</v>
      </c>
      <c r="P355">
        <f>COUNTIFS($L:$L, SolaCorp_Backlog[[#This Row],[Product Group]], $H:$H, "&lt;=" &amp; SolaCorp_Backlog[[#This Row],[Order Date]])</f>
        <v>338</v>
      </c>
      <c r="Q355" s="9">
        <f>IFERROR(VLOOKUP(SolaCorp_Backlog[[#This Row],[Order_Item]], 'Hot Orders'!$C:$H, 6, FALSE), SolaCorp_Backlog[[#This Row],[Order Date]])</f>
        <v>45020</v>
      </c>
      <c r="R355">
        <f>COUNTIFS($L:$L, SolaCorp_Backlog[[#This Row],[Product Group]], $Q:$Q, "&lt;=" &amp; SolaCorp_Backlog[[#This Row],[New Date]])</f>
        <v>351</v>
      </c>
      <c r="S355">
        <f>IF(SolaCorp_Backlog[[#This Row],[Product Group]] &lt;&gt; $L354, 1, $S354 + 1)</f>
        <v>333</v>
      </c>
      <c r="T3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55">
        <f ca="1" xml:space="preserve"> ROUND((SolaCorp_Backlog[[#This Row],[Projected Ship Date]] - SolaCorp_Backlog[[#This Row],[Order Date]]) / SolaCorp_Backlog[[#This Row],[Backlog Quantity]], 0)</f>
        <v>106</v>
      </c>
    </row>
    <row r="356" spans="1:21" x14ac:dyDescent="0.25">
      <c r="A356" t="s">
        <v>382</v>
      </c>
      <c r="B356" t="s">
        <v>895</v>
      </c>
      <c r="C356" t="s">
        <v>721</v>
      </c>
      <c r="D356" t="s">
        <v>693</v>
      </c>
      <c r="E356" t="s">
        <v>694</v>
      </c>
      <c r="F356">
        <v>1</v>
      </c>
      <c r="G356">
        <v>279.91000000000003</v>
      </c>
      <c r="H356" s="9">
        <v>45020</v>
      </c>
      <c r="I356" t="s">
        <v>779</v>
      </c>
      <c r="J356" t="s">
        <v>669</v>
      </c>
      <c r="K356" t="s">
        <v>639</v>
      </c>
      <c r="L356" t="s">
        <v>654</v>
      </c>
      <c r="M356" t="s">
        <v>1567</v>
      </c>
      <c r="N356" t="s">
        <v>2708</v>
      </c>
      <c r="O356" t="s">
        <v>5705</v>
      </c>
      <c r="P356">
        <f>COUNTIFS($L:$L, SolaCorp_Backlog[[#This Row],[Product Group]], $H:$H, "&lt;=" &amp; SolaCorp_Backlog[[#This Row],[Order Date]])</f>
        <v>338</v>
      </c>
      <c r="Q356" s="9">
        <f>IFERROR(VLOOKUP(SolaCorp_Backlog[[#This Row],[Order_Item]], 'Hot Orders'!$C:$H, 6, FALSE), SolaCorp_Backlog[[#This Row],[Order Date]])</f>
        <v>45020</v>
      </c>
      <c r="R356">
        <f>COUNTIFS($L:$L, SolaCorp_Backlog[[#This Row],[Product Group]], $Q:$Q, "&lt;=" &amp; SolaCorp_Backlog[[#This Row],[New Date]])</f>
        <v>351</v>
      </c>
      <c r="S356">
        <f>IF(SolaCorp_Backlog[[#This Row],[Product Group]] &lt;&gt; $L355, 1, $S355 + 1)</f>
        <v>334</v>
      </c>
      <c r="T3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56">
        <f ca="1" xml:space="preserve"> ROUND((SolaCorp_Backlog[[#This Row],[Projected Ship Date]] - SolaCorp_Backlog[[#This Row],[Order Date]]) / SolaCorp_Backlog[[#This Row],[Backlog Quantity]], 0)</f>
        <v>318</v>
      </c>
    </row>
    <row r="357" spans="1:21" x14ac:dyDescent="0.25">
      <c r="A357" t="s">
        <v>382</v>
      </c>
      <c r="B357" t="s">
        <v>895</v>
      </c>
      <c r="C357" t="s">
        <v>721</v>
      </c>
      <c r="D357" t="s">
        <v>693</v>
      </c>
      <c r="E357" t="s">
        <v>694</v>
      </c>
      <c r="F357">
        <v>4</v>
      </c>
      <c r="G357">
        <v>133.44999999999999</v>
      </c>
      <c r="H357" s="9">
        <v>45020</v>
      </c>
      <c r="I357" t="s">
        <v>779</v>
      </c>
      <c r="J357" t="s">
        <v>669</v>
      </c>
      <c r="K357" t="s">
        <v>639</v>
      </c>
      <c r="L357" t="s">
        <v>654</v>
      </c>
      <c r="M357" t="s">
        <v>1567</v>
      </c>
      <c r="N357" t="s">
        <v>2705</v>
      </c>
      <c r="O357" t="s">
        <v>5705</v>
      </c>
      <c r="P357">
        <f>COUNTIFS($L:$L, SolaCorp_Backlog[[#This Row],[Product Group]], $H:$H, "&lt;=" &amp; SolaCorp_Backlog[[#This Row],[Order Date]])</f>
        <v>338</v>
      </c>
      <c r="Q357" s="9">
        <f>IFERROR(VLOOKUP(SolaCorp_Backlog[[#This Row],[Order_Item]], 'Hot Orders'!$C:$H, 6, FALSE), SolaCorp_Backlog[[#This Row],[Order Date]])</f>
        <v>45020</v>
      </c>
      <c r="R357">
        <f>COUNTIFS($L:$L, SolaCorp_Backlog[[#This Row],[Product Group]], $Q:$Q, "&lt;=" &amp; SolaCorp_Backlog[[#This Row],[New Date]])</f>
        <v>351</v>
      </c>
      <c r="S357">
        <f>IF(SolaCorp_Backlog[[#This Row],[Product Group]] &lt;&gt; $L356, 1, $S356 + 1)</f>
        <v>335</v>
      </c>
      <c r="T3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57">
        <f ca="1" xml:space="preserve"> ROUND((SolaCorp_Backlog[[#This Row],[Projected Ship Date]] - SolaCorp_Backlog[[#This Row],[Order Date]]) / SolaCorp_Backlog[[#This Row],[Backlog Quantity]], 0)</f>
        <v>80</v>
      </c>
    </row>
    <row r="358" spans="1:21" x14ac:dyDescent="0.25">
      <c r="A358" t="s">
        <v>382</v>
      </c>
      <c r="B358" t="s">
        <v>895</v>
      </c>
      <c r="C358" t="s">
        <v>721</v>
      </c>
      <c r="D358" t="s">
        <v>693</v>
      </c>
      <c r="E358" t="s">
        <v>694</v>
      </c>
      <c r="F358">
        <v>4</v>
      </c>
      <c r="G358">
        <v>133.44999999999999</v>
      </c>
      <c r="H358" s="9">
        <v>45020</v>
      </c>
      <c r="I358" t="s">
        <v>779</v>
      </c>
      <c r="J358" t="s">
        <v>669</v>
      </c>
      <c r="K358" t="s">
        <v>639</v>
      </c>
      <c r="L358" t="s">
        <v>654</v>
      </c>
      <c r="M358" t="s">
        <v>1567</v>
      </c>
      <c r="N358" t="s">
        <v>2706</v>
      </c>
      <c r="O358" t="s">
        <v>5705</v>
      </c>
      <c r="P358">
        <f>COUNTIFS($L:$L, SolaCorp_Backlog[[#This Row],[Product Group]], $H:$H, "&lt;=" &amp; SolaCorp_Backlog[[#This Row],[Order Date]])</f>
        <v>338</v>
      </c>
      <c r="Q358" s="9">
        <f>IFERROR(VLOOKUP(SolaCorp_Backlog[[#This Row],[Order_Item]], 'Hot Orders'!$C:$H, 6, FALSE), SolaCorp_Backlog[[#This Row],[Order Date]])</f>
        <v>45020</v>
      </c>
      <c r="R358">
        <f>COUNTIFS($L:$L, SolaCorp_Backlog[[#This Row],[Product Group]], $Q:$Q, "&lt;=" &amp; SolaCorp_Backlog[[#This Row],[New Date]])</f>
        <v>351</v>
      </c>
      <c r="S358">
        <f>IF(SolaCorp_Backlog[[#This Row],[Product Group]] &lt;&gt; $L357, 1, $S357 + 1)</f>
        <v>336</v>
      </c>
      <c r="T3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58">
        <f ca="1" xml:space="preserve"> ROUND((SolaCorp_Backlog[[#This Row],[Projected Ship Date]] - SolaCorp_Backlog[[#This Row],[Order Date]]) / SolaCorp_Backlog[[#This Row],[Backlog Quantity]], 0)</f>
        <v>80</v>
      </c>
    </row>
    <row r="359" spans="1:21" x14ac:dyDescent="0.25">
      <c r="A359" t="s">
        <v>382</v>
      </c>
      <c r="B359" t="s">
        <v>895</v>
      </c>
      <c r="C359" t="s">
        <v>721</v>
      </c>
      <c r="D359" t="s">
        <v>693</v>
      </c>
      <c r="E359" t="s">
        <v>694</v>
      </c>
      <c r="F359">
        <v>4</v>
      </c>
      <c r="G359">
        <v>133.44999999999999</v>
      </c>
      <c r="H359" s="9">
        <v>45020</v>
      </c>
      <c r="I359" t="s">
        <v>779</v>
      </c>
      <c r="J359" t="s">
        <v>669</v>
      </c>
      <c r="K359" t="s">
        <v>639</v>
      </c>
      <c r="L359" t="s">
        <v>654</v>
      </c>
      <c r="M359" t="s">
        <v>1567</v>
      </c>
      <c r="N359" t="s">
        <v>2707</v>
      </c>
      <c r="O359" t="s">
        <v>5705</v>
      </c>
      <c r="P359">
        <f>COUNTIFS($L:$L, SolaCorp_Backlog[[#This Row],[Product Group]], $H:$H, "&lt;=" &amp; SolaCorp_Backlog[[#This Row],[Order Date]])</f>
        <v>338</v>
      </c>
      <c r="Q359" s="9">
        <f>IFERROR(VLOOKUP(SolaCorp_Backlog[[#This Row],[Order_Item]], 'Hot Orders'!$C:$H, 6, FALSE), SolaCorp_Backlog[[#This Row],[Order Date]])</f>
        <v>45020</v>
      </c>
      <c r="R359">
        <f>COUNTIFS($L:$L, SolaCorp_Backlog[[#This Row],[Product Group]], $Q:$Q, "&lt;=" &amp; SolaCorp_Backlog[[#This Row],[New Date]])</f>
        <v>351</v>
      </c>
      <c r="S359">
        <f>IF(SolaCorp_Backlog[[#This Row],[Product Group]] &lt;&gt; $L358, 1, $S358 + 1)</f>
        <v>337</v>
      </c>
      <c r="T3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59">
        <f ca="1" xml:space="preserve"> ROUND((SolaCorp_Backlog[[#This Row],[Projected Ship Date]] - SolaCorp_Backlog[[#This Row],[Order Date]]) / SolaCorp_Backlog[[#This Row],[Backlog Quantity]], 0)</f>
        <v>80</v>
      </c>
    </row>
    <row r="360" spans="1:21" x14ac:dyDescent="0.25">
      <c r="A360" t="s">
        <v>382</v>
      </c>
      <c r="B360" t="s">
        <v>895</v>
      </c>
      <c r="C360" t="s">
        <v>721</v>
      </c>
      <c r="D360" t="s">
        <v>693</v>
      </c>
      <c r="E360" t="s">
        <v>694</v>
      </c>
      <c r="F360">
        <v>4</v>
      </c>
      <c r="G360">
        <v>133.44999999999999</v>
      </c>
      <c r="H360" s="9">
        <v>45020</v>
      </c>
      <c r="I360" t="s">
        <v>779</v>
      </c>
      <c r="J360" t="s">
        <v>669</v>
      </c>
      <c r="K360" t="s">
        <v>639</v>
      </c>
      <c r="L360" t="s">
        <v>654</v>
      </c>
      <c r="M360" t="s">
        <v>1567</v>
      </c>
      <c r="N360" t="s">
        <v>2708</v>
      </c>
      <c r="O360" t="s">
        <v>5705</v>
      </c>
      <c r="P360">
        <f>COUNTIFS($L:$L, SolaCorp_Backlog[[#This Row],[Product Group]], $H:$H, "&lt;=" &amp; SolaCorp_Backlog[[#This Row],[Order Date]])</f>
        <v>338</v>
      </c>
      <c r="Q360" s="9">
        <f>IFERROR(VLOOKUP(SolaCorp_Backlog[[#This Row],[Order_Item]], 'Hot Orders'!$C:$H, 6, FALSE), SolaCorp_Backlog[[#This Row],[Order Date]])</f>
        <v>45020</v>
      </c>
      <c r="R360">
        <f>COUNTIFS($L:$L, SolaCorp_Backlog[[#This Row],[Product Group]], $Q:$Q, "&lt;=" &amp; SolaCorp_Backlog[[#This Row],[New Date]])</f>
        <v>351</v>
      </c>
      <c r="S360">
        <f>IF(SolaCorp_Backlog[[#This Row],[Product Group]] &lt;&gt; $L359, 1, $S359 + 1)</f>
        <v>338</v>
      </c>
      <c r="T3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60">
        <f ca="1" xml:space="preserve"> ROUND((SolaCorp_Backlog[[#This Row],[Projected Ship Date]] - SolaCorp_Backlog[[#This Row],[Order Date]]) / SolaCorp_Backlog[[#This Row],[Backlog Quantity]], 0)</f>
        <v>80</v>
      </c>
    </row>
    <row r="361" spans="1:21" x14ac:dyDescent="0.25">
      <c r="A361" t="s">
        <v>528</v>
      </c>
      <c r="B361" t="s">
        <v>1014</v>
      </c>
      <c r="C361" t="s">
        <v>671</v>
      </c>
      <c r="D361" t="s">
        <v>1146</v>
      </c>
      <c r="E361" t="s">
        <v>1147</v>
      </c>
      <c r="F361">
        <v>1</v>
      </c>
      <c r="G361">
        <v>91.3</v>
      </c>
      <c r="H361" s="9">
        <v>45022</v>
      </c>
      <c r="I361" t="s">
        <v>698</v>
      </c>
      <c r="J361" t="s">
        <v>675</v>
      </c>
      <c r="K361" t="s">
        <v>593</v>
      </c>
      <c r="L361" t="s">
        <v>654</v>
      </c>
      <c r="M361" t="s">
        <v>1698</v>
      </c>
      <c r="N361" t="s">
        <v>3125</v>
      </c>
      <c r="O361" t="s">
        <v>5816</v>
      </c>
      <c r="P361">
        <f>COUNTIFS($L:$L, SolaCorp_Backlog[[#This Row],[Product Group]], $H:$H, "&lt;=" &amp; SolaCorp_Backlog[[#This Row],[Order Date]])</f>
        <v>339</v>
      </c>
      <c r="Q361" s="9">
        <f>IFERROR(VLOOKUP(SolaCorp_Backlog[[#This Row],[Order_Item]], 'Hot Orders'!$C:$H, 6, FALSE), SolaCorp_Backlog[[#This Row],[Order Date]])</f>
        <v>45022</v>
      </c>
      <c r="R361">
        <f>COUNTIFS($L:$L, SolaCorp_Backlog[[#This Row],[Product Group]], $Q:$Q, "&lt;=" &amp; SolaCorp_Backlog[[#This Row],[New Date]])</f>
        <v>352</v>
      </c>
      <c r="S361">
        <f>IF(SolaCorp_Backlog[[#This Row],[Product Group]] &lt;&gt; $L360, 1, $S360 + 1)</f>
        <v>339</v>
      </c>
      <c r="T3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61">
        <f ca="1" xml:space="preserve"> ROUND((SolaCorp_Backlog[[#This Row],[Projected Ship Date]] - SolaCorp_Backlog[[#This Row],[Order Date]]) / SolaCorp_Backlog[[#This Row],[Backlog Quantity]], 0)</f>
        <v>316</v>
      </c>
    </row>
    <row r="362" spans="1:21" x14ac:dyDescent="0.25">
      <c r="A362" t="s">
        <v>556</v>
      </c>
      <c r="B362" t="s">
        <v>699</v>
      </c>
      <c r="C362" t="s">
        <v>671</v>
      </c>
      <c r="D362" t="s">
        <v>693</v>
      </c>
      <c r="E362" t="s">
        <v>694</v>
      </c>
      <c r="F362">
        <v>2</v>
      </c>
      <c r="G362">
        <v>971.37</v>
      </c>
      <c r="H362" s="9">
        <v>45024</v>
      </c>
      <c r="I362" t="s">
        <v>698</v>
      </c>
      <c r="J362" t="s">
        <v>675</v>
      </c>
      <c r="K362" t="s">
        <v>639</v>
      </c>
      <c r="L362" t="s">
        <v>654</v>
      </c>
      <c r="M362" t="s">
        <v>1568</v>
      </c>
      <c r="N362" t="s">
        <v>2709</v>
      </c>
      <c r="O362" t="s">
        <v>5706</v>
      </c>
      <c r="P362">
        <f>COUNTIFS($L:$L, SolaCorp_Backlog[[#This Row],[Product Group]], $H:$H, "&lt;=" &amp; SolaCorp_Backlog[[#This Row],[Order Date]])</f>
        <v>343</v>
      </c>
      <c r="Q362" s="9">
        <f>IFERROR(VLOOKUP(SolaCorp_Backlog[[#This Row],[Order_Item]], 'Hot Orders'!$C:$H, 6, FALSE), SolaCorp_Backlog[[#This Row],[Order Date]])</f>
        <v>45024</v>
      </c>
      <c r="R362">
        <f>COUNTIFS($L:$L, SolaCorp_Backlog[[#This Row],[Product Group]], $Q:$Q, "&lt;=" &amp; SolaCorp_Backlog[[#This Row],[New Date]])</f>
        <v>356</v>
      </c>
      <c r="S362">
        <f>IF(SolaCorp_Backlog[[#This Row],[Product Group]] &lt;&gt; $L361, 1, $S361 + 1)</f>
        <v>340</v>
      </c>
      <c r="T3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62">
        <f ca="1" xml:space="preserve"> ROUND((SolaCorp_Backlog[[#This Row],[Projected Ship Date]] - SolaCorp_Backlog[[#This Row],[Order Date]]) / SolaCorp_Backlog[[#This Row],[Backlog Quantity]], 0)</f>
        <v>157</v>
      </c>
    </row>
    <row r="363" spans="1:21" x14ac:dyDescent="0.25">
      <c r="A363" t="s">
        <v>556</v>
      </c>
      <c r="B363" t="s">
        <v>699</v>
      </c>
      <c r="C363" t="s">
        <v>671</v>
      </c>
      <c r="D363" t="s">
        <v>693</v>
      </c>
      <c r="E363" t="s">
        <v>694</v>
      </c>
      <c r="F363">
        <v>2</v>
      </c>
      <c r="G363">
        <v>971.37</v>
      </c>
      <c r="H363" s="9">
        <v>45024</v>
      </c>
      <c r="I363" t="s">
        <v>698</v>
      </c>
      <c r="J363" t="s">
        <v>675</v>
      </c>
      <c r="K363" t="s">
        <v>639</v>
      </c>
      <c r="L363" t="s">
        <v>654</v>
      </c>
      <c r="M363" t="s">
        <v>1568</v>
      </c>
      <c r="N363" t="s">
        <v>2710</v>
      </c>
      <c r="O363" t="s">
        <v>5706</v>
      </c>
      <c r="P363">
        <f>COUNTIFS($L:$L, SolaCorp_Backlog[[#This Row],[Product Group]], $H:$H, "&lt;=" &amp; SolaCorp_Backlog[[#This Row],[Order Date]])</f>
        <v>343</v>
      </c>
      <c r="Q363" s="9">
        <f>IFERROR(VLOOKUP(SolaCorp_Backlog[[#This Row],[Order_Item]], 'Hot Orders'!$C:$H, 6, FALSE), SolaCorp_Backlog[[#This Row],[Order Date]])</f>
        <v>45024</v>
      </c>
      <c r="R363">
        <f>COUNTIFS($L:$L, SolaCorp_Backlog[[#This Row],[Product Group]], $Q:$Q, "&lt;=" &amp; SolaCorp_Backlog[[#This Row],[New Date]])</f>
        <v>356</v>
      </c>
      <c r="S363">
        <f>IF(SolaCorp_Backlog[[#This Row],[Product Group]] &lt;&gt; $L362, 1, $S362 + 1)</f>
        <v>341</v>
      </c>
      <c r="T3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63">
        <f ca="1" xml:space="preserve"> ROUND((SolaCorp_Backlog[[#This Row],[Projected Ship Date]] - SolaCorp_Backlog[[#This Row],[Order Date]]) / SolaCorp_Backlog[[#This Row],[Backlog Quantity]], 0)</f>
        <v>157</v>
      </c>
    </row>
    <row r="364" spans="1:21" x14ac:dyDescent="0.25">
      <c r="A364" t="s">
        <v>556</v>
      </c>
      <c r="B364" t="s">
        <v>699</v>
      </c>
      <c r="C364" t="s">
        <v>671</v>
      </c>
      <c r="D364" t="s">
        <v>980</v>
      </c>
      <c r="E364" t="s">
        <v>981</v>
      </c>
      <c r="F364">
        <v>2</v>
      </c>
      <c r="G364">
        <v>518.76</v>
      </c>
      <c r="H364" s="9">
        <v>45024</v>
      </c>
      <c r="I364" t="s">
        <v>698</v>
      </c>
      <c r="J364" t="s">
        <v>675</v>
      </c>
      <c r="K364" t="s">
        <v>641</v>
      </c>
      <c r="L364" t="s">
        <v>654</v>
      </c>
      <c r="M364" t="s">
        <v>1661</v>
      </c>
      <c r="N364" t="s">
        <v>2982</v>
      </c>
      <c r="O364" t="s">
        <v>5706</v>
      </c>
      <c r="P364">
        <f>COUNTIFS($L:$L, SolaCorp_Backlog[[#This Row],[Product Group]], $H:$H, "&lt;=" &amp; SolaCorp_Backlog[[#This Row],[Order Date]])</f>
        <v>343</v>
      </c>
      <c r="Q364" s="9">
        <f>IFERROR(VLOOKUP(SolaCorp_Backlog[[#This Row],[Order_Item]], 'Hot Orders'!$C:$H, 6, FALSE), SolaCorp_Backlog[[#This Row],[Order Date]])</f>
        <v>45024</v>
      </c>
      <c r="R364">
        <f>COUNTIFS($L:$L, SolaCorp_Backlog[[#This Row],[Product Group]], $Q:$Q, "&lt;=" &amp; SolaCorp_Backlog[[#This Row],[New Date]])</f>
        <v>356</v>
      </c>
      <c r="S364">
        <f>IF(SolaCorp_Backlog[[#This Row],[Product Group]] &lt;&gt; $L363, 1, $S363 + 1)</f>
        <v>342</v>
      </c>
      <c r="T3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64">
        <f ca="1" xml:space="preserve"> ROUND((SolaCorp_Backlog[[#This Row],[Projected Ship Date]] - SolaCorp_Backlog[[#This Row],[Order Date]]) / SolaCorp_Backlog[[#This Row],[Backlog Quantity]], 0)</f>
        <v>157</v>
      </c>
    </row>
    <row r="365" spans="1:21" x14ac:dyDescent="0.25">
      <c r="A365" t="s">
        <v>556</v>
      </c>
      <c r="B365" t="s">
        <v>699</v>
      </c>
      <c r="C365" t="s">
        <v>671</v>
      </c>
      <c r="D365" t="s">
        <v>980</v>
      </c>
      <c r="E365" t="s">
        <v>981</v>
      </c>
      <c r="F365">
        <v>2</v>
      </c>
      <c r="G365">
        <v>518.76</v>
      </c>
      <c r="H365" s="9">
        <v>45024</v>
      </c>
      <c r="I365" t="s">
        <v>698</v>
      </c>
      <c r="J365" t="s">
        <v>675</v>
      </c>
      <c r="K365" t="s">
        <v>641</v>
      </c>
      <c r="L365" t="s">
        <v>654</v>
      </c>
      <c r="M365" t="s">
        <v>1661</v>
      </c>
      <c r="N365" t="s">
        <v>2983</v>
      </c>
      <c r="O365" t="s">
        <v>5706</v>
      </c>
      <c r="P365">
        <f>COUNTIFS($L:$L, SolaCorp_Backlog[[#This Row],[Product Group]], $H:$H, "&lt;=" &amp; SolaCorp_Backlog[[#This Row],[Order Date]])</f>
        <v>343</v>
      </c>
      <c r="Q365" s="9">
        <f>IFERROR(VLOOKUP(SolaCorp_Backlog[[#This Row],[Order_Item]], 'Hot Orders'!$C:$H, 6, FALSE), SolaCorp_Backlog[[#This Row],[Order Date]])</f>
        <v>45024</v>
      </c>
      <c r="R365">
        <f>COUNTIFS($L:$L, SolaCorp_Backlog[[#This Row],[Product Group]], $Q:$Q, "&lt;=" &amp; SolaCorp_Backlog[[#This Row],[New Date]])</f>
        <v>356</v>
      </c>
      <c r="S365">
        <f>IF(SolaCorp_Backlog[[#This Row],[Product Group]] &lt;&gt; $L364, 1, $S364 + 1)</f>
        <v>343</v>
      </c>
      <c r="T3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65">
        <f ca="1" xml:space="preserve"> ROUND((SolaCorp_Backlog[[#This Row],[Projected Ship Date]] - SolaCorp_Backlog[[#This Row],[Order Date]]) / SolaCorp_Backlog[[#This Row],[Backlog Quantity]], 0)</f>
        <v>157</v>
      </c>
    </row>
    <row r="366" spans="1:21" x14ac:dyDescent="0.25">
      <c r="A366" t="s">
        <v>583</v>
      </c>
      <c r="B366" t="s">
        <v>1022</v>
      </c>
      <c r="C366" t="s">
        <v>688</v>
      </c>
      <c r="D366" t="s">
        <v>845</v>
      </c>
      <c r="E366" t="s">
        <v>846</v>
      </c>
      <c r="F366">
        <v>3</v>
      </c>
      <c r="G366">
        <v>105.05</v>
      </c>
      <c r="H366" s="9">
        <v>45026</v>
      </c>
      <c r="I366" t="s">
        <v>1023</v>
      </c>
      <c r="J366" t="s">
        <v>675</v>
      </c>
      <c r="K366" t="s">
        <v>626</v>
      </c>
      <c r="L366" t="s">
        <v>654</v>
      </c>
      <c r="M366" t="s">
        <v>1570</v>
      </c>
      <c r="N366" t="s">
        <v>2714</v>
      </c>
      <c r="O366" t="s">
        <v>5707</v>
      </c>
      <c r="P366">
        <f>COUNTIFS($L:$L, SolaCorp_Backlog[[#This Row],[Product Group]], $H:$H, "&lt;=" &amp; SolaCorp_Backlog[[#This Row],[Order Date]])</f>
        <v>349</v>
      </c>
      <c r="Q366" s="9">
        <f>IFERROR(VLOOKUP(SolaCorp_Backlog[[#This Row],[Order_Item]], 'Hot Orders'!$C:$H, 6, FALSE), SolaCorp_Backlog[[#This Row],[Order Date]])</f>
        <v>45026</v>
      </c>
      <c r="R366">
        <f>COUNTIFS($L:$L, SolaCorp_Backlog[[#This Row],[Product Group]], $Q:$Q, "&lt;=" &amp; SolaCorp_Backlog[[#This Row],[New Date]])</f>
        <v>362</v>
      </c>
      <c r="S366">
        <f>IF(SolaCorp_Backlog[[#This Row],[Product Group]] &lt;&gt; $L365, 1, $S365 + 1)</f>
        <v>344</v>
      </c>
      <c r="T3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66">
        <f ca="1" xml:space="preserve"> ROUND((SolaCorp_Backlog[[#This Row],[Projected Ship Date]] - SolaCorp_Backlog[[#This Row],[Order Date]]) / SolaCorp_Backlog[[#This Row],[Backlog Quantity]], 0)</f>
        <v>104</v>
      </c>
    </row>
    <row r="367" spans="1:21" x14ac:dyDescent="0.25">
      <c r="A367" t="s">
        <v>583</v>
      </c>
      <c r="B367" t="s">
        <v>1022</v>
      </c>
      <c r="C367" t="s">
        <v>688</v>
      </c>
      <c r="D367" t="s">
        <v>845</v>
      </c>
      <c r="E367" t="s">
        <v>846</v>
      </c>
      <c r="F367">
        <v>3</v>
      </c>
      <c r="G367">
        <v>105.05</v>
      </c>
      <c r="H367" s="9">
        <v>45026</v>
      </c>
      <c r="I367" t="s">
        <v>1023</v>
      </c>
      <c r="J367" t="s">
        <v>675</v>
      </c>
      <c r="K367" t="s">
        <v>626</v>
      </c>
      <c r="L367" t="s">
        <v>654</v>
      </c>
      <c r="M367" t="s">
        <v>1570</v>
      </c>
      <c r="N367" t="s">
        <v>2715</v>
      </c>
      <c r="O367" t="s">
        <v>5707</v>
      </c>
      <c r="P367">
        <f>COUNTIFS($L:$L, SolaCorp_Backlog[[#This Row],[Product Group]], $H:$H, "&lt;=" &amp; SolaCorp_Backlog[[#This Row],[Order Date]])</f>
        <v>349</v>
      </c>
      <c r="Q367" s="9">
        <f>IFERROR(VLOOKUP(SolaCorp_Backlog[[#This Row],[Order_Item]], 'Hot Orders'!$C:$H, 6, FALSE), SolaCorp_Backlog[[#This Row],[Order Date]])</f>
        <v>45026</v>
      </c>
      <c r="R367">
        <f>COUNTIFS($L:$L, SolaCorp_Backlog[[#This Row],[Product Group]], $Q:$Q, "&lt;=" &amp; SolaCorp_Backlog[[#This Row],[New Date]])</f>
        <v>362</v>
      </c>
      <c r="S367">
        <f>IF(SolaCorp_Backlog[[#This Row],[Product Group]] &lt;&gt; $L366, 1, $S366 + 1)</f>
        <v>345</v>
      </c>
      <c r="T3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67">
        <f ca="1" xml:space="preserve"> ROUND((SolaCorp_Backlog[[#This Row],[Projected Ship Date]] - SolaCorp_Backlog[[#This Row],[Order Date]]) / SolaCorp_Backlog[[#This Row],[Backlog Quantity]], 0)</f>
        <v>104</v>
      </c>
    </row>
    <row r="368" spans="1:21" x14ac:dyDescent="0.25">
      <c r="A368" t="s">
        <v>583</v>
      </c>
      <c r="B368" t="s">
        <v>1022</v>
      </c>
      <c r="C368" t="s">
        <v>688</v>
      </c>
      <c r="D368" t="s">
        <v>845</v>
      </c>
      <c r="E368" t="s">
        <v>846</v>
      </c>
      <c r="F368">
        <v>3</v>
      </c>
      <c r="G368">
        <v>105.05</v>
      </c>
      <c r="H368" s="9">
        <v>45026</v>
      </c>
      <c r="I368" t="s">
        <v>1023</v>
      </c>
      <c r="J368" t="s">
        <v>675</v>
      </c>
      <c r="K368" t="s">
        <v>626</v>
      </c>
      <c r="L368" t="s">
        <v>654</v>
      </c>
      <c r="M368" t="s">
        <v>1570</v>
      </c>
      <c r="N368" t="s">
        <v>2716</v>
      </c>
      <c r="O368" t="s">
        <v>5707</v>
      </c>
      <c r="P368">
        <f>COUNTIFS($L:$L, SolaCorp_Backlog[[#This Row],[Product Group]], $H:$H, "&lt;=" &amp; SolaCorp_Backlog[[#This Row],[Order Date]])</f>
        <v>349</v>
      </c>
      <c r="Q368" s="9">
        <f>IFERROR(VLOOKUP(SolaCorp_Backlog[[#This Row],[Order_Item]], 'Hot Orders'!$C:$H, 6, FALSE), SolaCorp_Backlog[[#This Row],[Order Date]])</f>
        <v>45026</v>
      </c>
      <c r="R368">
        <f>COUNTIFS($L:$L, SolaCorp_Backlog[[#This Row],[Product Group]], $Q:$Q, "&lt;=" &amp; SolaCorp_Backlog[[#This Row],[New Date]])</f>
        <v>362</v>
      </c>
      <c r="S368">
        <f>IF(SolaCorp_Backlog[[#This Row],[Product Group]] &lt;&gt; $L367, 1, $S367 + 1)</f>
        <v>346</v>
      </c>
      <c r="T3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68">
        <f ca="1" xml:space="preserve"> ROUND((SolaCorp_Backlog[[#This Row],[Projected Ship Date]] - SolaCorp_Backlog[[#This Row],[Order Date]]) / SolaCorp_Backlog[[#This Row],[Backlog Quantity]], 0)</f>
        <v>104</v>
      </c>
    </row>
    <row r="369" spans="1:21" x14ac:dyDescent="0.25">
      <c r="A369" t="s">
        <v>583</v>
      </c>
      <c r="B369" t="s">
        <v>1022</v>
      </c>
      <c r="C369" t="s">
        <v>688</v>
      </c>
      <c r="D369" t="s">
        <v>781</v>
      </c>
      <c r="E369" t="s">
        <v>782</v>
      </c>
      <c r="F369">
        <v>3</v>
      </c>
      <c r="G369">
        <v>112.86</v>
      </c>
      <c r="H369" s="9">
        <v>45026</v>
      </c>
      <c r="I369" t="s">
        <v>1023</v>
      </c>
      <c r="J369" t="s">
        <v>675</v>
      </c>
      <c r="K369" t="s">
        <v>608</v>
      </c>
      <c r="L369" t="s">
        <v>654</v>
      </c>
      <c r="M369" t="s">
        <v>1678</v>
      </c>
      <c r="N369" t="s">
        <v>3038</v>
      </c>
      <c r="O369" t="s">
        <v>5707</v>
      </c>
      <c r="P369">
        <f>COUNTIFS($L:$L, SolaCorp_Backlog[[#This Row],[Product Group]], $H:$H, "&lt;=" &amp; SolaCorp_Backlog[[#This Row],[Order Date]])</f>
        <v>349</v>
      </c>
      <c r="Q369" s="9">
        <f>IFERROR(VLOOKUP(SolaCorp_Backlog[[#This Row],[Order_Item]], 'Hot Orders'!$C:$H, 6, FALSE), SolaCorp_Backlog[[#This Row],[Order Date]])</f>
        <v>45026</v>
      </c>
      <c r="R369">
        <f>COUNTIFS($L:$L, SolaCorp_Backlog[[#This Row],[Product Group]], $Q:$Q, "&lt;=" &amp; SolaCorp_Backlog[[#This Row],[New Date]])</f>
        <v>362</v>
      </c>
      <c r="S369">
        <f>IF(SolaCorp_Backlog[[#This Row],[Product Group]] &lt;&gt; $L368, 1, $S368 + 1)</f>
        <v>347</v>
      </c>
      <c r="T3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69">
        <f ca="1" xml:space="preserve"> ROUND((SolaCorp_Backlog[[#This Row],[Projected Ship Date]] - SolaCorp_Backlog[[#This Row],[Order Date]]) / SolaCorp_Backlog[[#This Row],[Backlog Quantity]], 0)</f>
        <v>104</v>
      </c>
    </row>
    <row r="370" spans="1:21" x14ac:dyDescent="0.25">
      <c r="A370" t="s">
        <v>583</v>
      </c>
      <c r="B370" t="s">
        <v>1022</v>
      </c>
      <c r="C370" t="s">
        <v>688</v>
      </c>
      <c r="D370" t="s">
        <v>781</v>
      </c>
      <c r="E370" t="s">
        <v>782</v>
      </c>
      <c r="F370">
        <v>3</v>
      </c>
      <c r="G370">
        <v>112.86</v>
      </c>
      <c r="H370" s="9">
        <v>45026</v>
      </c>
      <c r="I370" t="s">
        <v>1023</v>
      </c>
      <c r="J370" t="s">
        <v>675</v>
      </c>
      <c r="K370" t="s">
        <v>608</v>
      </c>
      <c r="L370" t="s">
        <v>654</v>
      </c>
      <c r="M370" t="s">
        <v>1678</v>
      </c>
      <c r="N370" t="s">
        <v>3039</v>
      </c>
      <c r="O370" t="s">
        <v>5707</v>
      </c>
      <c r="P370">
        <f>COUNTIFS($L:$L, SolaCorp_Backlog[[#This Row],[Product Group]], $H:$H, "&lt;=" &amp; SolaCorp_Backlog[[#This Row],[Order Date]])</f>
        <v>349</v>
      </c>
      <c r="Q370" s="9">
        <f>IFERROR(VLOOKUP(SolaCorp_Backlog[[#This Row],[Order_Item]], 'Hot Orders'!$C:$H, 6, FALSE), SolaCorp_Backlog[[#This Row],[Order Date]])</f>
        <v>45026</v>
      </c>
      <c r="R370">
        <f>COUNTIFS($L:$L, SolaCorp_Backlog[[#This Row],[Product Group]], $Q:$Q, "&lt;=" &amp; SolaCorp_Backlog[[#This Row],[New Date]])</f>
        <v>362</v>
      </c>
      <c r="S370">
        <f>IF(SolaCorp_Backlog[[#This Row],[Product Group]] &lt;&gt; $L369, 1, $S369 + 1)</f>
        <v>348</v>
      </c>
      <c r="T3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70">
        <f ca="1" xml:space="preserve"> ROUND((SolaCorp_Backlog[[#This Row],[Projected Ship Date]] - SolaCorp_Backlog[[#This Row],[Order Date]]) / SolaCorp_Backlog[[#This Row],[Backlog Quantity]], 0)</f>
        <v>104</v>
      </c>
    </row>
    <row r="371" spans="1:21" x14ac:dyDescent="0.25">
      <c r="A371" t="s">
        <v>583</v>
      </c>
      <c r="B371" t="s">
        <v>1022</v>
      </c>
      <c r="C371" t="s">
        <v>688</v>
      </c>
      <c r="D371" t="s">
        <v>781</v>
      </c>
      <c r="E371" t="s">
        <v>782</v>
      </c>
      <c r="F371">
        <v>3</v>
      </c>
      <c r="G371">
        <v>112.86</v>
      </c>
      <c r="H371" s="9">
        <v>45026</v>
      </c>
      <c r="I371" t="s">
        <v>1023</v>
      </c>
      <c r="J371" t="s">
        <v>675</v>
      </c>
      <c r="K371" t="s">
        <v>608</v>
      </c>
      <c r="L371" t="s">
        <v>654</v>
      </c>
      <c r="M371" t="s">
        <v>1678</v>
      </c>
      <c r="N371" t="s">
        <v>3040</v>
      </c>
      <c r="O371" t="s">
        <v>5707</v>
      </c>
      <c r="P371">
        <f>COUNTIFS($L:$L, SolaCorp_Backlog[[#This Row],[Product Group]], $H:$H, "&lt;=" &amp; SolaCorp_Backlog[[#This Row],[Order Date]])</f>
        <v>349</v>
      </c>
      <c r="Q371" s="9">
        <f>IFERROR(VLOOKUP(SolaCorp_Backlog[[#This Row],[Order_Item]], 'Hot Orders'!$C:$H, 6, FALSE), SolaCorp_Backlog[[#This Row],[Order Date]])</f>
        <v>45026</v>
      </c>
      <c r="R371">
        <f>COUNTIFS($L:$L, SolaCorp_Backlog[[#This Row],[Product Group]], $Q:$Q, "&lt;=" &amp; SolaCorp_Backlog[[#This Row],[New Date]])</f>
        <v>362</v>
      </c>
      <c r="S371">
        <f>IF(SolaCorp_Backlog[[#This Row],[Product Group]] &lt;&gt; $L370, 1, $S370 + 1)</f>
        <v>349</v>
      </c>
      <c r="T3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71">
        <f ca="1" xml:space="preserve"> ROUND((SolaCorp_Backlog[[#This Row],[Projected Ship Date]] - SolaCorp_Backlog[[#This Row],[Order Date]]) / SolaCorp_Backlog[[#This Row],[Backlog Quantity]], 0)</f>
        <v>104</v>
      </c>
    </row>
    <row r="372" spans="1:21" x14ac:dyDescent="0.25">
      <c r="A372" t="s">
        <v>95</v>
      </c>
      <c r="B372" t="s">
        <v>883</v>
      </c>
      <c r="C372" t="s">
        <v>688</v>
      </c>
      <c r="D372" t="s">
        <v>784</v>
      </c>
      <c r="E372" t="s">
        <v>785</v>
      </c>
      <c r="F372">
        <v>6</v>
      </c>
      <c r="G372">
        <v>702.02</v>
      </c>
      <c r="H372" s="9">
        <v>45027</v>
      </c>
      <c r="I372" t="s">
        <v>882</v>
      </c>
      <c r="J372" t="s">
        <v>675</v>
      </c>
      <c r="K372" t="s">
        <v>598</v>
      </c>
      <c r="L372" t="s">
        <v>654</v>
      </c>
      <c r="M372" t="s">
        <v>1571</v>
      </c>
      <c r="N372" t="s">
        <v>2717</v>
      </c>
      <c r="O372" t="s">
        <v>5708</v>
      </c>
      <c r="P372">
        <f>COUNTIFS($L:$L, SolaCorp_Backlog[[#This Row],[Product Group]], $H:$H, "&lt;=" &amp; SolaCorp_Backlog[[#This Row],[Order Date]])</f>
        <v>355</v>
      </c>
      <c r="Q372" s="9">
        <f>IFERROR(VLOOKUP(SolaCorp_Backlog[[#This Row],[Order_Item]], 'Hot Orders'!$C:$H, 6, FALSE), SolaCorp_Backlog[[#This Row],[Order Date]])</f>
        <v>45027</v>
      </c>
      <c r="R372">
        <f>COUNTIFS($L:$L, SolaCorp_Backlog[[#This Row],[Product Group]], $Q:$Q, "&lt;=" &amp; SolaCorp_Backlog[[#This Row],[New Date]])</f>
        <v>368</v>
      </c>
      <c r="S372">
        <f>IF(SolaCorp_Backlog[[#This Row],[Product Group]] &lt;&gt; $L371, 1, $S371 + 1)</f>
        <v>350</v>
      </c>
      <c r="T3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72">
        <f ca="1" xml:space="preserve"> ROUND((SolaCorp_Backlog[[#This Row],[Projected Ship Date]] - SolaCorp_Backlog[[#This Row],[Order Date]]) / SolaCorp_Backlog[[#This Row],[Backlog Quantity]], 0)</f>
        <v>52</v>
      </c>
    </row>
    <row r="373" spans="1:21" x14ac:dyDescent="0.25">
      <c r="A373" t="s">
        <v>95</v>
      </c>
      <c r="B373" t="s">
        <v>883</v>
      </c>
      <c r="C373" t="s">
        <v>688</v>
      </c>
      <c r="D373" t="s">
        <v>784</v>
      </c>
      <c r="E373" t="s">
        <v>785</v>
      </c>
      <c r="F373">
        <v>6</v>
      </c>
      <c r="G373">
        <v>702.02</v>
      </c>
      <c r="H373" s="9">
        <v>45027</v>
      </c>
      <c r="I373" t="s">
        <v>882</v>
      </c>
      <c r="J373" t="s">
        <v>675</v>
      </c>
      <c r="K373" t="s">
        <v>598</v>
      </c>
      <c r="L373" t="s">
        <v>654</v>
      </c>
      <c r="M373" t="s">
        <v>1571</v>
      </c>
      <c r="N373" t="s">
        <v>2718</v>
      </c>
      <c r="O373" t="s">
        <v>5708</v>
      </c>
      <c r="P373">
        <f>COUNTIFS($L:$L, SolaCorp_Backlog[[#This Row],[Product Group]], $H:$H, "&lt;=" &amp; SolaCorp_Backlog[[#This Row],[Order Date]])</f>
        <v>355</v>
      </c>
      <c r="Q373" s="9">
        <f>IFERROR(VLOOKUP(SolaCorp_Backlog[[#This Row],[Order_Item]], 'Hot Orders'!$C:$H, 6, FALSE), SolaCorp_Backlog[[#This Row],[Order Date]])</f>
        <v>45027</v>
      </c>
      <c r="R373">
        <f>COUNTIFS($L:$L, SolaCorp_Backlog[[#This Row],[Product Group]], $Q:$Q, "&lt;=" &amp; SolaCorp_Backlog[[#This Row],[New Date]])</f>
        <v>368</v>
      </c>
      <c r="S373">
        <f>IF(SolaCorp_Backlog[[#This Row],[Product Group]] &lt;&gt; $L372, 1, $S372 + 1)</f>
        <v>351</v>
      </c>
      <c r="T3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73">
        <f ca="1" xml:space="preserve"> ROUND((SolaCorp_Backlog[[#This Row],[Projected Ship Date]] - SolaCorp_Backlog[[#This Row],[Order Date]]) / SolaCorp_Backlog[[#This Row],[Backlog Quantity]], 0)</f>
        <v>52</v>
      </c>
    </row>
    <row r="374" spans="1:21" x14ac:dyDescent="0.25">
      <c r="A374" t="s">
        <v>95</v>
      </c>
      <c r="B374" t="s">
        <v>883</v>
      </c>
      <c r="C374" t="s">
        <v>688</v>
      </c>
      <c r="D374" t="s">
        <v>784</v>
      </c>
      <c r="E374" t="s">
        <v>785</v>
      </c>
      <c r="F374">
        <v>6</v>
      </c>
      <c r="G374">
        <v>702.02</v>
      </c>
      <c r="H374" s="9">
        <v>45027</v>
      </c>
      <c r="I374" t="s">
        <v>882</v>
      </c>
      <c r="J374" t="s">
        <v>675</v>
      </c>
      <c r="K374" t="s">
        <v>598</v>
      </c>
      <c r="L374" t="s">
        <v>654</v>
      </c>
      <c r="M374" t="s">
        <v>1571</v>
      </c>
      <c r="N374" t="s">
        <v>2719</v>
      </c>
      <c r="O374" t="s">
        <v>5708</v>
      </c>
      <c r="P374">
        <f>COUNTIFS($L:$L, SolaCorp_Backlog[[#This Row],[Product Group]], $H:$H, "&lt;=" &amp; SolaCorp_Backlog[[#This Row],[Order Date]])</f>
        <v>355</v>
      </c>
      <c r="Q374" s="9">
        <f>IFERROR(VLOOKUP(SolaCorp_Backlog[[#This Row],[Order_Item]], 'Hot Orders'!$C:$H, 6, FALSE), SolaCorp_Backlog[[#This Row],[Order Date]])</f>
        <v>45027</v>
      </c>
      <c r="R374">
        <f>COUNTIFS($L:$L, SolaCorp_Backlog[[#This Row],[Product Group]], $Q:$Q, "&lt;=" &amp; SolaCorp_Backlog[[#This Row],[New Date]])</f>
        <v>368</v>
      </c>
      <c r="S374">
        <f>IF(SolaCorp_Backlog[[#This Row],[Product Group]] &lt;&gt; $L373, 1, $S373 + 1)</f>
        <v>352</v>
      </c>
      <c r="T3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74">
        <f ca="1" xml:space="preserve"> ROUND((SolaCorp_Backlog[[#This Row],[Projected Ship Date]] - SolaCorp_Backlog[[#This Row],[Order Date]]) / SolaCorp_Backlog[[#This Row],[Backlog Quantity]], 0)</f>
        <v>52</v>
      </c>
    </row>
    <row r="375" spans="1:21" x14ac:dyDescent="0.25">
      <c r="A375" t="s">
        <v>95</v>
      </c>
      <c r="B375" t="s">
        <v>883</v>
      </c>
      <c r="C375" t="s">
        <v>688</v>
      </c>
      <c r="D375" t="s">
        <v>784</v>
      </c>
      <c r="E375" t="s">
        <v>785</v>
      </c>
      <c r="F375">
        <v>6</v>
      </c>
      <c r="G375">
        <v>702.02</v>
      </c>
      <c r="H375" s="9">
        <v>45027</v>
      </c>
      <c r="I375" t="s">
        <v>882</v>
      </c>
      <c r="J375" t="s">
        <v>675</v>
      </c>
      <c r="K375" t="s">
        <v>598</v>
      </c>
      <c r="L375" t="s">
        <v>654</v>
      </c>
      <c r="M375" t="s">
        <v>1571</v>
      </c>
      <c r="N375" t="s">
        <v>2720</v>
      </c>
      <c r="O375" t="s">
        <v>5708</v>
      </c>
      <c r="P375">
        <f>COUNTIFS($L:$L, SolaCorp_Backlog[[#This Row],[Product Group]], $H:$H, "&lt;=" &amp; SolaCorp_Backlog[[#This Row],[Order Date]])</f>
        <v>355</v>
      </c>
      <c r="Q375" s="9">
        <f>IFERROR(VLOOKUP(SolaCorp_Backlog[[#This Row],[Order_Item]], 'Hot Orders'!$C:$H, 6, FALSE), SolaCorp_Backlog[[#This Row],[Order Date]])</f>
        <v>45027</v>
      </c>
      <c r="R375">
        <f>COUNTIFS($L:$L, SolaCorp_Backlog[[#This Row],[Product Group]], $Q:$Q, "&lt;=" &amp; SolaCorp_Backlog[[#This Row],[New Date]])</f>
        <v>368</v>
      </c>
      <c r="S375">
        <f>IF(SolaCorp_Backlog[[#This Row],[Product Group]] &lt;&gt; $L374, 1, $S374 + 1)</f>
        <v>353</v>
      </c>
      <c r="T3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75">
        <f ca="1" xml:space="preserve"> ROUND((SolaCorp_Backlog[[#This Row],[Projected Ship Date]] - SolaCorp_Backlog[[#This Row],[Order Date]]) / SolaCorp_Backlog[[#This Row],[Backlog Quantity]], 0)</f>
        <v>52</v>
      </c>
    </row>
    <row r="376" spans="1:21" x14ac:dyDescent="0.25">
      <c r="A376" t="s">
        <v>95</v>
      </c>
      <c r="B376" t="s">
        <v>883</v>
      </c>
      <c r="C376" t="s">
        <v>688</v>
      </c>
      <c r="D376" t="s">
        <v>784</v>
      </c>
      <c r="E376" t="s">
        <v>785</v>
      </c>
      <c r="F376">
        <v>6</v>
      </c>
      <c r="G376">
        <v>702.02</v>
      </c>
      <c r="H376" s="9">
        <v>45027</v>
      </c>
      <c r="I376" t="s">
        <v>882</v>
      </c>
      <c r="J376" t="s">
        <v>675</v>
      </c>
      <c r="K376" t="s">
        <v>598</v>
      </c>
      <c r="L376" t="s">
        <v>654</v>
      </c>
      <c r="M376" t="s">
        <v>1571</v>
      </c>
      <c r="N376" t="s">
        <v>2721</v>
      </c>
      <c r="O376" t="s">
        <v>5708</v>
      </c>
      <c r="P376">
        <f>COUNTIFS($L:$L, SolaCorp_Backlog[[#This Row],[Product Group]], $H:$H, "&lt;=" &amp; SolaCorp_Backlog[[#This Row],[Order Date]])</f>
        <v>355</v>
      </c>
      <c r="Q376" s="9">
        <f>IFERROR(VLOOKUP(SolaCorp_Backlog[[#This Row],[Order_Item]], 'Hot Orders'!$C:$H, 6, FALSE), SolaCorp_Backlog[[#This Row],[Order Date]])</f>
        <v>45027</v>
      </c>
      <c r="R376">
        <f>COUNTIFS($L:$L, SolaCorp_Backlog[[#This Row],[Product Group]], $Q:$Q, "&lt;=" &amp; SolaCorp_Backlog[[#This Row],[New Date]])</f>
        <v>368</v>
      </c>
      <c r="S376">
        <f>IF(SolaCorp_Backlog[[#This Row],[Product Group]] &lt;&gt; $L375, 1, $S375 + 1)</f>
        <v>354</v>
      </c>
      <c r="T3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76">
        <f ca="1" xml:space="preserve"> ROUND((SolaCorp_Backlog[[#This Row],[Projected Ship Date]] - SolaCorp_Backlog[[#This Row],[Order Date]]) / SolaCorp_Backlog[[#This Row],[Backlog Quantity]], 0)</f>
        <v>52</v>
      </c>
    </row>
    <row r="377" spans="1:21" x14ac:dyDescent="0.25">
      <c r="A377" t="s">
        <v>95</v>
      </c>
      <c r="B377" t="s">
        <v>883</v>
      </c>
      <c r="C377" t="s">
        <v>688</v>
      </c>
      <c r="D377" t="s">
        <v>784</v>
      </c>
      <c r="E377" t="s">
        <v>785</v>
      </c>
      <c r="F377">
        <v>6</v>
      </c>
      <c r="G377">
        <v>702.02</v>
      </c>
      <c r="H377" s="9">
        <v>45027</v>
      </c>
      <c r="I377" t="s">
        <v>882</v>
      </c>
      <c r="J377" t="s">
        <v>675</v>
      </c>
      <c r="K377" t="s">
        <v>598</v>
      </c>
      <c r="L377" t="s">
        <v>654</v>
      </c>
      <c r="M377" t="s">
        <v>1571</v>
      </c>
      <c r="N377" t="s">
        <v>2722</v>
      </c>
      <c r="O377" t="s">
        <v>5708</v>
      </c>
      <c r="P377">
        <f>COUNTIFS($L:$L, SolaCorp_Backlog[[#This Row],[Product Group]], $H:$H, "&lt;=" &amp; SolaCorp_Backlog[[#This Row],[Order Date]])</f>
        <v>355</v>
      </c>
      <c r="Q377" s="9">
        <f>IFERROR(VLOOKUP(SolaCorp_Backlog[[#This Row],[Order_Item]], 'Hot Orders'!$C:$H, 6, FALSE), SolaCorp_Backlog[[#This Row],[Order Date]])</f>
        <v>45027</v>
      </c>
      <c r="R377">
        <f>COUNTIFS($L:$L, SolaCorp_Backlog[[#This Row],[Product Group]], $Q:$Q, "&lt;=" &amp; SolaCorp_Backlog[[#This Row],[New Date]])</f>
        <v>368</v>
      </c>
      <c r="S377">
        <f>IF(SolaCorp_Backlog[[#This Row],[Product Group]] &lt;&gt; $L376, 1, $S376 + 1)</f>
        <v>355</v>
      </c>
      <c r="T3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77">
        <f ca="1" xml:space="preserve"> ROUND((SolaCorp_Backlog[[#This Row],[Projected Ship Date]] - SolaCorp_Backlog[[#This Row],[Order Date]]) / SolaCorp_Backlog[[#This Row],[Backlog Quantity]], 0)</f>
        <v>52</v>
      </c>
    </row>
    <row r="378" spans="1:21" x14ac:dyDescent="0.25">
      <c r="A378" t="s">
        <v>437</v>
      </c>
      <c r="B378" t="s">
        <v>1372</v>
      </c>
      <c r="C378" t="s">
        <v>721</v>
      </c>
      <c r="D378" t="s">
        <v>878</v>
      </c>
      <c r="E378" t="s">
        <v>879</v>
      </c>
      <c r="F378">
        <v>6</v>
      </c>
      <c r="G378">
        <v>184.53</v>
      </c>
      <c r="H378" s="9">
        <v>45034</v>
      </c>
      <c r="I378" t="s">
        <v>707</v>
      </c>
      <c r="J378" t="s">
        <v>669</v>
      </c>
      <c r="K378" t="s">
        <v>641</v>
      </c>
      <c r="L378" t="s">
        <v>654</v>
      </c>
      <c r="M378" t="s">
        <v>1691</v>
      </c>
      <c r="N378" t="s">
        <v>3098</v>
      </c>
      <c r="O378" t="s">
        <v>5811</v>
      </c>
      <c r="P378">
        <f>COUNTIFS($L:$L, SolaCorp_Backlog[[#This Row],[Product Group]], $H:$H, "&lt;=" &amp; SolaCorp_Backlog[[#This Row],[Order Date]])</f>
        <v>362</v>
      </c>
      <c r="Q378" s="9">
        <f>IFERROR(VLOOKUP(SolaCorp_Backlog[[#This Row],[Order_Item]], 'Hot Orders'!$C:$H, 6, FALSE), SolaCorp_Backlog[[#This Row],[Order Date]])</f>
        <v>45034</v>
      </c>
      <c r="R378">
        <f>COUNTIFS($L:$L, SolaCorp_Backlog[[#This Row],[Product Group]], $Q:$Q, "&lt;=" &amp; SolaCorp_Backlog[[#This Row],[New Date]])</f>
        <v>374</v>
      </c>
      <c r="S378">
        <f>IF(SolaCorp_Backlog[[#This Row],[Product Group]] &lt;&gt; $L377, 1, $S377 + 1)</f>
        <v>356</v>
      </c>
      <c r="T3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78">
        <f ca="1" xml:space="preserve"> ROUND((SolaCorp_Backlog[[#This Row],[Projected Ship Date]] - SolaCorp_Backlog[[#This Row],[Order Date]]) / SolaCorp_Backlog[[#This Row],[Backlog Quantity]], 0)</f>
        <v>51</v>
      </c>
    </row>
    <row r="379" spans="1:21" x14ac:dyDescent="0.25">
      <c r="A379" t="s">
        <v>437</v>
      </c>
      <c r="B379" t="s">
        <v>1372</v>
      </c>
      <c r="C379" t="s">
        <v>721</v>
      </c>
      <c r="D379" t="s">
        <v>878</v>
      </c>
      <c r="E379" t="s">
        <v>879</v>
      </c>
      <c r="F379">
        <v>6</v>
      </c>
      <c r="G379">
        <v>184.53</v>
      </c>
      <c r="H379" s="9">
        <v>45034</v>
      </c>
      <c r="I379" t="s">
        <v>707</v>
      </c>
      <c r="J379" t="s">
        <v>669</v>
      </c>
      <c r="K379" t="s">
        <v>641</v>
      </c>
      <c r="L379" t="s">
        <v>654</v>
      </c>
      <c r="M379" t="s">
        <v>1691</v>
      </c>
      <c r="N379" t="s">
        <v>3099</v>
      </c>
      <c r="O379" t="s">
        <v>5811</v>
      </c>
      <c r="P379">
        <f>COUNTIFS($L:$L, SolaCorp_Backlog[[#This Row],[Product Group]], $H:$H, "&lt;=" &amp; SolaCorp_Backlog[[#This Row],[Order Date]])</f>
        <v>362</v>
      </c>
      <c r="Q379" s="9">
        <f>IFERROR(VLOOKUP(SolaCorp_Backlog[[#This Row],[Order_Item]], 'Hot Orders'!$C:$H, 6, FALSE), SolaCorp_Backlog[[#This Row],[Order Date]])</f>
        <v>45034</v>
      </c>
      <c r="R379">
        <f>COUNTIFS($L:$L, SolaCorp_Backlog[[#This Row],[Product Group]], $Q:$Q, "&lt;=" &amp; SolaCorp_Backlog[[#This Row],[New Date]])</f>
        <v>374</v>
      </c>
      <c r="S379">
        <f>IF(SolaCorp_Backlog[[#This Row],[Product Group]] &lt;&gt; $L378, 1, $S378 + 1)</f>
        <v>357</v>
      </c>
      <c r="T3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79">
        <f ca="1" xml:space="preserve"> ROUND((SolaCorp_Backlog[[#This Row],[Projected Ship Date]] - SolaCorp_Backlog[[#This Row],[Order Date]]) / SolaCorp_Backlog[[#This Row],[Backlog Quantity]], 0)</f>
        <v>51</v>
      </c>
    </row>
    <row r="380" spans="1:21" x14ac:dyDescent="0.25">
      <c r="A380" t="s">
        <v>437</v>
      </c>
      <c r="B380" t="s">
        <v>1372</v>
      </c>
      <c r="C380" t="s">
        <v>721</v>
      </c>
      <c r="D380" t="s">
        <v>878</v>
      </c>
      <c r="E380" t="s">
        <v>879</v>
      </c>
      <c r="F380">
        <v>6</v>
      </c>
      <c r="G380">
        <v>184.53</v>
      </c>
      <c r="H380" s="9">
        <v>45034</v>
      </c>
      <c r="I380" t="s">
        <v>707</v>
      </c>
      <c r="J380" t="s">
        <v>669</v>
      </c>
      <c r="K380" t="s">
        <v>641</v>
      </c>
      <c r="L380" t="s">
        <v>654</v>
      </c>
      <c r="M380" t="s">
        <v>1691</v>
      </c>
      <c r="N380" t="s">
        <v>3100</v>
      </c>
      <c r="O380" t="s">
        <v>5811</v>
      </c>
      <c r="P380">
        <f>COUNTIFS($L:$L, SolaCorp_Backlog[[#This Row],[Product Group]], $H:$H, "&lt;=" &amp; SolaCorp_Backlog[[#This Row],[Order Date]])</f>
        <v>362</v>
      </c>
      <c r="Q380" s="9">
        <f>IFERROR(VLOOKUP(SolaCorp_Backlog[[#This Row],[Order_Item]], 'Hot Orders'!$C:$H, 6, FALSE), SolaCorp_Backlog[[#This Row],[Order Date]])</f>
        <v>45034</v>
      </c>
      <c r="R380">
        <f>COUNTIFS($L:$L, SolaCorp_Backlog[[#This Row],[Product Group]], $Q:$Q, "&lt;=" &amp; SolaCorp_Backlog[[#This Row],[New Date]])</f>
        <v>374</v>
      </c>
      <c r="S380">
        <f>IF(SolaCorp_Backlog[[#This Row],[Product Group]] &lt;&gt; $L379, 1, $S379 + 1)</f>
        <v>358</v>
      </c>
      <c r="T3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80">
        <f ca="1" xml:space="preserve"> ROUND((SolaCorp_Backlog[[#This Row],[Projected Ship Date]] - SolaCorp_Backlog[[#This Row],[Order Date]]) / SolaCorp_Backlog[[#This Row],[Backlog Quantity]], 0)</f>
        <v>51</v>
      </c>
    </row>
    <row r="381" spans="1:21" x14ac:dyDescent="0.25">
      <c r="A381" t="s">
        <v>437</v>
      </c>
      <c r="B381" t="s">
        <v>1372</v>
      </c>
      <c r="C381" t="s">
        <v>721</v>
      </c>
      <c r="D381" t="s">
        <v>878</v>
      </c>
      <c r="E381" t="s">
        <v>879</v>
      </c>
      <c r="F381">
        <v>6</v>
      </c>
      <c r="G381">
        <v>184.53</v>
      </c>
      <c r="H381" s="9">
        <v>45034</v>
      </c>
      <c r="I381" t="s">
        <v>707</v>
      </c>
      <c r="J381" t="s">
        <v>669</v>
      </c>
      <c r="K381" t="s">
        <v>641</v>
      </c>
      <c r="L381" t="s">
        <v>654</v>
      </c>
      <c r="M381" t="s">
        <v>1691</v>
      </c>
      <c r="N381" t="s">
        <v>3101</v>
      </c>
      <c r="O381" t="s">
        <v>5811</v>
      </c>
      <c r="P381">
        <f>COUNTIFS($L:$L, SolaCorp_Backlog[[#This Row],[Product Group]], $H:$H, "&lt;=" &amp; SolaCorp_Backlog[[#This Row],[Order Date]])</f>
        <v>362</v>
      </c>
      <c r="Q381" s="9">
        <f>IFERROR(VLOOKUP(SolaCorp_Backlog[[#This Row],[Order_Item]], 'Hot Orders'!$C:$H, 6, FALSE), SolaCorp_Backlog[[#This Row],[Order Date]])</f>
        <v>45034</v>
      </c>
      <c r="R381">
        <f>COUNTIFS($L:$L, SolaCorp_Backlog[[#This Row],[Product Group]], $Q:$Q, "&lt;=" &amp; SolaCorp_Backlog[[#This Row],[New Date]])</f>
        <v>374</v>
      </c>
      <c r="S381">
        <f>IF(SolaCorp_Backlog[[#This Row],[Product Group]] &lt;&gt; $L380, 1, $S380 + 1)</f>
        <v>359</v>
      </c>
      <c r="T3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81">
        <f ca="1" xml:space="preserve"> ROUND((SolaCorp_Backlog[[#This Row],[Projected Ship Date]] - SolaCorp_Backlog[[#This Row],[Order Date]]) / SolaCorp_Backlog[[#This Row],[Backlog Quantity]], 0)</f>
        <v>51</v>
      </c>
    </row>
    <row r="382" spans="1:21" x14ac:dyDescent="0.25">
      <c r="A382" t="s">
        <v>437</v>
      </c>
      <c r="B382" t="s">
        <v>1372</v>
      </c>
      <c r="C382" t="s">
        <v>721</v>
      </c>
      <c r="D382" t="s">
        <v>878</v>
      </c>
      <c r="E382" t="s">
        <v>879</v>
      </c>
      <c r="F382">
        <v>6</v>
      </c>
      <c r="G382">
        <v>184.53</v>
      </c>
      <c r="H382" s="9">
        <v>45034</v>
      </c>
      <c r="I382" t="s">
        <v>707</v>
      </c>
      <c r="J382" t="s">
        <v>669</v>
      </c>
      <c r="K382" t="s">
        <v>641</v>
      </c>
      <c r="L382" t="s">
        <v>654</v>
      </c>
      <c r="M382" t="s">
        <v>1691</v>
      </c>
      <c r="N382" t="s">
        <v>3102</v>
      </c>
      <c r="O382" t="s">
        <v>5811</v>
      </c>
      <c r="P382">
        <f>COUNTIFS($L:$L, SolaCorp_Backlog[[#This Row],[Product Group]], $H:$H, "&lt;=" &amp; SolaCorp_Backlog[[#This Row],[Order Date]])</f>
        <v>362</v>
      </c>
      <c r="Q382" s="9">
        <f>IFERROR(VLOOKUP(SolaCorp_Backlog[[#This Row],[Order_Item]], 'Hot Orders'!$C:$H, 6, FALSE), SolaCorp_Backlog[[#This Row],[Order Date]])</f>
        <v>45034</v>
      </c>
      <c r="R382">
        <f>COUNTIFS($L:$L, SolaCorp_Backlog[[#This Row],[Product Group]], $Q:$Q, "&lt;=" &amp; SolaCorp_Backlog[[#This Row],[New Date]])</f>
        <v>374</v>
      </c>
      <c r="S382">
        <f>IF(SolaCorp_Backlog[[#This Row],[Product Group]] &lt;&gt; $L381, 1, $S381 + 1)</f>
        <v>360</v>
      </c>
      <c r="T3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82">
        <f ca="1" xml:space="preserve"> ROUND((SolaCorp_Backlog[[#This Row],[Projected Ship Date]] - SolaCorp_Backlog[[#This Row],[Order Date]]) / SolaCorp_Backlog[[#This Row],[Backlog Quantity]], 0)</f>
        <v>51</v>
      </c>
    </row>
    <row r="383" spans="1:21" x14ac:dyDescent="0.25">
      <c r="A383" t="s">
        <v>437</v>
      </c>
      <c r="B383" t="s">
        <v>1372</v>
      </c>
      <c r="C383" t="s">
        <v>721</v>
      </c>
      <c r="D383" t="s">
        <v>878</v>
      </c>
      <c r="E383" t="s">
        <v>879</v>
      </c>
      <c r="F383">
        <v>6</v>
      </c>
      <c r="G383">
        <v>184.53</v>
      </c>
      <c r="H383" s="9">
        <v>45034</v>
      </c>
      <c r="I383" t="s">
        <v>707</v>
      </c>
      <c r="J383" t="s">
        <v>669</v>
      </c>
      <c r="K383" t="s">
        <v>641</v>
      </c>
      <c r="L383" t="s">
        <v>654</v>
      </c>
      <c r="M383" t="s">
        <v>1691</v>
      </c>
      <c r="N383" t="s">
        <v>3103</v>
      </c>
      <c r="O383" t="s">
        <v>5811</v>
      </c>
      <c r="P383">
        <f>COUNTIFS($L:$L, SolaCorp_Backlog[[#This Row],[Product Group]], $H:$H, "&lt;=" &amp; SolaCorp_Backlog[[#This Row],[Order Date]])</f>
        <v>362</v>
      </c>
      <c r="Q383" s="9">
        <f>IFERROR(VLOOKUP(SolaCorp_Backlog[[#This Row],[Order_Item]], 'Hot Orders'!$C:$H, 6, FALSE), SolaCorp_Backlog[[#This Row],[Order Date]])</f>
        <v>45034</v>
      </c>
      <c r="R383">
        <f>COUNTIFS($L:$L, SolaCorp_Backlog[[#This Row],[Product Group]], $Q:$Q, "&lt;=" &amp; SolaCorp_Backlog[[#This Row],[New Date]])</f>
        <v>374</v>
      </c>
      <c r="S383">
        <f>IF(SolaCorp_Backlog[[#This Row],[Product Group]] &lt;&gt; $L382, 1, $S382 + 1)</f>
        <v>361</v>
      </c>
      <c r="T3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83">
        <f ca="1" xml:space="preserve"> ROUND((SolaCorp_Backlog[[#This Row],[Projected Ship Date]] - SolaCorp_Backlog[[#This Row],[Order Date]]) / SolaCorp_Backlog[[#This Row],[Backlog Quantity]], 0)</f>
        <v>51</v>
      </c>
    </row>
    <row r="384" spans="1:21" x14ac:dyDescent="0.25">
      <c r="A384" t="s">
        <v>436</v>
      </c>
      <c r="B384" t="s">
        <v>796</v>
      </c>
      <c r="C384" t="s">
        <v>729</v>
      </c>
      <c r="D384" t="s">
        <v>748</v>
      </c>
      <c r="E384" t="s">
        <v>749</v>
      </c>
      <c r="F384">
        <v>1</v>
      </c>
      <c r="G384">
        <v>322.5</v>
      </c>
      <c r="H384" s="9">
        <v>45034</v>
      </c>
      <c r="I384" t="s">
        <v>789</v>
      </c>
      <c r="J384" t="s">
        <v>669</v>
      </c>
      <c r="K384" t="s">
        <v>608</v>
      </c>
      <c r="L384" t="s">
        <v>654</v>
      </c>
      <c r="M384" t="s">
        <v>1572</v>
      </c>
      <c r="N384" t="s">
        <v>2723</v>
      </c>
      <c r="O384" t="s">
        <v>5709</v>
      </c>
      <c r="P384">
        <f>COUNTIFS($L:$L, SolaCorp_Backlog[[#This Row],[Product Group]], $H:$H, "&lt;=" &amp; SolaCorp_Backlog[[#This Row],[Order Date]])</f>
        <v>362</v>
      </c>
      <c r="Q384" s="9">
        <f>IFERROR(VLOOKUP(SolaCorp_Backlog[[#This Row],[Order_Item]], 'Hot Orders'!$C:$H, 6, FALSE), SolaCorp_Backlog[[#This Row],[Order Date]])</f>
        <v>44567</v>
      </c>
      <c r="R384">
        <f>COUNTIFS($L:$L, SolaCorp_Backlog[[#This Row],[Product Group]], $Q:$Q, "&lt;=" &amp; SolaCorp_Backlog[[#This Row],[New Date]])</f>
        <v>14</v>
      </c>
      <c r="S384">
        <f>IF(SolaCorp_Backlog[[#This Row],[Product Group]] &lt;&gt; $L383, 1, $S383 + 1)</f>
        <v>362</v>
      </c>
      <c r="T3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84">
        <f ca="1" xml:space="preserve"> ROUND((SolaCorp_Backlog[[#This Row],[Projected Ship Date]] - SolaCorp_Backlog[[#This Row],[Order Date]]) / SolaCorp_Backlog[[#This Row],[Backlog Quantity]], 0)</f>
        <v>311</v>
      </c>
    </row>
    <row r="385" spans="1:21" x14ac:dyDescent="0.25">
      <c r="A385" t="s">
        <v>463</v>
      </c>
      <c r="B385" t="s">
        <v>856</v>
      </c>
      <c r="C385" t="s">
        <v>671</v>
      </c>
      <c r="D385" t="s">
        <v>1461</v>
      </c>
      <c r="E385" t="s">
        <v>1462</v>
      </c>
      <c r="F385">
        <v>1</v>
      </c>
      <c r="G385">
        <v>110.92</v>
      </c>
      <c r="H385" s="9">
        <v>45041</v>
      </c>
      <c r="I385" t="s">
        <v>674</v>
      </c>
      <c r="J385" t="s">
        <v>675</v>
      </c>
      <c r="K385" t="s">
        <v>626</v>
      </c>
      <c r="L385" t="s">
        <v>654</v>
      </c>
      <c r="M385" t="s">
        <v>1699</v>
      </c>
      <c r="N385" t="s">
        <v>3126</v>
      </c>
      <c r="O385" t="s">
        <v>5817</v>
      </c>
      <c r="P385">
        <f>COUNTIFS($L:$L, SolaCorp_Backlog[[#This Row],[Product Group]], $H:$H, "&lt;=" &amp; SolaCorp_Backlog[[#This Row],[Order Date]])</f>
        <v>363</v>
      </c>
      <c r="Q385" s="9">
        <f>IFERROR(VLOOKUP(SolaCorp_Backlog[[#This Row],[Order_Item]], 'Hot Orders'!$C:$H, 6, FALSE), SolaCorp_Backlog[[#This Row],[Order Date]])</f>
        <v>45041</v>
      </c>
      <c r="R385">
        <f>COUNTIFS($L:$L, SolaCorp_Backlog[[#This Row],[Product Group]], $Q:$Q, "&lt;=" &amp; SolaCorp_Backlog[[#This Row],[New Date]])</f>
        <v>375</v>
      </c>
      <c r="S385">
        <f>IF(SolaCorp_Backlog[[#This Row],[Product Group]] &lt;&gt; $L384, 1, $S384 + 1)</f>
        <v>363</v>
      </c>
      <c r="T3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85">
        <f ca="1" xml:space="preserve"> ROUND((SolaCorp_Backlog[[#This Row],[Projected Ship Date]] - SolaCorp_Backlog[[#This Row],[Order Date]]) / SolaCorp_Backlog[[#This Row],[Backlog Quantity]], 0)</f>
        <v>304</v>
      </c>
    </row>
    <row r="386" spans="1:21" x14ac:dyDescent="0.25">
      <c r="A386" t="s">
        <v>478</v>
      </c>
      <c r="B386" t="s">
        <v>844</v>
      </c>
      <c r="C386" t="s">
        <v>729</v>
      </c>
      <c r="D386" t="s">
        <v>845</v>
      </c>
      <c r="E386" t="s">
        <v>846</v>
      </c>
      <c r="F386">
        <v>15</v>
      </c>
      <c r="G386">
        <v>750.52</v>
      </c>
      <c r="H386" s="9">
        <v>45043</v>
      </c>
      <c r="I386" t="s">
        <v>732</v>
      </c>
      <c r="J386" t="s">
        <v>675</v>
      </c>
      <c r="K386" t="s">
        <v>626</v>
      </c>
      <c r="L386" t="s">
        <v>654</v>
      </c>
      <c r="M386" t="s">
        <v>1684</v>
      </c>
      <c r="N386" t="s">
        <v>3061</v>
      </c>
      <c r="O386" t="s">
        <v>5805</v>
      </c>
      <c r="P386">
        <f>COUNTIFS($L:$L, SolaCorp_Backlog[[#This Row],[Product Group]], $H:$H, "&lt;=" &amp; SolaCorp_Backlog[[#This Row],[Order Date]])</f>
        <v>381</v>
      </c>
      <c r="Q386" s="9">
        <f>IFERROR(VLOOKUP(SolaCorp_Backlog[[#This Row],[Order_Item]], 'Hot Orders'!$C:$H, 6, FALSE), SolaCorp_Backlog[[#This Row],[Order Date]])</f>
        <v>45043</v>
      </c>
      <c r="R386">
        <f>COUNTIFS($L:$L, SolaCorp_Backlog[[#This Row],[Product Group]], $Q:$Q, "&lt;=" &amp; SolaCorp_Backlog[[#This Row],[New Date]])</f>
        <v>393</v>
      </c>
      <c r="S386">
        <f>IF(SolaCorp_Backlog[[#This Row],[Product Group]] &lt;&gt; $L385, 1, $S385 + 1)</f>
        <v>364</v>
      </c>
      <c r="T3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86">
        <f ca="1" xml:space="preserve"> ROUND((SolaCorp_Backlog[[#This Row],[Projected Ship Date]] - SolaCorp_Backlog[[#This Row],[Order Date]]) / SolaCorp_Backlog[[#This Row],[Backlog Quantity]], 0)</f>
        <v>20</v>
      </c>
    </row>
    <row r="387" spans="1:21" x14ac:dyDescent="0.25">
      <c r="A387" t="s">
        <v>478</v>
      </c>
      <c r="B387" t="s">
        <v>844</v>
      </c>
      <c r="C387" t="s">
        <v>729</v>
      </c>
      <c r="D387" t="s">
        <v>845</v>
      </c>
      <c r="E387" t="s">
        <v>846</v>
      </c>
      <c r="F387">
        <v>15</v>
      </c>
      <c r="G387">
        <v>750.52</v>
      </c>
      <c r="H387" s="9">
        <v>45043</v>
      </c>
      <c r="I387" t="s">
        <v>732</v>
      </c>
      <c r="J387" t="s">
        <v>675</v>
      </c>
      <c r="K387" t="s">
        <v>626</v>
      </c>
      <c r="L387" t="s">
        <v>654</v>
      </c>
      <c r="M387" t="s">
        <v>1684</v>
      </c>
      <c r="N387" t="s">
        <v>3062</v>
      </c>
      <c r="O387" t="s">
        <v>5805</v>
      </c>
      <c r="P387">
        <f>COUNTIFS($L:$L, SolaCorp_Backlog[[#This Row],[Product Group]], $H:$H, "&lt;=" &amp; SolaCorp_Backlog[[#This Row],[Order Date]])</f>
        <v>381</v>
      </c>
      <c r="Q387" s="9">
        <f>IFERROR(VLOOKUP(SolaCorp_Backlog[[#This Row],[Order_Item]], 'Hot Orders'!$C:$H, 6, FALSE), SolaCorp_Backlog[[#This Row],[Order Date]])</f>
        <v>45043</v>
      </c>
      <c r="R387">
        <f>COUNTIFS($L:$L, SolaCorp_Backlog[[#This Row],[Product Group]], $Q:$Q, "&lt;=" &amp; SolaCorp_Backlog[[#This Row],[New Date]])</f>
        <v>393</v>
      </c>
      <c r="S387">
        <f>IF(SolaCorp_Backlog[[#This Row],[Product Group]] &lt;&gt; $L386, 1, $S386 + 1)</f>
        <v>365</v>
      </c>
      <c r="T3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87">
        <f ca="1" xml:space="preserve"> ROUND((SolaCorp_Backlog[[#This Row],[Projected Ship Date]] - SolaCorp_Backlog[[#This Row],[Order Date]]) / SolaCorp_Backlog[[#This Row],[Backlog Quantity]], 0)</f>
        <v>20</v>
      </c>
    </row>
    <row r="388" spans="1:21" x14ac:dyDescent="0.25">
      <c r="A388" t="s">
        <v>478</v>
      </c>
      <c r="B388" t="s">
        <v>844</v>
      </c>
      <c r="C388" t="s">
        <v>729</v>
      </c>
      <c r="D388" t="s">
        <v>845</v>
      </c>
      <c r="E388" t="s">
        <v>846</v>
      </c>
      <c r="F388">
        <v>15</v>
      </c>
      <c r="G388">
        <v>750.52</v>
      </c>
      <c r="H388" s="9">
        <v>45043</v>
      </c>
      <c r="I388" t="s">
        <v>732</v>
      </c>
      <c r="J388" t="s">
        <v>675</v>
      </c>
      <c r="K388" t="s">
        <v>626</v>
      </c>
      <c r="L388" t="s">
        <v>654</v>
      </c>
      <c r="M388" t="s">
        <v>1684</v>
      </c>
      <c r="N388" t="s">
        <v>3063</v>
      </c>
      <c r="O388" t="s">
        <v>5805</v>
      </c>
      <c r="P388">
        <f>COUNTIFS($L:$L, SolaCorp_Backlog[[#This Row],[Product Group]], $H:$H, "&lt;=" &amp; SolaCorp_Backlog[[#This Row],[Order Date]])</f>
        <v>381</v>
      </c>
      <c r="Q388" s="9">
        <f>IFERROR(VLOOKUP(SolaCorp_Backlog[[#This Row],[Order_Item]], 'Hot Orders'!$C:$H, 6, FALSE), SolaCorp_Backlog[[#This Row],[Order Date]])</f>
        <v>45043</v>
      </c>
      <c r="R388">
        <f>COUNTIFS($L:$L, SolaCorp_Backlog[[#This Row],[Product Group]], $Q:$Q, "&lt;=" &amp; SolaCorp_Backlog[[#This Row],[New Date]])</f>
        <v>393</v>
      </c>
      <c r="S388">
        <f>IF(SolaCorp_Backlog[[#This Row],[Product Group]] &lt;&gt; $L387, 1, $S387 + 1)</f>
        <v>366</v>
      </c>
      <c r="T3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88">
        <f ca="1" xml:space="preserve"> ROUND((SolaCorp_Backlog[[#This Row],[Projected Ship Date]] - SolaCorp_Backlog[[#This Row],[Order Date]]) / SolaCorp_Backlog[[#This Row],[Backlog Quantity]], 0)</f>
        <v>20</v>
      </c>
    </row>
    <row r="389" spans="1:21" x14ac:dyDescent="0.25">
      <c r="A389" t="s">
        <v>478</v>
      </c>
      <c r="B389" t="s">
        <v>844</v>
      </c>
      <c r="C389" t="s">
        <v>729</v>
      </c>
      <c r="D389" t="s">
        <v>845</v>
      </c>
      <c r="E389" t="s">
        <v>846</v>
      </c>
      <c r="F389">
        <v>15</v>
      </c>
      <c r="G389">
        <v>750.52</v>
      </c>
      <c r="H389" s="9">
        <v>45043</v>
      </c>
      <c r="I389" t="s">
        <v>732</v>
      </c>
      <c r="J389" t="s">
        <v>675</v>
      </c>
      <c r="K389" t="s">
        <v>626</v>
      </c>
      <c r="L389" t="s">
        <v>654</v>
      </c>
      <c r="M389" t="s">
        <v>1684</v>
      </c>
      <c r="N389" t="s">
        <v>3064</v>
      </c>
      <c r="O389" t="s">
        <v>5805</v>
      </c>
      <c r="P389">
        <f>COUNTIFS($L:$L, SolaCorp_Backlog[[#This Row],[Product Group]], $H:$H, "&lt;=" &amp; SolaCorp_Backlog[[#This Row],[Order Date]])</f>
        <v>381</v>
      </c>
      <c r="Q389" s="9">
        <f>IFERROR(VLOOKUP(SolaCorp_Backlog[[#This Row],[Order_Item]], 'Hot Orders'!$C:$H, 6, FALSE), SolaCorp_Backlog[[#This Row],[Order Date]])</f>
        <v>45043</v>
      </c>
      <c r="R389">
        <f>COUNTIFS($L:$L, SolaCorp_Backlog[[#This Row],[Product Group]], $Q:$Q, "&lt;=" &amp; SolaCorp_Backlog[[#This Row],[New Date]])</f>
        <v>393</v>
      </c>
      <c r="S389">
        <f>IF(SolaCorp_Backlog[[#This Row],[Product Group]] &lt;&gt; $L388, 1, $S388 + 1)</f>
        <v>367</v>
      </c>
      <c r="T3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89">
        <f ca="1" xml:space="preserve"> ROUND((SolaCorp_Backlog[[#This Row],[Projected Ship Date]] - SolaCorp_Backlog[[#This Row],[Order Date]]) / SolaCorp_Backlog[[#This Row],[Backlog Quantity]], 0)</f>
        <v>20</v>
      </c>
    </row>
    <row r="390" spans="1:21" x14ac:dyDescent="0.25">
      <c r="A390" t="s">
        <v>478</v>
      </c>
      <c r="B390" t="s">
        <v>844</v>
      </c>
      <c r="C390" t="s">
        <v>729</v>
      </c>
      <c r="D390" t="s">
        <v>845</v>
      </c>
      <c r="E390" t="s">
        <v>846</v>
      </c>
      <c r="F390">
        <v>15</v>
      </c>
      <c r="G390">
        <v>750.52</v>
      </c>
      <c r="H390" s="9">
        <v>45043</v>
      </c>
      <c r="I390" t="s">
        <v>732</v>
      </c>
      <c r="J390" t="s">
        <v>675</v>
      </c>
      <c r="K390" t="s">
        <v>626</v>
      </c>
      <c r="L390" t="s">
        <v>654</v>
      </c>
      <c r="M390" t="s">
        <v>1684</v>
      </c>
      <c r="N390" t="s">
        <v>3065</v>
      </c>
      <c r="O390" t="s">
        <v>5805</v>
      </c>
      <c r="P390">
        <f>COUNTIFS($L:$L, SolaCorp_Backlog[[#This Row],[Product Group]], $H:$H, "&lt;=" &amp; SolaCorp_Backlog[[#This Row],[Order Date]])</f>
        <v>381</v>
      </c>
      <c r="Q390" s="9">
        <f>IFERROR(VLOOKUP(SolaCorp_Backlog[[#This Row],[Order_Item]], 'Hot Orders'!$C:$H, 6, FALSE), SolaCorp_Backlog[[#This Row],[Order Date]])</f>
        <v>45043</v>
      </c>
      <c r="R390">
        <f>COUNTIFS($L:$L, SolaCorp_Backlog[[#This Row],[Product Group]], $Q:$Q, "&lt;=" &amp; SolaCorp_Backlog[[#This Row],[New Date]])</f>
        <v>393</v>
      </c>
      <c r="S390">
        <f>IF(SolaCorp_Backlog[[#This Row],[Product Group]] &lt;&gt; $L389, 1, $S389 + 1)</f>
        <v>368</v>
      </c>
      <c r="T3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90">
        <f ca="1" xml:space="preserve"> ROUND((SolaCorp_Backlog[[#This Row],[Projected Ship Date]] - SolaCorp_Backlog[[#This Row],[Order Date]]) / SolaCorp_Backlog[[#This Row],[Backlog Quantity]], 0)</f>
        <v>20</v>
      </c>
    </row>
    <row r="391" spans="1:21" x14ac:dyDescent="0.25">
      <c r="A391" t="s">
        <v>478</v>
      </c>
      <c r="B391" t="s">
        <v>844</v>
      </c>
      <c r="C391" t="s">
        <v>729</v>
      </c>
      <c r="D391" t="s">
        <v>845</v>
      </c>
      <c r="E391" t="s">
        <v>846</v>
      </c>
      <c r="F391">
        <v>15</v>
      </c>
      <c r="G391">
        <v>750.52</v>
      </c>
      <c r="H391" s="9">
        <v>45043</v>
      </c>
      <c r="I391" t="s">
        <v>732</v>
      </c>
      <c r="J391" t="s">
        <v>675</v>
      </c>
      <c r="K391" t="s">
        <v>626</v>
      </c>
      <c r="L391" t="s">
        <v>654</v>
      </c>
      <c r="M391" t="s">
        <v>1684</v>
      </c>
      <c r="N391" t="s">
        <v>3066</v>
      </c>
      <c r="O391" t="s">
        <v>5805</v>
      </c>
      <c r="P391">
        <f>COUNTIFS($L:$L, SolaCorp_Backlog[[#This Row],[Product Group]], $H:$H, "&lt;=" &amp; SolaCorp_Backlog[[#This Row],[Order Date]])</f>
        <v>381</v>
      </c>
      <c r="Q391" s="9">
        <f>IFERROR(VLOOKUP(SolaCorp_Backlog[[#This Row],[Order_Item]], 'Hot Orders'!$C:$H, 6, FALSE), SolaCorp_Backlog[[#This Row],[Order Date]])</f>
        <v>45043</v>
      </c>
      <c r="R391">
        <f>COUNTIFS($L:$L, SolaCorp_Backlog[[#This Row],[Product Group]], $Q:$Q, "&lt;=" &amp; SolaCorp_Backlog[[#This Row],[New Date]])</f>
        <v>393</v>
      </c>
      <c r="S391">
        <f>IF(SolaCorp_Backlog[[#This Row],[Product Group]] &lt;&gt; $L390, 1, $S390 + 1)</f>
        <v>369</v>
      </c>
      <c r="T3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91">
        <f ca="1" xml:space="preserve"> ROUND((SolaCorp_Backlog[[#This Row],[Projected Ship Date]] - SolaCorp_Backlog[[#This Row],[Order Date]]) / SolaCorp_Backlog[[#This Row],[Backlog Quantity]], 0)</f>
        <v>20</v>
      </c>
    </row>
    <row r="392" spans="1:21" x14ac:dyDescent="0.25">
      <c r="A392" t="s">
        <v>478</v>
      </c>
      <c r="B392" t="s">
        <v>844</v>
      </c>
      <c r="C392" t="s">
        <v>729</v>
      </c>
      <c r="D392" t="s">
        <v>845</v>
      </c>
      <c r="E392" t="s">
        <v>846</v>
      </c>
      <c r="F392">
        <v>15</v>
      </c>
      <c r="G392">
        <v>750.52</v>
      </c>
      <c r="H392" s="9">
        <v>45043</v>
      </c>
      <c r="I392" t="s">
        <v>732</v>
      </c>
      <c r="J392" t="s">
        <v>675</v>
      </c>
      <c r="K392" t="s">
        <v>626</v>
      </c>
      <c r="L392" t="s">
        <v>654</v>
      </c>
      <c r="M392" t="s">
        <v>1684</v>
      </c>
      <c r="N392" t="s">
        <v>3067</v>
      </c>
      <c r="O392" t="s">
        <v>5805</v>
      </c>
      <c r="P392">
        <f>COUNTIFS($L:$L, SolaCorp_Backlog[[#This Row],[Product Group]], $H:$H, "&lt;=" &amp; SolaCorp_Backlog[[#This Row],[Order Date]])</f>
        <v>381</v>
      </c>
      <c r="Q392" s="9">
        <f>IFERROR(VLOOKUP(SolaCorp_Backlog[[#This Row],[Order_Item]], 'Hot Orders'!$C:$H, 6, FALSE), SolaCorp_Backlog[[#This Row],[Order Date]])</f>
        <v>45043</v>
      </c>
      <c r="R392">
        <f>COUNTIFS($L:$L, SolaCorp_Backlog[[#This Row],[Product Group]], $Q:$Q, "&lt;=" &amp; SolaCorp_Backlog[[#This Row],[New Date]])</f>
        <v>393</v>
      </c>
      <c r="S392">
        <f>IF(SolaCorp_Backlog[[#This Row],[Product Group]] &lt;&gt; $L391, 1, $S391 + 1)</f>
        <v>370</v>
      </c>
      <c r="T3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92">
        <f ca="1" xml:space="preserve"> ROUND((SolaCorp_Backlog[[#This Row],[Projected Ship Date]] - SolaCorp_Backlog[[#This Row],[Order Date]]) / SolaCorp_Backlog[[#This Row],[Backlog Quantity]], 0)</f>
        <v>20</v>
      </c>
    </row>
    <row r="393" spans="1:21" x14ac:dyDescent="0.25">
      <c r="A393" t="s">
        <v>478</v>
      </c>
      <c r="B393" t="s">
        <v>844</v>
      </c>
      <c r="C393" t="s">
        <v>729</v>
      </c>
      <c r="D393" t="s">
        <v>845</v>
      </c>
      <c r="E393" t="s">
        <v>846</v>
      </c>
      <c r="F393">
        <v>15</v>
      </c>
      <c r="G393">
        <v>750.52</v>
      </c>
      <c r="H393" s="9">
        <v>45043</v>
      </c>
      <c r="I393" t="s">
        <v>732</v>
      </c>
      <c r="J393" t="s">
        <v>675</v>
      </c>
      <c r="K393" t="s">
        <v>626</v>
      </c>
      <c r="L393" t="s">
        <v>654</v>
      </c>
      <c r="M393" t="s">
        <v>1684</v>
      </c>
      <c r="N393" t="s">
        <v>3068</v>
      </c>
      <c r="O393" t="s">
        <v>5805</v>
      </c>
      <c r="P393">
        <f>COUNTIFS($L:$L, SolaCorp_Backlog[[#This Row],[Product Group]], $H:$H, "&lt;=" &amp; SolaCorp_Backlog[[#This Row],[Order Date]])</f>
        <v>381</v>
      </c>
      <c r="Q393" s="9">
        <f>IFERROR(VLOOKUP(SolaCorp_Backlog[[#This Row],[Order_Item]], 'Hot Orders'!$C:$H, 6, FALSE), SolaCorp_Backlog[[#This Row],[Order Date]])</f>
        <v>45043</v>
      </c>
      <c r="R393">
        <f>COUNTIFS($L:$L, SolaCorp_Backlog[[#This Row],[Product Group]], $Q:$Q, "&lt;=" &amp; SolaCorp_Backlog[[#This Row],[New Date]])</f>
        <v>393</v>
      </c>
      <c r="S393">
        <f>IF(SolaCorp_Backlog[[#This Row],[Product Group]] &lt;&gt; $L392, 1, $S392 + 1)</f>
        <v>371</v>
      </c>
      <c r="T3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93">
        <f ca="1" xml:space="preserve"> ROUND((SolaCorp_Backlog[[#This Row],[Projected Ship Date]] - SolaCorp_Backlog[[#This Row],[Order Date]]) / SolaCorp_Backlog[[#This Row],[Backlog Quantity]], 0)</f>
        <v>20</v>
      </c>
    </row>
    <row r="394" spans="1:21" x14ac:dyDescent="0.25">
      <c r="A394" t="s">
        <v>478</v>
      </c>
      <c r="B394" t="s">
        <v>844</v>
      </c>
      <c r="C394" t="s">
        <v>729</v>
      </c>
      <c r="D394" t="s">
        <v>845</v>
      </c>
      <c r="E394" t="s">
        <v>846</v>
      </c>
      <c r="F394">
        <v>15</v>
      </c>
      <c r="G394">
        <v>750.52</v>
      </c>
      <c r="H394" s="9">
        <v>45043</v>
      </c>
      <c r="I394" t="s">
        <v>732</v>
      </c>
      <c r="J394" t="s">
        <v>675</v>
      </c>
      <c r="K394" t="s">
        <v>626</v>
      </c>
      <c r="L394" t="s">
        <v>654</v>
      </c>
      <c r="M394" t="s">
        <v>1684</v>
      </c>
      <c r="N394" t="s">
        <v>3069</v>
      </c>
      <c r="O394" t="s">
        <v>5805</v>
      </c>
      <c r="P394">
        <f>COUNTIFS($L:$L, SolaCorp_Backlog[[#This Row],[Product Group]], $H:$H, "&lt;=" &amp; SolaCorp_Backlog[[#This Row],[Order Date]])</f>
        <v>381</v>
      </c>
      <c r="Q394" s="9">
        <f>IFERROR(VLOOKUP(SolaCorp_Backlog[[#This Row],[Order_Item]], 'Hot Orders'!$C:$H, 6, FALSE), SolaCorp_Backlog[[#This Row],[Order Date]])</f>
        <v>45043</v>
      </c>
      <c r="R394">
        <f>COUNTIFS($L:$L, SolaCorp_Backlog[[#This Row],[Product Group]], $Q:$Q, "&lt;=" &amp; SolaCorp_Backlog[[#This Row],[New Date]])</f>
        <v>393</v>
      </c>
      <c r="S394">
        <f>IF(SolaCorp_Backlog[[#This Row],[Product Group]] &lt;&gt; $L393, 1, $S393 + 1)</f>
        <v>372</v>
      </c>
      <c r="T3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94">
        <f ca="1" xml:space="preserve"> ROUND((SolaCorp_Backlog[[#This Row],[Projected Ship Date]] - SolaCorp_Backlog[[#This Row],[Order Date]]) / SolaCorp_Backlog[[#This Row],[Backlog Quantity]], 0)</f>
        <v>20</v>
      </c>
    </row>
    <row r="395" spans="1:21" x14ac:dyDescent="0.25">
      <c r="A395" t="s">
        <v>478</v>
      </c>
      <c r="B395" t="s">
        <v>844</v>
      </c>
      <c r="C395" t="s">
        <v>729</v>
      </c>
      <c r="D395" t="s">
        <v>845</v>
      </c>
      <c r="E395" t="s">
        <v>846</v>
      </c>
      <c r="F395">
        <v>15</v>
      </c>
      <c r="G395">
        <v>750.52</v>
      </c>
      <c r="H395" s="9">
        <v>45043</v>
      </c>
      <c r="I395" t="s">
        <v>732</v>
      </c>
      <c r="J395" t="s">
        <v>675</v>
      </c>
      <c r="K395" t="s">
        <v>626</v>
      </c>
      <c r="L395" t="s">
        <v>654</v>
      </c>
      <c r="M395" t="s">
        <v>1684</v>
      </c>
      <c r="N395" t="s">
        <v>3070</v>
      </c>
      <c r="O395" t="s">
        <v>5805</v>
      </c>
      <c r="P395">
        <f>COUNTIFS($L:$L, SolaCorp_Backlog[[#This Row],[Product Group]], $H:$H, "&lt;=" &amp; SolaCorp_Backlog[[#This Row],[Order Date]])</f>
        <v>381</v>
      </c>
      <c r="Q395" s="9">
        <f>IFERROR(VLOOKUP(SolaCorp_Backlog[[#This Row],[Order_Item]], 'Hot Orders'!$C:$H, 6, FALSE), SolaCorp_Backlog[[#This Row],[Order Date]])</f>
        <v>45043</v>
      </c>
      <c r="R395">
        <f>COUNTIFS($L:$L, SolaCorp_Backlog[[#This Row],[Product Group]], $Q:$Q, "&lt;=" &amp; SolaCorp_Backlog[[#This Row],[New Date]])</f>
        <v>393</v>
      </c>
      <c r="S395">
        <f>IF(SolaCorp_Backlog[[#This Row],[Product Group]] &lt;&gt; $L394, 1, $S394 + 1)</f>
        <v>373</v>
      </c>
      <c r="T3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95">
        <f ca="1" xml:space="preserve"> ROUND((SolaCorp_Backlog[[#This Row],[Projected Ship Date]] - SolaCorp_Backlog[[#This Row],[Order Date]]) / SolaCorp_Backlog[[#This Row],[Backlog Quantity]], 0)</f>
        <v>20</v>
      </c>
    </row>
    <row r="396" spans="1:21" x14ac:dyDescent="0.25">
      <c r="A396" t="s">
        <v>478</v>
      </c>
      <c r="B396" t="s">
        <v>844</v>
      </c>
      <c r="C396" t="s">
        <v>729</v>
      </c>
      <c r="D396" t="s">
        <v>845</v>
      </c>
      <c r="E396" t="s">
        <v>846</v>
      </c>
      <c r="F396">
        <v>15</v>
      </c>
      <c r="G396">
        <v>750.52</v>
      </c>
      <c r="H396" s="9">
        <v>45043</v>
      </c>
      <c r="I396" t="s">
        <v>732</v>
      </c>
      <c r="J396" t="s">
        <v>675</v>
      </c>
      <c r="K396" t="s">
        <v>626</v>
      </c>
      <c r="L396" t="s">
        <v>654</v>
      </c>
      <c r="M396" t="s">
        <v>1684</v>
      </c>
      <c r="N396" t="s">
        <v>3071</v>
      </c>
      <c r="O396" t="s">
        <v>5805</v>
      </c>
      <c r="P396">
        <f>COUNTIFS($L:$L, SolaCorp_Backlog[[#This Row],[Product Group]], $H:$H, "&lt;=" &amp; SolaCorp_Backlog[[#This Row],[Order Date]])</f>
        <v>381</v>
      </c>
      <c r="Q396" s="9">
        <f>IFERROR(VLOOKUP(SolaCorp_Backlog[[#This Row],[Order_Item]], 'Hot Orders'!$C:$H, 6, FALSE), SolaCorp_Backlog[[#This Row],[Order Date]])</f>
        <v>45043</v>
      </c>
      <c r="R396">
        <f>COUNTIFS($L:$L, SolaCorp_Backlog[[#This Row],[Product Group]], $Q:$Q, "&lt;=" &amp; SolaCorp_Backlog[[#This Row],[New Date]])</f>
        <v>393</v>
      </c>
      <c r="S396">
        <f>IF(SolaCorp_Backlog[[#This Row],[Product Group]] &lt;&gt; $L395, 1, $S395 + 1)</f>
        <v>374</v>
      </c>
      <c r="T3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96">
        <f ca="1" xml:space="preserve"> ROUND((SolaCorp_Backlog[[#This Row],[Projected Ship Date]] - SolaCorp_Backlog[[#This Row],[Order Date]]) / SolaCorp_Backlog[[#This Row],[Backlog Quantity]], 0)</f>
        <v>20</v>
      </c>
    </row>
    <row r="397" spans="1:21" x14ac:dyDescent="0.25">
      <c r="A397" t="s">
        <v>478</v>
      </c>
      <c r="B397" t="s">
        <v>844</v>
      </c>
      <c r="C397" t="s">
        <v>729</v>
      </c>
      <c r="D397" t="s">
        <v>845</v>
      </c>
      <c r="E397" t="s">
        <v>846</v>
      </c>
      <c r="F397">
        <v>15</v>
      </c>
      <c r="G397">
        <v>750.52</v>
      </c>
      <c r="H397" s="9">
        <v>45043</v>
      </c>
      <c r="I397" t="s">
        <v>732</v>
      </c>
      <c r="J397" t="s">
        <v>675</v>
      </c>
      <c r="K397" t="s">
        <v>626</v>
      </c>
      <c r="L397" t="s">
        <v>654</v>
      </c>
      <c r="M397" t="s">
        <v>1684</v>
      </c>
      <c r="N397" t="s">
        <v>3072</v>
      </c>
      <c r="O397" t="s">
        <v>5805</v>
      </c>
      <c r="P397">
        <f>COUNTIFS($L:$L, SolaCorp_Backlog[[#This Row],[Product Group]], $H:$H, "&lt;=" &amp; SolaCorp_Backlog[[#This Row],[Order Date]])</f>
        <v>381</v>
      </c>
      <c r="Q397" s="9">
        <f>IFERROR(VLOOKUP(SolaCorp_Backlog[[#This Row],[Order_Item]], 'Hot Orders'!$C:$H, 6, FALSE), SolaCorp_Backlog[[#This Row],[Order Date]])</f>
        <v>45043</v>
      </c>
      <c r="R397">
        <f>COUNTIFS($L:$L, SolaCorp_Backlog[[#This Row],[Product Group]], $Q:$Q, "&lt;=" &amp; SolaCorp_Backlog[[#This Row],[New Date]])</f>
        <v>393</v>
      </c>
      <c r="S397">
        <f>IF(SolaCorp_Backlog[[#This Row],[Product Group]] &lt;&gt; $L396, 1, $S396 + 1)</f>
        <v>375</v>
      </c>
      <c r="T3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97">
        <f ca="1" xml:space="preserve"> ROUND((SolaCorp_Backlog[[#This Row],[Projected Ship Date]] - SolaCorp_Backlog[[#This Row],[Order Date]]) / SolaCorp_Backlog[[#This Row],[Backlog Quantity]], 0)</f>
        <v>20</v>
      </c>
    </row>
    <row r="398" spans="1:21" x14ac:dyDescent="0.25">
      <c r="A398" t="s">
        <v>478</v>
      </c>
      <c r="B398" t="s">
        <v>844</v>
      </c>
      <c r="C398" t="s">
        <v>729</v>
      </c>
      <c r="D398" t="s">
        <v>845</v>
      </c>
      <c r="E398" t="s">
        <v>846</v>
      </c>
      <c r="F398">
        <v>15</v>
      </c>
      <c r="G398">
        <v>750.52</v>
      </c>
      <c r="H398" s="9">
        <v>45043</v>
      </c>
      <c r="I398" t="s">
        <v>732</v>
      </c>
      <c r="J398" t="s">
        <v>675</v>
      </c>
      <c r="K398" t="s">
        <v>626</v>
      </c>
      <c r="L398" t="s">
        <v>654</v>
      </c>
      <c r="M398" t="s">
        <v>1684</v>
      </c>
      <c r="N398" t="s">
        <v>3073</v>
      </c>
      <c r="O398" t="s">
        <v>5805</v>
      </c>
      <c r="P398">
        <f>COUNTIFS($L:$L, SolaCorp_Backlog[[#This Row],[Product Group]], $H:$H, "&lt;=" &amp; SolaCorp_Backlog[[#This Row],[Order Date]])</f>
        <v>381</v>
      </c>
      <c r="Q398" s="9">
        <f>IFERROR(VLOOKUP(SolaCorp_Backlog[[#This Row],[Order_Item]], 'Hot Orders'!$C:$H, 6, FALSE), SolaCorp_Backlog[[#This Row],[Order Date]])</f>
        <v>45043</v>
      </c>
      <c r="R398">
        <f>COUNTIFS($L:$L, SolaCorp_Backlog[[#This Row],[Product Group]], $Q:$Q, "&lt;=" &amp; SolaCorp_Backlog[[#This Row],[New Date]])</f>
        <v>393</v>
      </c>
      <c r="S398">
        <f>IF(SolaCorp_Backlog[[#This Row],[Product Group]] &lt;&gt; $L397, 1, $S397 + 1)</f>
        <v>376</v>
      </c>
      <c r="T3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98">
        <f ca="1" xml:space="preserve"> ROUND((SolaCorp_Backlog[[#This Row],[Projected Ship Date]] - SolaCorp_Backlog[[#This Row],[Order Date]]) / SolaCorp_Backlog[[#This Row],[Backlog Quantity]], 0)</f>
        <v>20</v>
      </c>
    </row>
    <row r="399" spans="1:21" x14ac:dyDescent="0.25">
      <c r="A399" t="s">
        <v>478</v>
      </c>
      <c r="B399" t="s">
        <v>844</v>
      </c>
      <c r="C399" t="s">
        <v>729</v>
      </c>
      <c r="D399" t="s">
        <v>845</v>
      </c>
      <c r="E399" t="s">
        <v>846</v>
      </c>
      <c r="F399">
        <v>15</v>
      </c>
      <c r="G399">
        <v>750.52</v>
      </c>
      <c r="H399" s="9">
        <v>45043</v>
      </c>
      <c r="I399" t="s">
        <v>732</v>
      </c>
      <c r="J399" t="s">
        <v>675</v>
      </c>
      <c r="K399" t="s">
        <v>626</v>
      </c>
      <c r="L399" t="s">
        <v>654</v>
      </c>
      <c r="M399" t="s">
        <v>1684</v>
      </c>
      <c r="N399" t="s">
        <v>3074</v>
      </c>
      <c r="O399" t="s">
        <v>5805</v>
      </c>
      <c r="P399">
        <f>COUNTIFS($L:$L, SolaCorp_Backlog[[#This Row],[Product Group]], $H:$H, "&lt;=" &amp; SolaCorp_Backlog[[#This Row],[Order Date]])</f>
        <v>381</v>
      </c>
      <c r="Q399" s="9">
        <f>IFERROR(VLOOKUP(SolaCorp_Backlog[[#This Row],[Order_Item]], 'Hot Orders'!$C:$H, 6, FALSE), SolaCorp_Backlog[[#This Row],[Order Date]])</f>
        <v>45043</v>
      </c>
      <c r="R399">
        <f>COUNTIFS($L:$L, SolaCorp_Backlog[[#This Row],[Product Group]], $Q:$Q, "&lt;=" &amp; SolaCorp_Backlog[[#This Row],[New Date]])</f>
        <v>393</v>
      </c>
      <c r="S399">
        <f>IF(SolaCorp_Backlog[[#This Row],[Product Group]] &lt;&gt; $L398, 1, $S398 + 1)</f>
        <v>377</v>
      </c>
      <c r="T3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99">
        <f ca="1" xml:space="preserve"> ROUND((SolaCorp_Backlog[[#This Row],[Projected Ship Date]] - SolaCorp_Backlog[[#This Row],[Order Date]]) / SolaCorp_Backlog[[#This Row],[Backlog Quantity]], 0)</f>
        <v>20</v>
      </c>
    </row>
    <row r="400" spans="1:21" x14ac:dyDescent="0.25">
      <c r="A400" t="s">
        <v>478</v>
      </c>
      <c r="B400" t="s">
        <v>844</v>
      </c>
      <c r="C400" t="s">
        <v>729</v>
      </c>
      <c r="D400" t="s">
        <v>845</v>
      </c>
      <c r="E400" t="s">
        <v>846</v>
      </c>
      <c r="F400">
        <v>15</v>
      </c>
      <c r="G400">
        <v>750.52</v>
      </c>
      <c r="H400" s="9">
        <v>45043</v>
      </c>
      <c r="I400" t="s">
        <v>732</v>
      </c>
      <c r="J400" t="s">
        <v>675</v>
      </c>
      <c r="K400" t="s">
        <v>626</v>
      </c>
      <c r="L400" t="s">
        <v>654</v>
      </c>
      <c r="M400" t="s">
        <v>1684</v>
      </c>
      <c r="N400" t="s">
        <v>3075</v>
      </c>
      <c r="O400" t="s">
        <v>5805</v>
      </c>
      <c r="P400">
        <f>COUNTIFS($L:$L, SolaCorp_Backlog[[#This Row],[Product Group]], $H:$H, "&lt;=" &amp; SolaCorp_Backlog[[#This Row],[Order Date]])</f>
        <v>381</v>
      </c>
      <c r="Q400" s="9">
        <f>IFERROR(VLOOKUP(SolaCorp_Backlog[[#This Row],[Order_Item]], 'Hot Orders'!$C:$H, 6, FALSE), SolaCorp_Backlog[[#This Row],[Order Date]])</f>
        <v>45043</v>
      </c>
      <c r="R400">
        <f>COUNTIFS($L:$L, SolaCorp_Backlog[[#This Row],[Product Group]], $Q:$Q, "&lt;=" &amp; SolaCorp_Backlog[[#This Row],[New Date]])</f>
        <v>393</v>
      </c>
      <c r="S400">
        <f>IF(SolaCorp_Backlog[[#This Row],[Product Group]] &lt;&gt; $L399, 1, $S399 + 1)</f>
        <v>378</v>
      </c>
      <c r="T4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00">
        <f ca="1" xml:space="preserve"> ROUND((SolaCorp_Backlog[[#This Row],[Projected Ship Date]] - SolaCorp_Backlog[[#This Row],[Order Date]]) / SolaCorp_Backlog[[#This Row],[Backlog Quantity]], 0)</f>
        <v>20</v>
      </c>
    </row>
    <row r="401" spans="1:21" x14ac:dyDescent="0.25">
      <c r="A401" t="s">
        <v>474</v>
      </c>
      <c r="B401" t="s">
        <v>1214</v>
      </c>
      <c r="C401" t="s">
        <v>729</v>
      </c>
      <c r="D401" t="s">
        <v>784</v>
      </c>
      <c r="E401" t="s">
        <v>785</v>
      </c>
      <c r="F401">
        <v>3</v>
      </c>
      <c r="G401">
        <v>260.58999999999997</v>
      </c>
      <c r="H401" s="9">
        <v>45043</v>
      </c>
      <c r="I401" t="s">
        <v>789</v>
      </c>
      <c r="J401" t="s">
        <v>669</v>
      </c>
      <c r="K401" t="s">
        <v>598</v>
      </c>
      <c r="L401" t="s">
        <v>654</v>
      </c>
      <c r="M401" t="s">
        <v>1628</v>
      </c>
      <c r="N401" t="s">
        <v>2898</v>
      </c>
      <c r="O401" t="s">
        <v>5762</v>
      </c>
      <c r="P401">
        <f>COUNTIFS($L:$L, SolaCorp_Backlog[[#This Row],[Product Group]], $H:$H, "&lt;=" &amp; SolaCorp_Backlog[[#This Row],[Order Date]])</f>
        <v>381</v>
      </c>
      <c r="Q401" s="9">
        <f>IFERROR(VLOOKUP(SolaCorp_Backlog[[#This Row],[Order_Item]], 'Hot Orders'!$C:$H, 6, FALSE), SolaCorp_Backlog[[#This Row],[Order Date]])</f>
        <v>45043</v>
      </c>
      <c r="R401">
        <f>COUNTIFS($L:$L, SolaCorp_Backlog[[#This Row],[Product Group]], $Q:$Q, "&lt;=" &amp; SolaCorp_Backlog[[#This Row],[New Date]])</f>
        <v>393</v>
      </c>
      <c r="S401">
        <f>IF(SolaCorp_Backlog[[#This Row],[Product Group]] &lt;&gt; $L400, 1, $S400 + 1)</f>
        <v>379</v>
      </c>
      <c r="T4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01">
        <f ca="1" xml:space="preserve"> ROUND((SolaCorp_Backlog[[#This Row],[Projected Ship Date]] - SolaCorp_Backlog[[#This Row],[Order Date]]) / SolaCorp_Backlog[[#This Row],[Backlog Quantity]], 0)</f>
        <v>101</v>
      </c>
    </row>
    <row r="402" spans="1:21" x14ac:dyDescent="0.25">
      <c r="A402" t="s">
        <v>474</v>
      </c>
      <c r="B402" t="s">
        <v>1214</v>
      </c>
      <c r="C402" t="s">
        <v>729</v>
      </c>
      <c r="D402" t="s">
        <v>784</v>
      </c>
      <c r="E402" t="s">
        <v>785</v>
      </c>
      <c r="F402">
        <v>3</v>
      </c>
      <c r="G402">
        <v>260.58999999999997</v>
      </c>
      <c r="H402" s="9">
        <v>45043</v>
      </c>
      <c r="I402" t="s">
        <v>789</v>
      </c>
      <c r="J402" t="s">
        <v>669</v>
      </c>
      <c r="K402" t="s">
        <v>598</v>
      </c>
      <c r="L402" t="s">
        <v>654</v>
      </c>
      <c r="M402" t="s">
        <v>1628</v>
      </c>
      <c r="N402" t="s">
        <v>2899</v>
      </c>
      <c r="O402" t="s">
        <v>5762</v>
      </c>
      <c r="P402">
        <f>COUNTIFS($L:$L, SolaCorp_Backlog[[#This Row],[Product Group]], $H:$H, "&lt;=" &amp; SolaCorp_Backlog[[#This Row],[Order Date]])</f>
        <v>381</v>
      </c>
      <c r="Q402" s="9">
        <f>IFERROR(VLOOKUP(SolaCorp_Backlog[[#This Row],[Order_Item]], 'Hot Orders'!$C:$H, 6, FALSE), SolaCorp_Backlog[[#This Row],[Order Date]])</f>
        <v>45043</v>
      </c>
      <c r="R402">
        <f>COUNTIFS($L:$L, SolaCorp_Backlog[[#This Row],[Product Group]], $Q:$Q, "&lt;=" &amp; SolaCorp_Backlog[[#This Row],[New Date]])</f>
        <v>393</v>
      </c>
      <c r="S402">
        <f>IF(SolaCorp_Backlog[[#This Row],[Product Group]] &lt;&gt; $L401, 1, $S401 + 1)</f>
        <v>380</v>
      </c>
      <c r="T4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02">
        <f ca="1" xml:space="preserve"> ROUND((SolaCorp_Backlog[[#This Row],[Projected Ship Date]] - SolaCorp_Backlog[[#This Row],[Order Date]]) / SolaCorp_Backlog[[#This Row],[Backlog Quantity]], 0)</f>
        <v>101</v>
      </c>
    </row>
    <row r="403" spans="1:21" x14ac:dyDescent="0.25">
      <c r="A403" t="s">
        <v>474</v>
      </c>
      <c r="B403" t="s">
        <v>1214</v>
      </c>
      <c r="C403" t="s">
        <v>729</v>
      </c>
      <c r="D403" t="s">
        <v>784</v>
      </c>
      <c r="E403" t="s">
        <v>785</v>
      </c>
      <c r="F403">
        <v>3</v>
      </c>
      <c r="G403">
        <v>260.58999999999997</v>
      </c>
      <c r="H403" s="9">
        <v>45043</v>
      </c>
      <c r="I403" t="s">
        <v>789</v>
      </c>
      <c r="J403" t="s">
        <v>669</v>
      </c>
      <c r="K403" t="s">
        <v>598</v>
      </c>
      <c r="L403" t="s">
        <v>654</v>
      </c>
      <c r="M403" t="s">
        <v>1628</v>
      </c>
      <c r="N403" t="s">
        <v>2900</v>
      </c>
      <c r="O403" t="s">
        <v>5762</v>
      </c>
      <c r="P403">
        <f>COUNTIFS($L:$L, SolaCorp_Backlog[[#This Row],[Product Group]], $H:$H, "&lt;=" &amp; SolaCorp_Backlog[[#This Row],[Order Date]])</f>
        <v>381</v>
      </c>
      <c r="Q403" s="9">
        <f>IFERROR(VLOOKUP(SolaCorp_Backlog[[#This Row],[Order_Item]], 'Hot Orders'!$C:$H, 6, FALSE), SolaCorp_Backlog[[#This Row],[Order Date]])</f>
        <v>45043</v>
      </c>
      <c r="R403">
        <f>COUNTIFS($L:$L, SolaCorp_Backlog[[#This Row],[Product Group]], $Q:$Q, "&lt;=" &amp; SolaCorp_Backlog[[#This Row],[New Date]])</f>
        <v>393</v>
      </c>
      <c r="S403">
        <f>IF(SolaCorp_Backlog[[#This Row],[Product Group]] &lt;&gt; $L402, 1, $S402 + 1)</f>
        <v>381</v>
      </c>
      <c r="T4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03">
        <f ca="1" xml:space="preserve"> ROUND((SolaCorp_Backlog[[#This Row],[Projected Ship Date]] - SolaCorp_Backlog[[#This Row],[Order Date]]) / SolaCorp_Backlog[[#This Row],[Backlog Quantity]], 0)</f>
        <v>101</v>
      </c>
    </row>
    <row r="404" spans="1:21" x14ac:dyDescent="0.25">
      <c r="A404" t="s">
        <v>483</v>
      </c>
      <c r="B404" t="s">
        <v>1059</v>
      </c>
      <c r="C404" t="s">
        <v>671</v>
      </c>
      <c r="D404" t="s">
        <v>1146</v>
      </c>
      <c r="E404" t="s">
        <v>1147</v>
      </c>
      <c r="F404">
        <v>1</v>
      </c>
      <c r="G404">
        <v>95.73</v>
      </c>
      <c r="H404" s="9">
        <v>45046</v>
      </c>
      <c r="I404" t="s">
        <v>698</v>
      </c>
      <c r="J404" t="s">
        <v>675</v>
      </c>
      <c r="K404" t="s">
        <v>593</v>
      </c>
      <c r="L404" t="s">
        <v>654</v>
      </c>
      <c r="M404" t="s">
        <v>1547</v>
      </c>
      <c r="N404" t="s">
        <v>2637</v>
      </c>
      <c r="O404" t="s">
        <v>5686</v>
      </c>
      <c r="P404">
        <f>COUNTIFS($L:$L, SolaCorp_Backlog[[#This Row],[Product Group]], $H:$H, "&lt;=" &amp; SolaCorp_Backlog[[#This Row],[Order Date]])</f>
        <v>382</v>
      </c>
      <c r="Q404" s="9">
        <f>IFERROR(VLOOKUP(SolaCorp_Backlog[[#This Row],[Order_Item]], 'Hot Orders'!$C:$H, 6, FALSE), SolaCorp_Backlog[[#This Row],[Order Date]])</f>
        <v>45046</v>
      </c>
      <c r="R404">
        <f>COUNTIFS($L:$L, SolaCorp_Backlog[[#This Row],[Product Group]], $Q:$Q, "&lt;=" &amp; SolaCorp_Backlog[[#This Row],[New Date]])</f>
        <v>394</v>
      </c>
      <c r="S404">
        <f>IF(SolaCorp_Backlog[[#This Row],[Product Group]] &lt;&gt; $L403, 1, $S403 + 1)</f>
        <v>382</v>
      </c>
      <c r="T4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04">
        <f ca="1" xml:space="preserve"> ROUND((SolaCorp_Backlog[[#This Row],[Projected Ship Date]] - SolaCorp_Backlog[[#This Row],[Order Date]]) / SolaCorp_Backlog[[#This Row],[Backlog Quantity]], 0)</f>
        <v>299</v>
      </c>
    </row>
    <row r="405" spans="1:21" x14ac:dyDescent="0.25">
      <c r="A405" t="s">
        <v>492</v>
      </c>
      <c r="B405" t="s">
        <v>1044</v>
      </c>
      <c r="C405" t="s">
        <v>721</v>
      </c>
      <c r="D405" t="s">
        <v>968</v>
      </c>
      <c r="E405" t="s">
        <v>969</v>
      </c>
      <c r="F405">
        <v>1</v>
      </c>
      <c r="G405">
        <v>457.98</v>
      </c>
      <c r="H405" s="9">
        <v>45047</v>
      </c>
      <c r="I405" t="s">
        <v>707</v>
      </c>
      <c r="J405" t="s">
        <v>669</v>
      </c>
      <c r="K405" t="s">
        <v>598</v>
      </c>
      <c r="L405" t="s">
        <v>654</v>
      </c>
      <c r="M405" t="s">
        <v>1701</v>
      </c>
      <c r="N405" t="s">
        <v>3142</v>
      </c>
      <c r="O405" t="s">
        <v>5819</v>
      </c>
      <c r="P405">
        <f>COUNTIFS($L:$L, SolaCorp_Backlog[[#This Row],[Product Group]], $H:$H, "&lt;=" &amp; SolaCorp_Backlog[[#This Row],[Order Date]])</f>
        <v>383</v>
      </c>
      <c r="Q405" s="9">
        <f>IFERROR(VLOOKUP(SolaCorp_Backlog[[#This Row],[Order_Item]], 'Hot Orders'!$C:$H, 6, FALSE), SolaCorp_Backlog[[#This Row],[Order Date]])</f>
        <v>45047</v>
      </c>
      <c r="R405">
        <f>COUNTIFS($L:$L, SolaCorp_Backlog[[#This Row],[Product Group]], $Q:$Q, "&lt;=" &amp; SolaCorp_Backlog[[#This Row],[New Date]])</f>
        <v>395</v>
      </c>
      <c r="S405">
        <f>IF(SolaCorp_Backlog[[#This Row],[Product Group]] &lt;&gt; $L404, 1, $S404 + 1)</f>
        <v>383</v>
      </c>
      <c r="T4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05">
        <f ca="1" xml:space="preserve"> ROUND((SolaCorp_Backlog[[#This Row],[Projected Ship Date]] - SolaCorp_Backlog[[#This Row],[Order Date]]) / SolaCorp_Backlog[[#This Row],[Backlog Quantity]], 0)</f>
        <v>298</v>
      </c>
    </row>
    <row r="406" spans="1:21" x14ac:dyDescent="0.25">
      <c r="A406" t="s">
        <v>521</v>
      </c>
      <c r="B406" t="s">
        <v>1115</v>
      </c>
      <c r="C406" t="s">
        <v>721</v>
      </c>
      <c r="D406" t="s">
        <v>693</v>
      </c>
      <c r="E406" t="s">
        <v>694</v>
      </c>
      <c r="F406">
        <v>1</v>
      </c>
      <c r="G406">
        <v>372.76</v>
      </c>
      <c r="H406" s="9">
        <v>45049</v>
      </c>
      <c r="I406" t="s">
        <v>707</v>
      </c>
      <c r="J406" t="s">
        <v>669</v>
      </c>
      <c r="K406" t="s">
        <v>639</v>
      </c>
      <c r="L406" t="s">
        <v>654</v>
      </c>
      <c r="M406" t="s">
        <v>1573</v>
      </c>
      <c r="N406" t="s">
        <v>2724</v>
      </c>
      <c r="O406" t="s">
        <v>5710</v>
      </c>
      <c r="P406">
        <f>COUNTIFS($L:$L, SolaCorp_Backlog[[#This Row],[Product Group]], $H:$H, "&lt;=" &amp; SolaCorp_Backlog[[#This Row],[Order Date]])</f>
        <v>389</v>
      </c>
      <c r="Q406" s="9">
        <f>IFERROR(VLOOKUP(SolaCorp_Backlog[[#This Row],[Order_Item]], 'Hot Orders'!$C:$H, 6, FALSE), SolaCorp_Backlog[[#This Row],[Order Date]])</f>
        <v>45049</v>
      </c>
      <c r="R406">
        <f>COUNTIFS($L:$L, SolaCorp_Backlog[[#This Row],[Product Group]], $Q:$Q, "&lt;=" &amp; SolaCorp_Backlog[[#This Row],[New Date]])</f>
        <v>401</v>
      </c>
      <c r="S406">
        <f>IF(SolaCorp_Backlog[[#This Row],[Product Group]] &lt;&gt; $L405, 1, $S405 + 1)</f>
        <v>384</v>
      </c>
      <c r="T4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06">
        <f ca="1" xml:space="preserve"> ROUND((SolaCorp_Backlog[[#This Row],[Projected Ship Date]] - SolaCorp_Backlog[[#This Row],[Order Date]]) / SolaCorp_Backlog[[#This Row],[Backlog Quantity]], 0)</f>
        <v>296</v>
      </c>
    </row>
    <row r="407" spans="1:21" x14ac:dyDescent="0.25">
      <c r="A407" t="s">
        <v>521</v>
      </c>
      <c r="B407" t="s">
        <v>1115</v>
      </c>
      <c r="C407" t="s">
        <v>721</v>
      </c>
      <c r="D407" t="s">
        <v>693</v>
      </c>
      <c r="E407" t="s">
        <v>694</v>
      </c>
      <c r="F407">
        <v>1</v>
      </c>
      <c r="G407">
        <v>360.57</v>
      </c>
      <c r="H407" s="9">
        <v>45049</v>
      </c>
      <c r="I407" t="s">
        <v>707</v>
      </c>
      <c r="J407" t="s">
        <v>669</v>
      </c>
      <c r="K407" t="s">
        <v>639</v>
      </c>
      <c r="L407" t="s">
        <v>654</v>
      </c>
      <c r="M407" t="s">
        <v>1573</v>
      </c>
      <c r="N407" t="s">
        <v>2724</v>
      </c>
      <c r="O407" t="s">
        <v>5710</v>
      </c>
      <c r="P407">
        <f>COUNTIFS($L:$L, SolaCorp_Backlog[[#This Row],[Product Group]], $H:$H, "&lt;=" &amp; SolaCorp_Backlog[[#This Row],[Order Date]])</f>
        <v>389</v>
      </c>
      <c r="Q407" s="9">
        <f>IFERROR(VLOOKUP(SolaCorp_Backlog[[#This Row],[Order_Item]], 'Hot Orders'!$C:$H, 6, FALSE), SolaCorp_Backlog[[#This Row],[Order Date]])</f>
        <v>45049</v>
      </c>
      <c r="R407">
        <f>COUNTIFS($L:$L, SolaCorp_Backlog[[#This Row],[Product Group]], $Q:$Q, "&lt;=" &amp; SolaCorp_Backlog[[#This Row],[New Date]])</f>
        <v>401</v>
      </c>
      <c r="S407">
        <f>IF(SolaCorp_Backlog[[#This Row],[Product Group]] &lt;&gt; $L406, 1, $S406 + 1)</f>
        <v>385</v>
      </c>
      <c r="T4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07">
        <f ca="1" xml:space="preserve"> ROUND((SolaCorp_Backlog[[#This Row],[Projected Ship Date]] - SolaCorp_Backlog[[#This Row],[Order Date]]) / SolaCorp_Backlog[[#This Row],[Backlog Quantity]], 0)</f>
        <v>296</v>
      </c>
    </row>
    <row r="408" spans="1:21" x14ac:dyDescent="0.25">
      <c r="A408" t="s">
        <v>525</v>
      </c>
      <c r="B408" t="s">
        <v>697</v>
      </c>
      <c r="C408" t="s">
        <v>671</v>
      </c>
      <c r="D408" t="s">
        <v>693</v>
      </c>
      <c r="E408" t="s">
        <v>694</v>
      </c>
      <c r="F408">
        <v>2</v>
      </c>
      <c r="G408">
        <v>971.37</v>
      </c>
      <c r="H408" s="9">
        <v>45049</v>
      </c>
      <c r="I408" t="s">
        <v>698</v>
      </c>
      <c r="J408" t="s">
        <v>675</v>
      </c>
      <c r="K408" t="s">
        <v>639</v>
      </c>
      <c r="L408" t="s">
        <v>654</v>
      </c>
      <c r="M408" t="s">
        <v>1630</v>
      </c>
      <c r="N408" t="s">
        <v>2902</v>
      </c>
      <c r="O408" t="s">
        <v>5763</v>
      </c>
      <c r="P408">
        <f>COUNTIFS($L:$L, SolaCorp_Backlog[[#This Row],[Product Group]], $H:$H, "&lt;=" &amp; SolaCorp_Backlog[[#This Row],[Order Date]])</f>
        <v>389</v>
      </c>
      <c r="Q408" s="9">
        <f>IFERROR(VLOOKUP(SolaCorp_Backlog[[#This Row],[Order_Item]], 'Hot Orders'!$C:$H, 6, FALSE), SolaCorp_Backlog[[#This Row],[Order Date]])</f>
        <v>45049</v>
      </c>
      <c r="R408">
        <f>COUNTIFS($L:$L, SolaCorp_Backlog[[#This Row],[Product Group]], $Q:$Q, "&lt;=" &amp; SolaCorp_Backlog[[#This Row],[New Date]])</f>
        <v>401</v>
      </c>
      <c r="S408">
        <f>IF(SolaCorp_Backlog[[#This Row],[Product Group]] &lt;&gt; $L407, 1, $S407 + 1)</f>
        <v>386</v>
      </c>
      <c r="T4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08">
        <f ca="1" xml:space="preserve"> ROUND((SolaCorp_Backlog[[#This Row],[Projected Ship Date]] - SolaCorp_Backlog[[#This Row],[Order Date]]) / SolaCorp_Backlog[[#This Row],[Backlog Quantity]], 0)</f>
        <v>148</v>
      </c>
    </row>
    <row r="409" spans="1:21" x14ac:dyDescent="0.25">
      <c r="A409" t="s">
        <v>525</v>
      </c>
      <c r="B409" t="s">
        <v>697</v>
      </c>
      <c r="C409" t="s">
        <v>671</v>
      </c>
      <c r="D409" t="s">
        <v>693</v>
      </c>
      <c r="E409" t="s">
        <v>694</v>
      </c>
      <c r="F409">
        <v>2</v>
      </c>
      <c r="G409">
        <v>971.37</v>
      </c>
      <c r="H409" s="9">
        <v>45049</v>
      </c>
      <c r="I409" t="s">
        <v>698</v>
      </c>
      <c r="J409" t="s">
        <v>675</v>
      </c>
      <c r="K409" t="s">
        <v>639</v>
      </c>
      <c r="L409" t="s">
        <v>654</v>
      </c>
      <c r="M409" t="s">
        <v>1630</v>
      </c>
      <c r="N409" t="s">
        <v>2903</v>
      </c>
      <c r="O409" t="s">
        <v>5763</v>
      </c>
      <c r="P409">
        <f>COUNTIFS($L:$L, SolaCorp_Backlog[[#This Row],[Product Group]], $H:$H, "&lt;=" &amp; SolaCorp_Backlog[[#This Row],[Order Date]])</f>
        <v>389</v>
      </c>
      <c r="Q409" s="9">
        <f>IFERROR(VLOOKUP(SolaCorp_Backlog[[#This Row],[Order_Item]], 'Hot Orders'!$C:$H, 6, FALSE), SolaCorp_Backlog[[#This Row],[Order Date]])</f>
        <v>45049</v>
      </c>
      <c r="R409">
        <f>COUNTIFS($L:$L, SolaCorp_Backlog[[#This Row],[Product Group]], $Q:$Q, "&lt;=" &amp; SolaCorp_Backlog[[#This Row],[New Date]])</f>
        <v>401</v>
      </c>
      <c r="S409">
        <f>IF(SolaCorp_Backlog[[#This Row],[Product Group]] &lt;&gt; $L408, 1, $S408 + 1)</f>
        <v>387</v>
      </c>
      <c r="T4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09">
        <f ca="1" xml:space="preserve"> ROUND((SolaCorp_Backlog[[#This Row],[Projected Ship Date]] - SolaCorp_Backlog[[#This Row],[Order Date]]) / SolaCorp_Backlog[[#This Row],[Backlog Quantity]], 0)</f>
        <v>148</v>
      </c>
    </row>
    <row r="410" spans="1:21" x14ac:dyDescent="0.25">
      <c r="A410" t="s">
        <v>525</v>
      </c>
      <c r="B410" t="s">
        <v>697</v>
      </c>
      <c r="C410" t="s">
        <v>671</v>
      </c>
      <c r="D410" t="s">
        <v>693</v>
      </c>
      <c r="E410" t="s">
        <v>694</v>
      </c>
      <c r="F410">
        <v>2</v>
      </c>
      <c r="G410">
        <v>100.42</v>
      </c>
      <c r="H410" s="9">
        <v>45049</v>
      </c>
      <c r="I410" t="s">
        <v>698</v>
      </c>
      <c r="J410" t="s">
        <v>675</v>
      </c>
      <c r="K410" t="s">
        <v>639</v>
      </c>
      <c r="L410" t="s">
        <v>654</v>
      </c>
      <c r="M410" t="s">
        <v>1630</v>
      </c>
      <c r="N410" t="s">
        <v>2902</v>
      </c>
      <c r="O410" t="s">
        <v>5763</v>
      </c>
      <c r="P410">
        <f>COUNTIFS($L:$L, SolaCorp_Backlog[[#This Row],[Product Group]], $H:$H, "&lt;=" &amp; SolaCorp_Backlog[[#This Row],[Order Date]])</f>
        <v>389</v>
      </c>
      <c r="Q410" s="9">
        <f>IFERROR(VLOOKUP(SolaCorp_Backlog[[#This Row],[Order_Item]], 'Hot Orders'!$C:$H, 6, FALSE), SolaCorp_Backlog[[#This Row],[Order Date]])</f>
        <v>45049</v>
      </c>
      <c r="R410">
        <f>COUNTIFS($L:$L, SolaCorp_Backlog[[#This Row],[Product Group]], $Q:$Q, "&lt;=" &amp; SolaCorp_Backlog[[#This Row],[New Date]])</f>
        <v>401</v>
      </c>
      <c r="S410">
        <f>IF(SolaCorp_Backlog[[#This Row],[Product Group]] &lt;&gt; $L409, 1, $S409 + 1)</f>
        <v>388</v>
      </c>
      <c r="T4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10">
        <f ca="1" xml:space="preserve"> ROUND((SolaCorp_Backlog[[#This Row],[Projected Ship Date]] - SolaCorp_Backlog[[#This Row],[Order Date]]) / SolaCorp_Backlog[[#This Row],[Backlog Quantity]], 0)</f>
        <v>148</v>
      </c>
    </row>
    <row r="411" spans="1:21" x14ac:dyDescent="0.25">
      <c r="A411" t="s">
        <v>525</v>
      </c>
      <c r="B411" t="s">
        <v>697</v>
      </c>
      <c r="C411" t="s">
        <v>671</v>
      </c>
      <c r="D411" t="s">
        <v>693</v>
      </c>
      <c r="E411" t="s">
        <v>694</v>
      </c>
      <c r="F411">
        <v>2</v>
      </c>
      <c r="G411">
        <v>100.42</v>
      </c>
      <c r="H411" s="9">
        <v>45049</v>
      </c>
      <c r="I411" t="s">
        <v>698</v>
      </c>
      <c r="J411" t="s">
        <v>675</v>
      </c>
      <c r="K411" t="s">
        <v>639</v>
      </c>
      <c r="L411" t="s">
        <v>654</v>
      </c>
      <c r="M411" t="s">
        <v>1630</v>
      </c>
      <c r="N411" t="s">
        <v>2903</v>
      </c>
      <c r="O411" t="s">
        <v>5763</v>
      </c>
      <c r="P411">
        <f>COUNTIFS($L:$L, SolaCorp_Backlog[[#This Row],[Product Group]], $H:$H, "&lt;=" &amp; SolaCorp_Backlog[[#This Row],[Order Date]])</f>
        <v>389</v>
      </c>
      <c r="Q411" s="9">
        <f>IFERROR(VLOOKUP(SolaCorp_Backlog[[#This Row],[Order_Item]], 'Hot Orders'!$C:$H, 6, FALSE), SolaCorp_Backlog[[#This Row],[Order Date]])</f>
        <v>45049</v>
      </c>
      <c r="R411">
        <f>COUNTIFS($L:$L, SolaCorp_Backlog[[#This Row],[Product Group]], $Q:$Q, "&lt;=" &amp; SolaCorp_Backlog[[#This Row],[New Date]])</f>
        <v>401</v>
      </c>
      <c r="S411">
        <f>IF(SolaCorp_Backlog[[#This Row],[Product Group]] &lt;&gt; $L410, 1, $S410 + 1)</f>
        <v>389</v>
      </c>
      <c r="T4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11">
        <f ca="1" xml:space="preserve"> ROUND((SolaCorp_Backlog[[#This Row],[Projected Ship Date]] - SolaCorp_Backlog[[#This Row],[Order Date]]) / SolaCorp_Backlog[[#This Row],[Backlog Quantity]], 0)</f>
        <v>148</v>
      </c>
    </row>
    <row r="412" spans="1:21" x14ac:dyDescent="0.25">
      <c r="A412" t="s">
        <v>77</v>
      </c>
      <c r="B412" t="s">
        <v>1019</v>
      </c>
      <c r="C412" t="s">
        <v>688</v>
      </c>
      <c r="D412" t="s">
        <v>1020</v>
      </c>
      <c r="E412" t="s">
        <v>1021</v>
      </c>
      <c r="F412">
        <v>2</v>
      </c>
      <c r="G412">
        <v>484.2</v>
      </c>
      <c r="H412" s="9">
        <v>45054</v>
      </c>
      <c r="I412" t="s">
        <v>691</v>
      </c>
      <c r="J412" t="s">
        <v>675</v>
      </c>
      <c r="K412" t="s">
        <v>621</v>
      </c>
      <c r="L412" t="s">
        <v>654</v>
      </c>
      <c r="M412" t="s">
        <v>1702</v>
      </c>
      <c r="N412" t="s">
        <v>3143</v>
      </c>
      <c r="O412" t="s">
        <v>5820</v>
      </c>
      <c r="P412">
        <f>COUNTIFS($L:$L, SolaCorp_Backlog[[#This Row],[Product Group]], $H:$H, "&lt;=" &amp; SolaCorp_Backlog[[#This Row],[Order Date]])</f>
        <v>391</v>
      </c>
      <c r="Q412" s="9">
        <f>IFERROR(VLOOKUP(SolaCorp_Backlog[[#This Row],[Order_Item]], 'Hot Orders'!$C:$H, 6, FALSE), SolaCorp_Backlog[[#This Row],[Order Date]])</f>
        <v>45054</v>
      </c>
      <c r="R412">
        <f>COUNTIFS($L:$L, SolaCorp_Backlog[[#This Row],[Product Group]], $Q:$Q, "&lt;=" &amp; SolaCorp_Backlog[[#This Row],[New Date]])</f>
        <v>403</v>
      </c>
      <c r="S412">
        <f>IF(SolaCorp_Backlog[[#This Row],[Product Group]] &lt;&gt; $L411, 1, $S411 + 1)</f>
        <v>390</v>
      </c>
      <c r="T4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12">
        <f ca="1" xml:space="preserve"> ROUND((SolaCorp_Backlog[[#This Row],[Projected Ship Date]] - SolaCorp_Backlog[[#This Row],[Order Date]]) / SolaCorp_Backlog[[#This Row],[Backlog Quantity]], 0)</f>
        <v>146</v>
      </c>
    </row>
    <row r="413" spans="1:21" x14ac:dyDescent="0.25">
      <c r="A413" t="s">
        <v>77</v>
      </c>
      <c r="B413" t="s">
        <v>1019</v>
      </c>
      <c r="C413" t="s">
        <v>688</v>
      </c>
      <c r="D413" t="s">
        <v>1020</v>
      </c>
      <c r="E413" t="s">
        <v>1021</v>
      </c>
      <c r="F413">
        <v>2</v>
      </c>
      <c r="G413">
        <v>484.2</v>
      </c>
      <c r="H413" s="9">
        <v>45054</v>
      </c>
      <c r="I413" t="s">
        <v>691</v>
      </c>
      <c r="J413" t="s">
        <v>675</v>
      </c>
      <c r="K413" t="s">
        <v>621</v>
      </c>
      <c r="L413" t="s">
        <v>654</v>
      </c>
      <c r="M413" t="s">
        <v>1702</v>
      </c>
      <c r="N413" t="s">
        <v>3144</v>
      </c>
      <c r="O413" t="s">
        <v>5820</v>
      </c>
      <c r="P413">
        <f>COUNTIFS($L:$L, SolaCorp_Backlog[[#This Row],[Product Group]], $H:$H, "&lt;=" &amp; SolaCorp_Backlog[[#This Row],[Order Date]])</f>
        <v>391</v>
      </c>
      <c r="Q413" s="9">
        <f>IFERROR(VLOOKUP(SolaCorp_Backlog[[#This Row],[Order_Item]], 'Hot Orders'!$C:$H, 6, FALSE), SolaCorp_Backlog[[#This Row],[Order Date]])</f>
        <v>45054</v>
      </c>
      <c r="R413">
        <f>COUNTIFS($L:$L, SolaCorp_Backlog[[#This Row],[Product Group]], $Q:$Q, "&lt;=" &amp; SolaCorp_Backlog[[#This Row],[New Date]])</f>
        <v>403</v>
      </c>
      <c r="S413">
        <f>IF(SolaCorp_Backlog[[#This Row],[Product Group]] &lt;&gt; $L412, 1, $S412 + 1)</f>
        <v>391</v>
      </c>
      <c r="T4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413">
        <f ca="1" xml:space="preserve"> ROUND((SolaCorp_Backlog[[#This Row],[Projected Ship Date]] - SolaCorp_Backlog[[#This Row],[Order Date]]) / SolaCorp_Backlog[[#This Row],[Backlog Quantity]], 0)</f>
        <v>146</v>
      </c>
    </row>
    <row r="414" spans="1:21" x14ac:dyDescent="0.25">
      <c r="A414" t="s">
        <v>564</v>
      </c>
      <c r="B414" t="s">
        <v>712</v>
      </c>
      <c r="C414" t="s">
        <v>671</v>
      </c>
      <c r="D414" t="s">
        <v>1358</v>
      </c>
      <c r="E414" t="s">
        <v>1359</v>
      </c>
      <c r="F414">
        <v>6</v>
      </c>
      <c r="G414">
        <v>195.97</v>
      </c>
      <c r="H414" s="9">
        <v>45055</v>
      </c>
      <c r="I414" t="s">
        <v>679</v>
      </c>
      <c r="J414" t="s">
        <v>675</v>
      </c>
      <c r="K414" t="s">
        <v>610</v>
      </c>
      <c r="L414" t="s">
        <v>654</v>
      </c>
      <c r="M414" t="s">
        <v>1576</v>
      </c>
      <c r="N414" t="s">
        <v>2727</v>
      </c>
      <c r="O414" t="s">
        <v>5713</v>
      </c>
      <c r="P414">
        <f>COUNTIFS($L:$L, SolaCorp_Backlog[[#This Row],[Product Group]], $H:$H, "&lt;=" &amp; SolaCorp_Backlog[[#This Row],[Order Date]])</f>
        <v>400</v>
      </c>
      <c r="Q414" s="9">
        <f>IFERROR(VLOOKUP(SolaCorp_Backlog[[#This Row],[Order_Item]], 'Hot Orders'!$C:$H, 6, FALSE), SolaCorp_Backlog[[#This Row],[Order Date]])</f>
        <v>45055</v>
      </c>
      <c r="R414">
        <f>COUNTIFS($L:$L, SolaCorp_Backlog[[#This Row],[Product Group]], $Q:$Q, "&lt;=" &amp; SolaCorp_Backlog[[#This Row],[New Date]])</f>
        <v>412</v>
      </c>
      <c r="S414">
        <f>IF(SolaCorp_Backlog[[#This Row],[Product Group]] &lt;&gt; $L413, 1, $S413 + 1)</f>
        <v>392</v>
      </c>
      <c r="T4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14">
        <f ca="1" xml:space="preserve"> ROUND((SolaCorp_Backlog[[#This Row],[Projected Ship Date]] - SolaCorp_Backlog[[#This Row],[Order Date]]) / SolaCorp_Backlog[[#This Row],[Backlog Quantity]], 0)</f>
        <v>50</v>
      </c>
    </row>
    <row r="415" spans="1:21" x14ac:dyDescent="0.25">
      <c r="A415" t="s">
        <v>564</v>
      </c>
      <c r="B415" t="s">
        <v>712</v>
      </c>
      <c r="C415" t="s">
        <v>671</v>
      </c>
      <c r="D415" t="s">
        <v>1358</v>
      </c>
      <c r="E415" t="s">
        <v>1359</v>
      </c>
      <c r="F415">
        <v>6</v>
      </c>
      <c r="G415">
        <v>195.97</v>
      </c>
      <c r="H415" s="9">
        <v>45055</v>
      </c>
      <c r="I415" t="s">
        <v>679</v>
      </c>
      <c r="J415" t="s">
        <v>675</v>
      </c>
      <c r="K415" t="s">
        <v>610</v>
      </c>
      <c r="L415" t="s">
        <v>654</v>
      </c>
      <c r="M415" t="s">
        <v>1576</v>
      </c>
      <c r="N415" t="s">
        <v>2728</v>
      </c>
      <c r="O415" t="s">
        <v>5713</v>
      </c>
      <c r="P415">
        <f>COUNTIFS($L:$L, SolaCorp_Backlog[[#This Row],[Product Group]], $H:$H, "&lt;=" &amp; SolaCorp_Backlog[[#This Row],[Order Date]])</f>
        <v>400</v>
      </c>
      <c r="Q415" s="9">
        <f>IFERROR(VLOOKUP(SolaCorp_Backlog[[#This Row],[Order_Item]], 'Hot Orders'!$C:$H, 6, FALSE), SolaCorp_Backlog[[#This Row],[Order Date]])</f>
        <v>45055</v>
      </c>
      <c r="R415">
        <f>COUNTIFS($L:$L, SolaCorp_Backlog[[#This Row],[Product Group]], $Q:$Q, "&lt;=" &amp; SolaCorp_Backlog[[#This Row],[New Date]])</f>
        <v>412</v>
      </c>
      <c r="S415">
        <f>IF(SolaCorp_Backlog[[#This Row],[Product Group]] &lt;&gt; $L414, 1, $S414 + 1)</f>
        <v>393</v>
      </c>
      <c r="T4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15">
        <f ca="1" xml:space="preserve"> ROUND((SolaCorp_Backlog[[#This Row],[Projected Ship Date]] - SolaCorp_Backlog[[#This Row],[Order Date]]) / SolaCorp_Backlog[[#This Row],[Backlog Quantity]], 0)</f>
        <v>50</v>
      </c>
    </row>
    <row r="416" spans="1:21" x14ac:dyDescent="0.25">
      <c r="A416" t="s">
        <v>564</v>
      </c>
      <c r="B416" t="s">
        <v>712</v>
      </c>
      <c r="C416" t="s">
        <v>671</v>
      </c>
      <c r="D416" t="s">
        <v>1358</v>
      </c>
      <c r="E416" t="s">
        <v>1359</v>
      </c>
      <c r="F416">
        <v>6</v>
      </c>
      <c r="G416">
        <v>195.97</v>
      </c>
      <c r="H416" s="9">
        <v>45055</v>
      </c>
      <c r="I416" t="s">
        <v>679</v>
      </c>
      <c r="J416" t="s">
        <v>675</v>
      </c>
      <c r="K416" t="s">
        <v>610</v>
      </c>
      <c r="L416" t="s">
        <v>654</v>
      </c>
      <c r="M416" t="s">
        <v>1576</v>
      </c>
      <c r="N416" t="s">
        <v>2729</v>
      </c>
      <c r="O416" t="s">
        <v>5713</v>
      </c>
      <c r="P416">
        <f>COUNTIFS($L:$L, SolaCorp_Backlog[[#This Row],[Product Group]], $H:$H, "&lt;=" &amp; SolaCorp_Backlog[[#This Row],[Order Date]])</f>
        <v>400</v>
      </c>
      <c r="Q416" s="9">
        <f>IFERROR(VLOOKUP(SolaCorp_Backlog[[#This Row],[Order_Item]], 'Hot Orders'!$C:$H, 6, FALSE), SolaCorp_Backlog[[#This Row],[Order Date]])</f>
        <v>45055</v>
      </c>
      <c r="R416">
        <f>COUNTIFS($L:$L, SolaCorp_Backlog[[#This Row],[Product Group]], $Q:$Q, "&lt;=" &amp; SolaCorp_Backlog[[#This Row],[New Date]])</f>
        <v>412</v>
      </c>
      <c r="S416">
        <f>IF(SolaCorp_Backlog[[#This Row],[Product Group]] &lt;&gt; $L415, 1, $S415 + 1)</f>
        <v>394</v>
      </c>
      <c r="T4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16">
        <f ca="1" xml:space="preserve"> ROUND((SolaCorp_Backlog[[#This Row],[Projected Ship Date]] - SolaCorp_Backlog[[#This Row],[Order Date]]) / SolaCorp_Backlog[[#This Row],[Backlog Quantity]], 0)</f>
        <v>50</v>
      </c>
    </row>
    <row r="417" spans="1:21" x14ac:dyDescent="0.25">
      <c r="A417" t="s">
        <v>564</v>
      </c>
      <c r="B417" t="s">
        <v>712</v>
      </c>
      <c r="C417" t="s">
        <v>671</v>
      </c>
      <c r="D417" t="s">
        <v>1358</v>
      </c>
      <c r="E417" t="s">
        <v>1359</v>
      </c>
      <c r="F417">
        <v>6</v>
      </c>
      <c r="G417">
        <v>195.97</v>
      </c>
      <c r="H417" s="9">
        <v>45055</v>
      </c>
      <c r="I417" t="s">
        <v>679</v>
      </c>
      <c r="J417" t="s">
        <v>675</v>
      </c>
      <c r="K417" t="s">
        <v>610</v>
      </c>
      <c r="L417" t="s">
        <v>654</v>
      </c>
      <c r="M417" t="s">
        <v>1576</v>
      </c>
      <c r="N417" t="s">
        <v>2730</v>
      </c>
      <c r="O417" t="s">
        <v>5713</v>
      </c>
      <c r="P417">
        <f>COUNTIFS($L:$L, SolaCorp_Backlog[[#This Row],[Product Group]], $H:$H, "&lt;=" &amp; SolaCorp_Backlog[[#This Row],[Order Date]])</f>
        <v>400</v>
      </c>
      <c r="Q417" s="9">
        <f>IFERROR(VLOOKUP(SolaCorp_Backlog[[#This Row],[Order_Item]], 'Hot Orders'!$C:$H, 6, FALSE), SolaCorp_Backlog[[#This Row],[Order Date]])</f>
        <v>45055</v>
      </c>
      <c r="R417">
        <f>COUNTIFS($L:$L, SolaCorp_Backlog[[#This Row],[Product Group]], $Q:$Q, "&lt;=" &amp; SolaCorp_Backlog[[#This Row],[New Date]])</f>
        <v>412</v>
      </c>
      <c r="S417">
        <f>IF(SolaCorp_Backlog[[#This Row],[Product Group]] &lt;&gt; $L416, 1, $S416 + 1)</f>
        <v>395</v>
      </c>
      <c r="T4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17">
        <f ca="1" xml:space="preserve"> ROUND((SolaCorp_Backlog[[#This Row],[Projected Ship Date]] - SolaCorp_Backlog[[#This Row],[Order Date]]) / SolaCorp_Backlog[[#This Row],[Backlog Quantity]], 0)</f>
        <v>50</v>
      </c>
    </row>
    <row r="418" spans="1:21" x14ac:dyDescent="0.25">
      <c r="A418" t="s">
        <v>564</v>
      </c>
      <c r="B418" t="s">
        <v>712</v>
      </c>
      <c r="C418" t="s">
        <v>671</v>
      </c>
      <c r="D418" t="s">
        <v>1358</v>
      </c>
      <c r="E418" t="s">
        <v>1359</v>
      </c>
      <c r="F418">
        <v>6</v>
      </c>
      <c r="G418">
        <v>195.97</v>
      </c>
      <c r="H418" s="9">
        <v>45055</v>
      </c>
      <c r="I418" t="s">
        <v>679</v>
      </c>
      <c r="J418" t="s">
        <v>675</v>
      </c>
      <c r="K418" t="s">
        <v>610</v>
      </c>
      <c r="L418" t="s">
        <v>654</v>
      </c>
      <c r="M418" t="s">
        <v>1576</v>
      </c>
      <c r="N418" t="s">
        <v>2731</v>
      </c>
      <c r="O418" t="s">
        <v>5713</v>
      </c>
      <c r="P418">
        <f>COUNTIFS($L:$L, SolaCorp_Backlog[[#This Row],[Product Group]], $H:$H, "&lt;=" &amp; SolaCorp_Backlog[[#This Row],[Order Date]])</f>
        <v>400</v>
      </c>
      <c r="Q418" s="9">
        <f>IFERROR(VLOOKUP(SolaCorp_Backlog[[#This Row],[Order_Item]], 'Hot Orders'!$C:$H, 6, FALSE), SolaCorp_Backlog[[#This Row],[Order Date]])</f>
        <v>45055</v>
      </c>
      <c r="R418">
        <f>COUNTIFS($L:$L, SolaCorp_Backlog[[#This Row],[Product Group]], $Q:$Q, "&lt;=" &amp; SolaCorp_Backlog[[#This Row],[New Date]])</f>
        <v>412</v>
      </c>
      <c r="S418">
        <f>IF(SolaCorp_Backlog[[#This Row],[Product Group]] &lt;&gt; $L417, 1, $S417 + 1)</f>
        <v>396</v>
      </c>
      <c r="T4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18">
        <f ca="1" xml:space="preserve"> ROUND((SolaCorp_Backlog[[#This Row],[Projected Ship Date]] - SolaCorp_Backlog[[#This Row],[Order Date]]) / SolaCorp_Backlog[[#This Row],[Backlog Quantity]], 0)</f>
        <v>50</v>
      </c>
    </row>
    <row r="419" spans="1:21" x14ac:dyDescent="0.25">
      <c r="A419" t="s">
        <v>564</v>
      </c>
      <c r="B419" t="s">
        <v>712</v>
      </c>
      <c r="C419" t="s">
        <v>671</v>
      </c>
      <c r="D419" t="s">
        <v>1358</v>
      </c>
      <c r="E419" t="s">
        <v>1359</v>
      </c>
      <c r="F419">
        <v>6</v>
      </c>
      <c r="G419">
        <v>195.97</v>
      </c>
      <c r="H419" s="9">
        <v>45055</v>
      </c>
      <c r="I419" t="s">
        <v>679</v>
      </c>
      <c r="J419" t="s">
        <v>675</v>
      </c>
      <c r="K419" t="s">
        <v>610</v>
      </c>
      <c r="L419" t="s">
        <v>654</v>
      </c>
      <c r="M419" t="s">
        <v>1576</v>
      </c>
      <c r="N419" t="s">
        <v>2732</v>
      </c>
      <c r="O419" t="s">
        <v>5713</v>
      </c>
      <c r="P419">
        <f>COUNTIFS($L:$L, SolaCorp_Backlog[[#This Row],[Product Group]], $H:$H, "&lt;=" &amp; SolaCorp_Backlog[[#This Row],[Order Date]])</f>
        <v>400</v>
      </c>
      <c r="Q419" s="9">
        <f>IFERROR(VLOOKUP(SolaCorp_Backlog[[#This Row],[Order_Item]], 'Hot Orders'!$C:$H, 6, FALSE), SolaCorp_Backlog[[#This Row],[Order Date]])</f>
        <v>45055</v>
      </c>
      <c r="R419">
        <f>COUNTIFS($L:$L, SolaCorp_Backlog[[#This Row],[Product Group]], $Q:$Q, "&lt;=" &amp; SolaCorp_Backlog[[#This Row],[New Date]])</f>
        <v>412</v>
      </c>
      <c r="S419">
        <f>IF(SolaCorp_Backlog[[#This Row],[Product Group]] &lt;&gt; $L418, 1, $S418 + 1)</f>
        <v>397</v>
      </c>
      <c r="T4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19">
        <f ca="1" xml:space="preserve"> ROUND((SolaCorp_Backlog[[#This Row],[Projected Ship Date]] - SolaCorp_Backlog[[#This Row],[Order Date]]) / SolaCorp_Backlog[[#This Row],[Backlog Quantity]], 0)</f>
        <v>50</v>
      </c>
    </row>
    <row r="420" spans="1:21" x14ac:dyDescent="0.25">
      <c r="A420" t="s">
        <v>558</v>
      </c>
      <c r="B420" t="s">
        <v>680</v>
      </c>
      <c r="C420" t="s">
        <v>671</v>
      </c>
      <c r="D420" t="s">
        <v>1081</v>
      </c>
      <c r="E420" t="s">
        <v>1082</v>
      </c>
      <c r="F420">
        <v>1</v>
      </c>
      <c r="G420">
        <v>301.60000000000002</v>
      </c>
      <c r="H420" s="9">
        <v>45055</v>
      </c>
      <c r="I420" t="s">
        <v>683</v>
      </c>
      <c r="J420" t="s">
        <v>675</v>
      </c>
      <c r="K420" t="s">
        <v>593</v>
      </c>
      <c r="L420" t="s">
        <v>654</v>
      </c>
      <c r="M420" t="s">
        <v>1575</v>
      </c>
      <c r="N420" t="s">
        <v>2726</v>
      </c>
      <c r="O420" t="s">
        <v>5712</v>
      </c>
      <c r="P420">
        <f>COUNTIFS($L:$L, SolaCorp_Backlog[[#This Row],[Product Group]], $H:$H, "&lt;=" &amp; SolaCorp_Backlog[[#This Row],[Order Date]])</f>
        <v>400</v>
      </c>
      <c r="Q420" s="9">
        <f>IFERROR(VLOOKUP(SolaCorp_Backlog[[#This Row],[Order_Item]], 'Hot Orders'!$C:$H, 6, FALSE), SolaCorp_Backlog[[#This Row],[Order Date]])</f>
        <v>45055</v>
      </c>
      <c r="R420">
        <f>COUNTIFS($L:$L, SolaCorp_Backlog[[#This Row],[Product Group]], $Q:$Q, "&lt;=" &amp; SolaCorp_Backlog[[#This Row],[New Date]])</f>
        <v>412</v>
      </c>
      <c r="S420">
        <f>IF(SolaCorp_Backlog[[#This Row],[Product Group]] &lt;&gt; $L419, 1, $S419 + 1)</f>
        <v>398</v>
      </c>
      <c r="T4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20">
        <f ca="1" xml:space="preserve"> ROUND((SolaCorp_Backlog[[#This Row],[Projected Ship Date]] - SolaCorp_Backlog[[#This Row],[Order Date]]) / SolaCorp_Backlog[[#This Row],[Backlog Quantity]], 0)</f>
        <v>297</v>
      </c>
    </row>
    <row r="421" spans="1:21" x14ac:dyDescent="0.25">
      <c r="A421" t="s">
        <v>564</v>
      </c>
      <c r="B421" t="s">
        <v>712</v>
      </c>
      <c r="C421" t="s">
        <v>671</v>
      </c>
      <c r="D421" t="s">
        <v>1279</v>
      </c>
      <c r="E421" t="s">
        <v>1280</v>
      </c>
      <c r="F421">
        <v>2</v>
      </c>
      <c r="G421">
        <v>258.69</v>
      </c>
      <c r="H421" s="9">
        <v>45055</v>
      </c>
      <c r="I421" t="s">
        <v>679</v>
      </c>
      <c r="J421" t="s">
        <v>675</v>
      </c>
      <c r="K421" t="s">
        <v>626</v>
      </c>
      <c r="L421" t="s">
        <v>654</v>
      </c>
      <c r="M421" t="s">
        <v>1577</v>
      </c>
      <c r="N421" t="s">
        <v>2733</v>
      </c>
      <c r="O421" t="s">
        <v>5713</v>
      </c>
      <c r="P421">
        <f>COUNTIFS($L:$L, SolaCorp_Backlog[[#This Row],[Product Group]], $H:$H, "&lt;=" &amp; SolaCorp_Backlog[[#This Row],[Order Date]])</f>
        <v>400</v>
      </c>
      <c r="Q421" s="9">
        <f>IFERROR(VLOOKUP(SolaCorp_Backlog[[#This Row],[Order_Item]], 'Hot Orders'!$C:$H, 6, FALSE), SolaCorp_Backlog[[#This Row],[Order Date]])</f>
        <v>45055</v>
      </c>
      <c r="R421">
        <f>COUNTIFS($L:$L, SolaCorp_Backlog[[#This Row],[Product Group]], $Q:$Q, "&lt;=" &amp; SolaCorp_Backlog[[#This Row],[New Date]])</f>
        <v>412</v>
      </c>
      <c r="S421">
        <f>IF(SolaCorp_Backlog[[#This Row],[Product Group]] &lt;&gt; $L420, 1, $S420 + 1)</f>
        <v>399</v>
      </c>
      <c r="T4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21">
        <f ca="1" xml:space="preserve"> ROUND((SolaCorp_Backlog[[#This Row],[Projected Ship Date]] - SolaCorp_Backlog[[#This Row],[Order Date]]) / SolaCorp_Backlog[[#This Row],[Backlog Quantity]], 0)</f>
        <v>149</v>
      </c>
    </row>
    <row r="422" spans="1:21" x14ac:dyDescent="0.25">
      <c r="A422" t="s">
        <v>564</v>
      </c>
      <c r="B422" t="s">
        <v>712</v>
      </c>
      <c r="C422" t="s">
        <v>671</v>
      </c>
      <c r="D422" t="s">
        <v>1279</v>
      </c>
      <c r="E422" t="s">
        <v>1280</v>
      </c>
      <c r="F422">
        <v>2</v>
      </c>
      <c r="G422">
        <v>258.69</v>
      </c>
      <c r="H422" s="9">
        <v>45055</v>
      </c>
      <c r="I422" t="s">
        <v>679</v>
      </c>
      <c r="J422" t="s">
        <v>675</v>
      </c>
      <c r="K422" t="s">
        <v>626</v>
      </c>
      <c r="L422" t="s">
        <v>654</v>
      </c>
      <c r="M422" t="s">
        <v>1577</v>
      </c>
      <c r="N422" t="s">
        <v>2734</v>
      </c>
      <c r="O422" t="s">
        <v>5713</v>
      </c>
      <c r="P422">
        <f>COUNTIFS($L:$L, SolaCorp_Backlog[[#This Row],[Product Group]], $H:$H, "&lt;=" &amp; SolaCorp_Backlog[[#This Row],[Order Date]])</f>
        <v>400</v>
      </c>
      <c r="Q422" s="9">
        <f>IFERROR(VLOOKUP(SolaCorp_Backlog[[#This Row],[Order_Item]], 'Hot Orders'!$C:$H, 6, FALSE), SolaCorp_Backlog[[#This Row],[Order Date]])</f>
        <v>45055</v>
      </c>
      <c r="R422">
        <f>COUNTIFS($L:$L, SolaCorp_Backlog[[#This Row],[Product Group]], $Q:$Q, "&lt;=" &amp; SolaCorp_Backlog[[#This Row],[New Date]])</f>
        <v>412</v>
      </c>
      <c r="S422">
        <f>IF(SolaCorp_Backlog[[#This Row],[Product Group]] &lt;&gt; $L421, 1, $S421 + 1)</f>
        <v>400</v>
      </c>
      <c r="T4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22">
        <f ca="1" xml:space="preserve"> ROUND((SolaCorp_Backlog[[#This Row],[Projected Ship Date]] - SolaCorp_Backlog[[#This Row],[Order Date]]) / SolaCorp_Backlog[[#This Row],[Backlog Quantity]], 0)</f>
        <v>149</v>
      </c>
    </row>
    <row r="423" spans="1:21" x14ac:dyDescent="0.25">
      <c r="A423" t="s">
        <v>570</v>
      </c>
      <c r="B423" t="s">
        <v>796</v>
      </c>
      <c r="C423" t="s">
        <v>729</v>
      </c>
      <c r="D423" t="s">
        <v>781</v>
      </c>
      <c r="E423" t="s">
        <v>782</v>
      </c>
      <c r="F423">
        <v>9</v>
      </c>
      <c r="G423">
        <v>243.09</v>
      </c>
      <c r="H423" s="9">
        <v>45056</v>
      </c>
      <c r="I423" t="s">
        <v>789</v>
      </c>
      <c r="J423" t="s">
        <v>669</v>
      </c>
      <c r="K423" t="s">
        <v>608</v>
      </c>
      <c r="L423" t="s">
        <v>654</v>
      </c>
      <c r="M423" t="s">
        <v>1726</v>
      </c>
      <c r="N423" t="s">
        <v>3222</v>
      </c>
      <c r="O423" t="s">
        <v>5802</v>
      </c>
      <c r="P423">
        <f>COUNTIFS($L:$L, SolaCorp_Backlog[[#This Row],[Product Group]], $H:$H, "&lt;=" &amp; SolaCorp_Backlog[[#This Row],[Order Date]])</f>
        <v>414</v>
      </c>
      <c r="Q423" s="9">
        <f>IFERROR(VLOOKUP(SolaCorp_Backlog[[#This Row],[Order_Item]], 'Hot Orders'!$C:$H, 6, FALSE), SolaCorp_Backlog[[#This Row],[Order Date]])</f>
        <v>45056</v>
      </c>
      <c r="R423">
        <f>COUNTIFS($L:$L, SolaCorp_Backlog[[#This Row],[Product Group]], $Q:$Q, "&lt;=" &amp; SolaCorp_Backlog[[#This Row],[New Date]])</f>
        <v>426</v>
      </c>
      <c r="S423">
        <f>IF(SolaCorp_Backlog[[#This Row],[Product Group]] &lt;&gt; $L422, 1, $S422 + 1)</f>
        <v>401</v>
      </c>
      <c r="T4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23">
        <f ca="1" xml:space="preserve"> ROUND((SolaCorp_Backlog[[#This Row],[Projected Ship Date]] - SolaCorp_Backlog[[#This Row],[Order Date]]) / SolaCorp_Backlog[[#This Row],[Backlog Quantity]], 0)</f>
        <v>33</v>
      </c>
    </row>
    <row r="424" spans="1:21" x14ac:dyDescent="0.25">
      <c r="A424" t="s">
        <v>570</v>
      </c>
      <c r="B424" t="s">
        <v>796</v>
      </c>
      <c r="C424" t="s">
        <v>729</v>
      </c>
      <c r="D424" t="s">
        <v>781</v>
      </c>
      <c r="E424" t="s">
        <v>782</v>
      </c>
      <c r="F424">
        <v>9</v>
      </c>
      <c r="G424">
        <v>243.09</v>
      </c>
      <c r="H424" s="9">
        <v>45056</v>
      </c>
      <c r="I424" t="s">
        <v>789</v>
      </c>
      <c r="J424" t="s">
        <v>669</v>
      </c>
      <c r="K424" t="s">
        <v>608</v>
      </c>
      <c r="L424" t="s">
        <v>654</v>
      </c>
      <c r="M424" t="s">
        <v>1726</v>
      </c>
      <c r="N424" t="s">
        <v>3223</v>
      </c>
      <c r="O424" t="s">
        <v>5802</v>
      </c>
      <c r="P424">
        <f>COUNTIFS($L:$L, SolaCorp_Backlog[[#This Row],[Product Group]], $H:$H, "&lt;=" &amp; SolaCorp_Backlog[[#This Row],[Order Date]])</f>
        <v>414</v>
      </c>
      <c r="Q424" s="9">
        <f>IFERROR(VLOOKUP(SolaCorp_Backlog[[#This Row],[Order_Item]], 'Hot Orders'!$C:$H, 6, FALSE), SolaCorp_Backlog[[#This Row],[Order Date]])</f>
        <v>45056</v>
      </c>
      <c r="R424">
        <f>COUNTIFS($L:$L, SolaCorp_Backlog[[#This Row],[Product Group]], $Q:$Q, "&lt;=" &amp; SolaCorp_Backlog[[#This Row],[New Date]])</f>
        <v>426</v>
      </c>
      <c r="S424">
        <f>IF(SolaCorp_Backlog[[#This Row],[Product Group]] &lt;&gt; $L423, 1, $S423 + 1)</f>
        <v>402</v>
      </c>
      <c r="T4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24">
        <f ca="1" xml:space="preserve"> ROUND((SolaCorp_Backlog[[#This Row],[Projected Ship Date]] - SolaCorp_Backlog[[#This Row],[Order Date]]) / SolaCorp_Backlog[[#This Row],[Backlog Quantity]], 0)</f>
        <v>33</v>
      </c>
    </row>
    <row r="425" spans="1:21" x14ac:dyDescent="0.25">
      <c r="A425" t="s">
        <v>570</v>
      </c>
      <c r="B425" t="s">
        <v>796</v>
      </c>
      <c r="C425" t="s">
        <v>729</v>
      </c>
      <c r="D425" t="s">
        <v>781</v>
      </c>
      <c r="E425" t="s">
        <v>782</v>
      </c>
      <c r="F425">
        <v>9</v>
      </c>
      <c r="G425">
        <v>243.09</v>
      </c>
      <c r="H425" s="9">
        <v>45056</v>
      </c>
      <c r="I425" t="s">
        <v>789</v>
      </c>
      <c r="J425" t="s">
        <v>669</v>
      </c>
      <c r="K425" t="s">
        <v>608</v>
      </c>
      <c r="L425" t="s">
        <v>654</v>
      </c>
      <c r="M425" t="s">
        <v>1726</v>
      </c>
      <c r="N425" t="s">
        <v>3224</v>
      </c>
      <c r="O425" t="s">
        <v>5802</v>
      </c>
      <c r="P425">
        <f>COUNTIFS($L:$L, SolaCorp_Backlog[[#This Row],[Product Group]], $H:$H, "&lt;=" &amp; SolaCorp_Backlog[[#This Row],[Order Date]])</f>
        <v>414</v>
      </c>
      <c r="Q425" s="9">
        <f>IFERROR(VLOOKUP(SolaCorp_Backlog[[#This Row],[Order_Item]], 'Hot Orders'!$C:$H, 6, FALSE), SolaCorp_Backlog[[#This Row],[Order Date]])</f>
        <v>45056</v>
      </c>
      <c r="R425">
        <f>COUNTIFS($L:$L, SolaCorp_Backlog[[#This Row],[Product Group]], $Q:$Q, "&lt;=" &amp; SolaCorp_Backlog[[#This Row],[New Date]])</f>
        <v>426</v>
      </c>
      <c r="S425">
        <f>IF(SolaCorp_Backlog[[#This Row],[Product Group]] &lt;&gt; $L424, 1, $S424 + 1)</f>
        <v>403</v>
      </c>
      <c r="T4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25">
        <f ca="1" xml:space="preserve"> ROUND((SolaCorp_Backlog[[#This Row],[Projected Ship Date]] - SolaCorp_Backlog[[#This Row],[Order Date]]) / SolaCorp_Backlog[[#This Row],[Backlog Quantity]], 0)</f>
        <v>33</v>
      </c>
    </row>
    <row r="426" spans="1:21" x14ac:dyDescent="0.25">
      <c r="A426" t="s">
        <v>570</v>
      </c>
      <c r="B426" t="s">
        <v>796</v>
      </c>
      <c r="C426" t="s">
        <v>729</v>
      </c>
      <c r="D426" t="s">
        <v>781</v>
      </c>
      <c r="E426" t="s">
        <v>782</v>
      </c>
      <c r="F426">
        <v>9</v>
      </c>
      <c r="G426">
        <v>243.09</v>
      </c>
      <c r="H426" s="9">
        <v>45056</v>
      </c>
      <c r="I426" t="s">
        <v>789</v>
      </c>
      <c r="J426" t="s">
        <v>669</v>
      </c>
      <c r="K426" t="s">
        <v>608</v>
      </c>
      <c r="L426" t="s">
        <v>654</v>
      </c>
      <c r="M426" t="s">
        <v>1726</v>
      </c>
      <c r="N426" t="s">
        <v>3225</v>
      </c>
      <c r="O426" t="s">
        <v>5802</v>
      </c>
      <c r="P426">
        <f>COUNTIFS($L:$L, SolaCorp_Backlog[[#This Row],[Product Group]], $H:$H, "&lt;=" &amp; SolaCorp_Backlog[[#This Row],[Order Date]])</f>
        <v>414</v>
      </c>
      <c r="Q426" s="9">
        <f>IFERROR(VLOOKUP(SolaCorp_Backlog[[#This Row],[Order_Item]], 'Hot Orders'!$C:$H, 6, FALSE), SolaCorp_Backlog[[#This Row],[Order Date]])</f>
        <v>45056</v>
      </c>
      <c r="R426">
        <f>COUNTIFS($L:$L, SolaCorp_Backlog[[#This Row],[Product Group]], $Q:$Q, "&lt;=" &amp; SolaCorp_Backlog[[#This Row],[New Date]])</f>
        <v>426</v>
      </c>
      <c r="S426">
        <f>IF(SolaCorp_Backlog[[#This Row],[Product Group]] &lt;&gt; $L425, 1, $S425 + 1)</f>
        <v>404</v>
      </c>
      <c r="T4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26">
        <f ca="1" xml:space="preserve"> ROUND((SolaCorp_Backlog[[#This Row],[Projected Ship Date]] - SolaCorp_Backlog[[#This Row],[Order Date]]) / SolaCorp_Backlog[[#This Row],[Backlog Quantity]], 0)</f>
        <v>33</v>
      </c>
    </row>
    <row r="427" spans="1:21" x14ac:dyDescent="0.25">
      <c r="A427" t="s">
        <v>570</v>
      </c>
      <c r="B427" t="s">
        <v>796</v>
      </c>
      <c r="C427" t="s">
        <v>729</v>
      </c>
      <c r="D427" t="s">
        <v>781</v>
      </c>
      <c r="E427" t="s">
        <v>782</v>
      </c>
      <c r="F427">
        <v>9</v>
      </c>
      <c r="G427">
        <v>243.09</v>
      </c>
      <c r="H427" s="9">
        <v>45056</v>
      </c>
      <c r="I427" t="s">
        <v>789</v>
      </c>
      <c r="J427" t="s">
        <v>669</v>
      </c>
      <c r="K427" t="s">
        <v>608</v>
      </c>
      <c r="L427" t="s">
        <v>654</v>
      </c>
      <c r="M427" t="s">
        <v>1726</v>
      </c>
      <c r="N427" t="s">
        <v>3226</v>
      </c>
      <c r="O427" t="s">
        <v>5802</v>
      </c>
      <c r="P427">
        <f>COUNTIFS($L:$L, SolaCorp_Backlog[[#This Row],[Product Group]], $H:$H, "&lt;=" &amp; SolaCorp_Backlog[[#This Row],[Order Date]])</f>
        <v>414</v>
      </c>
      <c r="Q427" s="9">
        <f>IFERROR(VLOOKUP(SolaCorp_Backlog[[#This Row],[Order_Item]], 'Hot Orders'!$C:$H, 6, FALSE), SolaCorp_Backlog[[#This Row],[Order Date]])</f>
        <v>45056</v>
      </c>
      <c r="R427">
        <f>COUNTIFS($L:$L, SolaCorp_Backlog[[#This Row],[Product Group]], $Q:$Q, "&lt;=" &amp; SolaCorp_Backlog[[#This Row],[New Date]])</f>
        <v>426</v>
      </c>
      <c r="S427">
        <f>IF(SolaCorp_Backlog[[#This Row],[Product Group]] &lt;&gt; $L426, 1, $S426 + 1)</f>
        <v>405</v>
      </c>
      <c r="T4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27">
        <f ca="1" xml:space="preserve"> ROUND((SolaCorp_Backlog[[#This Row],[Projected Ship Date]] - SolaCorp_Backlog[[#This Row],[Order Date]]) / SolaCorp_Backlog[[#This Row],[Backlog Quantity]], 0)</f>
        <v>33</v>
      </c>
    </row>
    <row r="428" spans="1:21" x14ac:dyDescent="0.25">
      <c r="A428" t="s">
        <v>570</v>
      </c>
      <c r="B428" t="s">
        <v>796</v>
      </c>
      <c r="C428" t="s">
        <v>729</v>
      </c>
      <c r="D428" t="s">
        <v>781</v>
      </c>
      <c r="E428" t="s">
        <v>782</v>
      </c>
      <c r="F428">
        <v>9</v>
      </c>
      <c r="G428">
        <v>243.09</v>
      </c>
      <c r="H428" s="9">
        <v>45056</v>
      </c>
      <c r="I428" t="s">
        <v>789</v>
      </c>
      <c r="J428" t="s">
        <v>669</v>
      </c>
      <c r="K428" t="s">
        <v>608</v>
      </c>
      <c r="L428" t="s">
        <v>654</v>
      </c>
      <c r="M428" t="s">
        <v>1726</v>
      </c>
      <c r="N428" t="s">
        <v>3227</v>
      </c>
      <c r="O428" t="s">
        <v>5802</v>
      </c>
      <c r="P428">
        <f>COUNTIFS($L:$L, SolaCorp_Backlog[[#This Row],[Product Group]], $H:$H, "&lt;=" &amp; SolaCorp_Backlog[[#This Row],[Order Date]])</f>
        <v>414</v>
      </c>
      <c r="Q428" s="9">
        <f>IFERROR(VLOOKUP(SolaCorp_Backlog[[#This Row],[Order_Item]], 'Hot Orders'!$C:$H, 6, FALSE), SolaCorp_Backlog[[#This Row],[Order Date]])</f>
        <v>45056</v>
      </c>
      <c r="R428">
        <f>COUNTIFS($L:$L, SolaCorp_Backlog[[#This Row],[Product Group]], $Q:$Q, "&lt;=" &amp; SolaCorp_Backlog[[#This Row],[New Date]])</f>
        <v>426</v>
      </c>
      <c r="S428">
        <f>IF(SolaCorp_Backlog[[#This Row],[Product Group]] &lt;&gt; $L427, 1, $S427 + 1)</f>
        <v>406</v>
      </c>
      <c r="T4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28">
        <f ca="1" xml:space="preserve"> ROUND((SolaCorp_Backlog[[#This Row],[Projected Ship Date]] - SolaCorp_Backlog[[#This Row],[Order Date]]) / SolaCorp_Backlog[[#This Row],[Backlog Quantity]], 0)</f>
        <v>33</v>
      </c>
    </row>
    <row r="429" spans="1:21" x14ac:dyDescent="0.25">
      <c r="A429" t="s">
        <v>570</v>
      </c>
      <c r="B429" t="s">
        <v>796</v>
      </c>
      <c r="C429" t="s">
        <v>729</v>
      </c>
      <c r="D429" t="s">
        <v>781</v>
      </c>
      <c r="E429" t="s">
        <v>782</v>
      </c>
      <c r="F429">
        <v>9</v>
      </c>
      <c r="G429">
        <v>243.09</v>
      </c>
      <c r="H429" s="9">
        <v>45056</v>
      </c>
      <c r="I429" t="s">
        <v>789</v>
      </c>
      <c r="J429" t="s">
        <v>669</v>
      </c>
      <c r="K429" t="s">
        <v>608</v>
      </c>
      <c r="L429" t="s">
        <v>654</v>
      </c>
      <c r="M429" t="s">
        <v>1726</v>
      </c>
      <c r="N429" t="s">
        <v>3228</v>
      </c>
      <c r="O429" t="s">
        <v>5802</v>
      </c>
      <c r="P429">
        <f>COUNTIFS($L:$L, SolaCorp_Backlog[[#This Row],[Product Group]], $H:$H, "&lt;=" &amp; SolaCorp_Backlog[[#This Row],[Order Date]])</f>
        <v>414</v>
      </c>
      <c r="Q429" s="9">
        <f>IFERROR(VLOOKUP(SolaCorp_Backlog[[#This Row],[Order_Item]], 'Hot Orders'!$C:$H, 6, FALSE), SolaCorp_Backlog[[#This Row],[Order Date]])</f>
        <v>45056</v>
      </c>
      <c r="R429">
        <f>COUNTIFS($L:$L, SolaCorp_Backlog[[#This Row],[Product Group]], $Q:$Q, "&lt;=" &amp; SolaCorp_Backlog[[#This Row],[New Date]])</f>
        <v>426</v>
      </c>
      <c r="S429">
        <f>IF(SolaCorp_Backlog[[#This Row],[Product Group]] &lt;&gt; $L428, 1, $S428 + 1)</f>
        <v>407</v>
      </c>
      <c r="T4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29">
        <f ca="1" xml:space="preserve"> ROUND((SolaCorp_Backlog[[#This Row],[Projected Ship Date]] - SolaCorp_Backlog[[#This Row],[Order Date]]) / SolaCorp_Backlog[[#This Row],[Backlog Quantity]], 0)</f>
        <v>33</v>
      </c>
    </row>
    <row r="430" spans="1:21" x14ac:dyDescent="0.25">
      <c r="A430" t="s">
        <v>570</v>
      </c>
      <c r="B430" t="s">
        <v>796</v>
      </c>
      <c r="C430" t="s">
        <v>729</v>
      </c>
      <c r="D430" t="s">
        <v>781</v>
      </c>
      <c r="E430" t="s">
        <v>782</v>
      </c>
      <c r="F430">
        <v>9</v>
      </c>
      <c r="G430">
        <v>243.09</v>
      </c>
      <c r="H430" s="9">
        <v>45056</v>
      </c>
      <c r="I430" t="s">
        <v>789</v>
      </c>
      <c r="J430" t="s">
        <v>669</v>
      </c>
      <c r="K430" t="s">
        <v>608</v>
      </c>
      <c r="L430" t="s">
        <v>654</v>
      </c>
      <c r="M430" t="s">
        <v>1726</v>
      </c>
      <c r="N430" t="s">
        <v>3229</v>
      </c>
      <c r="O430" t="s">
        <v>5802</v>
      </c>
      <c r="P430">
        <f>COUNTIFS($L:$L, SolaCorp_Backlog[[#This Row],[Product Group]], $H:$H, "&lt;=" &amp; SolaCorp_Backlog[[#This Row],[Order Date]])</f>
        <v>414</v>
      </c>
      <c r="Q430" s="9">
        <f>IFERROR(VLOOKUP(SolaCorp_Backlog[[#This Row],[Order_Item]], 'Hot Orders'!$C:$H, 6, FALSE), SolaCorp_Backlog[[#This Row],[Order Date]])</f>
        <v>45056</v>
      </c>
      <c r="R430">
        <f>COUNTIFS($L:$L, SolaCorp_Backlog[[#This Row],[Product Group]], $Q:$Q, "&lt;=" &amp; SolaCorp_Backlog[[#This Row],[New Date]])</f>
        <v>426</v>
      </c>
      <c r="S430">
        <f>IF(SolaCorp_Backlog[[#This Row],[Product Group]] &lt;&gt; $L429, 1, $S429 + 1)</f>
        <v>408</v>
      </c>
      <c r="T4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30">
        <f ca="1" xml:space="preserve"> ROUND((SolaCorp_Backlog[[#This Row],[Projected Ship Date]] - SolaCorp_Backlog[[#This Row],[Order Date]]) / SolaCorp_Backlog[[#This Row],[Backlog Quantity]], 0)</f>
        <v>33</v>
      </c>
    </row>
    <row r="431" spans="1:21" x14ac:dyDescent="0.25">
      <c r="A431" t="s">
        <v>570</v>
      </c>
      <c r="B431" t="s">
        <v>796</v>
      </c>
      <c r="C431" t="s">
        <v>729</v>
      </c>
      <c r="D431" t="s">
        <v>781</v>
      </c>
      <c r="E431" t="s">
        <v>782</v>
      </c>
      <c r="F431">
        <v>9</v>
      </c>
      <c r="G431">
        <v>243.09</v>
      </c>
      <c r="H431" s="9">
        <v>45056</v>
      </c>
      <c r="I431" t="s">
        <v>789</v>
      </c>
      <c r="J431" t="s">
        <v>669</v>
      </c>
      <c r="K431" t="s">
        <v>608</v>
      </c>
      <c r="L431" t="s">
        <v>654</v>
      </c>
      <c r="M431" t="s">
        <v>1726</v>
      </c>
      <c r="N431" t="s">
        <v>3230</v>
      </c>
      <c r="O431" t="s">
        <v>5802</v>
      </c>
      <c r="P431">
        <f>COUNTIFS($L:$L, SolaCorp_Backlog[[#This Row],[Product Group]], $H:$H, "&lt;=" &amp; SolaCorp_Backlog[[#This Row],[Order Date]])</f>
        <v>414</v>
      </c>
      <c r="Q431" s="9">
        <f>IFERROR(VLOOKUP(SolaCorp_Backlog[[#This Row],[Order_Item]], 'Hot Orders'!$C:$H, 6, FALSE), SolaCorp_Backlog[[#This Row],[Order Date]])</f>
        <v>45056</v>
      </c>
      <c r="R431">
        <f>COUNTIFS($L:$L, SolaCorp_Backlog[[#This Row],[Product Group]], $Q:$Q, "&lt;=" &amp; SolaCorp_Backlog[[#This Row],[New Date]])</f>
        <v>426</v>
      </c>
      <c r="S431">
        <f>IF(SolaCorp_Backlog[[#This Row],[Product Group]] &lt;&gt; $L430, 1, $S430 + 1)</f>
        <v>409</v>
      </c>
      <c r="T4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31">
        <f ca="1" xml:space="preserve"> ROUND((SolaCorp_Backlog[[#This Row],[Projected Ship Date]] - SolaCorp_Backlog[[#This Row],[Order Date]]) / SolaCorp_Backlog[[#This Row],[Backlog Quantity]], 0)</f>
        <v>33</v>
      </c>
    </row>
    <row r="432" spans="1:21" x14ac:dyDescent="0.25">
      <c r="A432" t="s">
        <v>580</v>
      </c>
      <c r="B432" t="s">
        <v>1031</v>
      </c>
      <c r="C432" t="s">
        <v>721</v>
      </c>
      <c r="D432" t="s">
        <v>935</v>
      </c>
      <c r="E432" t="s">
        <v>936</v>
      </c>
      <c r="F432">
        <v>1</v>
      </c>
      <c r="G432">
        <v>293.24</v>
      </c>
      <c r="H432" s="9">
        <v>45056</v>
      </c>
      <c r="I432" t="s">
        <v>707</v>
      </c>
      <c r="J432" t="s">
        <v>669</v>
      </c>
      <c r="K432" t="s">
        <v>630</v>
      </c>
      <c r="L432" t="s">
        <v>654</v>
      </c>
      <c r="M432" t="s">
        <v>1578</v>
      </c>
      <c r="N432" t="s">
        <v>2735</v>
      </c>
      <c r="O432" t="s">
        <v>5714</v>
      </c>
      <c r="P432">
        <f>COUNTIFS($L:$L, SolaCorp_Backlog[[#This Row],[Product Group]], $H:$H, "&lt;=" &amp; SolaCorp_Backlog[[#This Row],[Order Date]])</f>
        <v>414</v>
      </c>
      <c r="Q432" s="9">
        <f>IFERROR(VLOOKUP(SolaCorp_Backlog[[#This Row],[Order_Item]], 'Hot Orders'!$C:$H, 6, FALSE), SolaCorp_Backlog[[#This Row],[Order Date]])</f>
        <v>45056</v>
      </c>
      <c r="R432">
        <f>COUNTIFS($L:$L, SolaCorp_Backlog[[#This Row],[Product Group]], $Q:$Q, "&lt;=" &amp; SolaCorp_Backlog[[#This Row],[New Date]])</f>
        <v>426</v>
      </c>
      <c r="S432">
        <f>IF(SolaCorp_Backlog[[#This Row],[Product Group]] &lt;&gt; $L431, 1, $S431 + 1)</f>
        <v>410</v>
      </c>
      <c r="T4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32">
        <f ca="1" xml:space="preserve"> ROUND((SolaCorp_Backlog[[#This Row],[Projected Ship Date]] - SolaCorp_Backlog[[#This Row],[Order Date]]) / SolaCorp_Backlog[[#This Row],[Backlog Quantity]], 0)</f>
        <v>296</v>
      </c>
    </row>
    <row r="433" spans="1:21" x14ac:dyDescent="0.25">
      <c r="A433" t="s">
        <v>580</v>
      </c>
      <c r="B433" t="s">
        <v>1031</v>
      </c>
      <c r="C433" t="s">
        <v>721</v>
      </c>
      <c r="D433" t="s">
        <v>935</v>
      </c>
      <c r="E433" t="s">
        <v>936</v>
      </c>
      <c r="F433">
        <v>1</v>
      </c>
      <c r="G433">
        <v>469.6</v>
      </c>
      <c r="H433" s="9">
        <v>45056</v>
      </c>
      <c r="I433" t="s">
        <v>707</v>
      </c>
      <c r="J433" t="s">
        <v>669</v>
      </c>
      <c r="K433" t="s">
        <v>630</v>
      </c>
      <c r="L433" t="s">
        <v>654</v>
      </c>
      <c r="M433" t="s">
        <v>1578</v>
      </c>
      <c r="N433" t="s">
        <v>2735</v>
      </c>
      <c r="O433" t="s">
        <v>5714</v>
      </c>
      <c r="P433">
        <f>COUNTIFS($L:$L, SolaCorp_Backlog[[#This Row],[Product Group]], $H:$H, "&lt;=" &amp; SolaCorp_Backlog[[#This Row],[Order Date]])</f>
        <v>414</v>
      </c>
      <c r="Q433" s="9">
        <f>IFERROR(VLOOKUP(SolaCorp_Backlog[[#This Row],[Order_Item]], 'Hot Orders'!$C:$H, 6, FALSE), SolaCorp_Backlog[[#This Row],[Order Date]])</f>
        <v>45056</v>
      </c>
      <c r="R433">
        <f>COUNTIFS($L:$L, SolaCorp_Backlog[[#This Row],[Product Group]], $Q:$Q, "&lt;=" &amp; SolaCorp_Backlog[[#This Row],[New Date]])</f>
        <v>426</v>
      </c>
      <c r="S433">
        <f>IF(SolaCorp_Backlog[[#This Row],[Product Group]] &lt;&gt; $L432, 1, $S432 + 1)</f>
        <v>411</v>
      </c>
      <c r="T4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33">
        <f ca="1" xml:space="preserve"> ROUND((SolaCorp_Backlog[[#This Row],[Projected Ship Date]] - SolaCorp_Backlog[[#This Row],[Order Date]]) / SolaCorp_Backlog[[#This Row],[Backlog Quantity]], 0)</f>
        <v>296</v>
      </c>
    </row>
    <row r="434" spans="1:21" x14ac:dyDescent="0.25">
      <c r="A434" t="s">
        <v>570</v>
      </c>
      <c r="B434" t="s">
        <v>796</v>
      </c>
      <c r="C434" t="s">
        <v>729</v>
      </c>
      <c r="D434" t="s">
        <v>748</v>
      </c>
      <c r="E434" t="s">
        <v>749</v>
      </c>
      <c r="F434">
        <v>2</v>
      </c>
      <c r="G434">
        <v>620.44000000000005</v>
      </c>
      <c r="H434" s="9">
        <v>45056</v>
      </c>
      <c r="I434" t="s">
        <v>789</v>
      </c>
      <c r="J434" t="s">
        <v>669</v>
      </c>
      <c r="K434" t="s">
        <v>608</v>
      </c>
      <c r="L434" t="s">
        <v>654</v>
      </c>
      <c r="M434" t="s">
        <v>1680</v>
      </c>
      <c r="N434" t="s">
        <v>3051</v>
      </c>
      <c r="O434" t="s">
        <v>5802</v>
      </c>
      <c r="P434">
        <f>COUNTIFS($L:$L, SolaCorp_Backlog[[#This Row],[Product Group]], $H:$H, "&lt;=" &amp; SolaCorp_Backlog[[#This Row],[Order Date]])</f>
        <v>414</v>
      </c>
      <c r="Q434" s="9">
        <f>IFERROR(VLOOKUP(SolaCorp_Backlog[[#This Row],[Order_Item]], 'Hot Orders'!$C:$H, 6, FALSE), SolaCorp_Backlog[[#This Row],[Order Date]])</f>
        <v>45056</v>
      </c>
      <c r="R434">
        <f>COUNTIFS($L:$L, SolaCorp_Backlog[[#This Row],[Product Group]], $Q:$Q, "&lt;=" &amp; SolaCorp_Backlog[[#This Row],[New Date]])</f>
        <v>426</v>
      </c>
      <c r="S434">
        <f>IF(SolaCorp_Backlog[[#This Row],[Product Group]] &lt;&gt; $L433, 1, $S433 + 1)</f>
        <v>412</v>
      </c>
      <c r="T4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34">
        <f ca="1" xml:space="preserve"> ROUND((SolaCorp_Backlog[[#This Row],[Projected Ship Date]] - SolaCorp_Backlog[[#This Row],[Order Date]]) / SolaCorp_Backlog[[#This Row],[Backlog Quantity]], 0)</f>
        <v>148</v>
      </c>
    </row>
    <row r="435" spans="1:21" x14ac:dyDescent="0.25">
      <c r="A435" t="s">
        <v>570</v>
      </c>
      <c r="B435" t="s">
        <v>796</v>
      </c>
      <c r="C435" t="s">
        <v>729</v>
      </c>
      <c r="D435" t="s">
        <v>748</v>
      </c>
      <c r="E435" t="s">
        <v>749</v>
      </c>
      <c r="F435">
        <v>2</v>
      </c>
      <c r="G435">
        <v>620.44000000000005</v>
      </c>
      <c r="H435" s="9">
        <v>45056</v>
      </c>
      <c r="I435" t="s">
        <v>789</v>
      </c>
      <c r="J435" t="s">
        <v>669</v>
      </c>
      <c r="K435" t="s">
        <v>608</v>
      </c>
      <c r="L435" t="s">
        <v>654</v>
      </c>
      <c r="M435" t="s">
        <v>1680</v>
      </c>
      <c r="N435" t="s">
        <v>3052</v>
      </c>
      <c r="O435" t="s">
        <v>5802</v>
      </c>
      <c r="P435">
        <f>COUNTIFS($L:$L, SolaCorp_Backlog[[#This Row],[Product Group]], $H:$H, "&lt;=" &amp; SolaCorp_Backlog[[#This Row],[Order Date]])</f>
        <v>414</v>
      </c>
      <c r="Q435" s="9">
        <f>IFERROR(VLOOKUP(SolaCorp_Backlog[[#This Row],[Order_Item]], 'Hot Orders'!$C:$H, 6, FALSE), SolaCorp_Backlog[[#This Row],[Order Date]])</f>
        <v>45056</v>
      </c>
      <c r="R435">
        <f>COUNTIFS($L:$L, SolaCorp_Backlog[[#This Row],[Product Group]], $Q:$Q, "&lt;=" &amp; SolaCorp_Backlog[[#This Row],[New Date]])</f>
        <v>426</v>
      </c>
      <c r="S435">
        <f>IF(SolaCorp_Backlog[[#This Row],[Product Group]] &lt;&gt; $L434, 1, $S434 + 1)</f>
        <v>413</v>
      </c>
      <c r="T4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35">
        <f ca="1" xml:space="preserve"> ROUND((SolaCorp_Backlog[[#This Row],[Projected Ship Date]] - SolaCorp_Backlog[[#This Row],[Order Date]]) / SolaCorp_Backlog[[#This Row],[Backlog Quantity]], 0)</f>
        <v>148</v>
      </c>
    </row>
    <row r="436" spans="1:21" x14ac:dyDescent="0.25">
      <c r="A436" t="s">
        <v>567</v>
      </c>
      <c r="B436" t="s">
        <v>1098</v>
      </c>
      <c r="C436" t="s">
        <v>671</v>
      </c>
      <c r="D436" t="s">
        <v>781</v>
      </c>
      <c r="E436" t="s">
        <v>782</v>
      </c>
      <c r="F436">
        <v>1</v>
      </c>
      <c r="G436">
        <v>77.61</v>
      </c>
      <c r="H436" s="9">
        <v>45056</v>
      </c>
      <c r="I436" t="s">
        <v>683</v>
      </c>
      <c r="J436" t="s">
        <v>675</v>
      </c>
      <c r="K436" t="s">
        <v>608</v>
      </c>
      <c r="L436" t="s">
        <v>654</v>
      </c>
      <c r="M436" t="s">
        <v>1703</v>
      </c>
      <c r="N436" t="s">
        <v>3145</v>
      </c>
      <c r="O436" t="s">
        <v>5821</v>
      </c>
      <c r="P436">
        <f>COUNTIFS($L:$L, SolaCorp_Backlog[[#This Row],[Product Group]], $H:$H, "&lt;=" &amp; SolaCorp_Backlog[[#This Row],[Order Date]])</f>
        <v>414</v>
      </c>
      <c r="Q436" s="9">
        <f>IFERROR(VLOOKUP(SolaCorp_Backlog[[#This Row],[Order_Item]], 'Hot Orders'!$C:$H, 6, FALSE), SolaCorp_Backlog[[#This Row],[Order Date]])</f>
        <v>45056</v>
      </c>
      <c r="R436">
        <f>COUNTIFS($L:$L, SolaCorp_Backlog[[#This Row],[Product Group]], $Q:$Q, "&lt;=" &amp; SolaCorp_Backlog[[#This Row],[New Date]])</f>
        <v>426</v>
      </c>
      <c r="S436">
        <f>IF(SolaCorp_Backlog[[#This Row],[Product Group]] &lt;&gt; $L435, 1, $S435 + 1)</f>
        <v>414</v>
      </c>
      <c r="T4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36">
        <f ca="1" xml:space="preserve"> ROUND((SolaCorp_Backlog[[#This Row],[Projected Ship Date]] - SolaCorp_Backlog[[#This Row],[Order Date]]) / SolaCorp_Backlog[[#This Row],[Backlog Quantity]], 0)</f>
        <v>296</v>
      </c>
    </row>
    <row r="437" spans="1:21" x14ac:dyDescent="0.25">
      <c r="A437" t="s">
        <v>43</v>
      </c>
      <c r="B437" t="s">
        <v>1011</v>
      </c>
      <c r="C437" t="s">
        <v>671</v>
      </c>
      <c r="D437" t="s">
        <v>953</v>
      </c>
      <c r="E437" t="s">
        <v>954</v>
      </c>
      <c r="F437">
        <v>3</v>
      </c>
      <c r="G437">
        <v>124.5</v>
      </c>
      <c r="H437" s="9">
        <v>45073</v>
      </c>
      <c r="I437" t="s">
        <v>698</v>
      </c>
      <c r="J437" t="s">
        <v>675</v>
      </c>
      <c r="K437" t="s">
        <v>646</v>
      </c>
      <c r="L437" t="s">
        <v>654</v>
      </c>
      <c r="M437" t="s">
        <v>1580</v>
      </c>
      <c r="N437" t="s">
        <v>2737</v>
      </c>
      <c r="O437" t="s">
        <v>5716</v>
      </c>
      <c r="P437">
        <f>COUNTIFS($L:$L, SolaCorp_Backlog[[#This Row],[Product Group]], $H:$H, "&lt;=" &amp; SolaCorp_Backlog[[#This Row],[Order Date]])</f>
        <v>417</v>
      </c>
      <c r="Q437" s="9">
        <f>IFERROR(VLOOKUP(SolaCorp_Backlog[[#This Row],[Order_Item]], 'Hot Orders'!$C:$H, 6, FALSE), SolaCorp_Backlog[[#This Row],[Order Date]])</f>
        <v>45073</v>
      </c>
      <c r="R437">
        <f>COUNTIFS($L:$L, SolaCorp_Backlog[[#This Row],[Product Group]], $Q:$Q, "&lt;=" &amp; SolaCorp_Backlog[[#This Row],[New Date]])</f>
        <v>429</v>
      </c>
      <c r="S437">
        <f>IF(SolaCorp_Backlog[[#This Row],[Product Group]] &lt;&gt; $L436, 1, $S436 + 1)</f>
        <v>415</v>
      </c>
      <c r="T4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37">
        <f ca="1" xml:space="preserve"> ROUND((SolaCorp_Backlog[[#This Row],[Projected Ship Date]] - SolaCorp_Backlog[[#This Row],[Order Date]]) / SolaCorp_Backlog[[#This Row],[Backlog Quantity]], 0)</f>
        <v>93</v>
      </c>
    </row>
    <row r="438" spans="1:21" x14ac:dyDescent="0.25">
      <c r="A438" t="s">
        <v>43</v>
      </c>
      <c r="B438" t="s">
        <v>1011</v>
      </c>
      <c r="C438" t="s">
        <v>671</v>
      </c>
      <c r="D438" t="s">
        <v>953</v>
      </c>
      <c r="E438" t="s">
        <v>954</v>
      </c>
      <c r="F438">
        <v>3</v>
      </c>
      <c r="G438">
        <v>124.5</v>
      </c>
      <c r="H438" s="9">
        <v>45073</v>
      </c>
      <c r="I438" t="s">
        <v>698</v>
      </c>
      <c r="J438" t="s">
        <v>675</v>
      </c>
      <c r="K438" t="s">
        <v>646</v>
      </c>
      <c r="L438" t="s">
        <v>654</v>
      </c>
      <c r="M438" t="s">
        <v>1580</v>
      </c>
      <c r="N438" t="s">
        <v>2738</v>
      </c>
      <c r="O438" t="s">
        <v>5716</v>
      </c>
      <c r="P438">
        <f>COUNTIFS($L:$L, SolaCorp_Backlog[[#This Row],[Product Group]], $H:$H, "&lt;=" &amp; SolaCorp_Backlog[[#This Row],[Order Date]])</f>
        <v>417</v>
      </c>
      <c r="Q438" s="9">
        <f>IFERROR(VLOOKUP(SolaCorp_Backlog[[#This Row],[Order_Item]], 'Hot Orders'!$C:$H, 6, FALSE), SolaCorp_Backlog[[#This Row],[Order Date]])</f>
        <v>45073</v>
      </c>
      <c r="R438">
        <f>COUNTIFS($L:$L, SolaCorp_Backlog[[#This Row],[Product Group]], $Q:$Q, "&lt;=" &amp; SolaCorp_Backlog[[#This Row],[New Date]])</f>
        <v>429</v>
      </c>
      <c r="S438">
        <f>IF(SolaCorp_Backlog[[#This Row],[Product Group]] &lt;&gt; $L437, 1, $S437 + 1)</f>
        <v>416</v>
      </c>
      <c r="T4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38">
        <f ca="1" xml:space="preserve"> ROUND((SolaCorp_Backlog[[#This Row],[Projected Ship Date]] - SolaCorp_Backlog[[#This Row],[Order Date]]) / SolaCorp_Backlog[[#This Row],[Backlog Quantity]], 0)</f>
        <v>93</v>
      </c>
    </row>
    <row r="439" spans="1:21" x14ac:dyDescent="0.25">
      <c r="A439" t="s">
        <v>43</v>
      </c>
      <c r="B439" t="s">
        <v>1011</v>
      </c>
      <c r="C439" t="s">
        <v>671</v>
      </c>
      <c r="D439" t="s">
        <v>953</v>
      </c>
      <c r="E439" t="s">
        <v>954</v>
      </c>
      <c r="F439">
        <v>3</v>
      </c>
      <c r="G439">
        <v>124.5</v>
      </c>
      <c r="H439" s="9">
        <v>45073</v>
      </c>
      <c r="I439" t="s">
        <v>698</v>
      </c>
      <c r="J439" t="s">
        <v>675</v>
      </c>
      <c r="K439" t="s">
        <v>646</v>
      </c>
      <c r="L439" t="s">
        <v>654</v>
      </c>
      <c r="M439" t="s">
        <v>1580</v>
      </c>
      <c r="N439" t="s">
        <v>2739</v>
      </c>
      <c r="O439" t="s">
        <v>5716</v>
      </c>
      <c r="P439">
        <f>COUNTIFS($L:$L, SolaCorp_Backlog[[#This Row],[Product Group]], $H:$H, "&lt;=" &amp; SolaCorp_Backlog[[#This Row],[Order Date]])</f>
        <v>417</v>
      </c>
      <c r="Q439" s="9">
        <f>IFERROR(VLOOKUP(SolaCorp_Backlog[[#This Row],[Order_Item]], 'Hot Orders'!$C:$H, 6, FALSE), SolaCorp_Backlog[[#This Row],[Order Date]])</f>
        <v>45073</v>
      </c>
      <c r="R439">
        <f>COUNTIFS($L:$L, SolaCorp_Backlog[[#This Row],[Product Group]], $Q:$Q, "&lt;=" &amp; SolaCorp_Backlog[[#This Row],[New Date]])</f>
        <v>429</v>
      </c>
      <c r="S439">
        <f>IF(SolaCorp_Backlog[[#This Row],[Product Group]] &lt;&gt; $L438, 1, $S438 + 1)</f>
        <v>417</v>
      </c>
      <c r="T4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39">
        <f ca="1" xml:space="preserve"> ROUND((SolaCorp_Backlog[[#This Row],[Projected Ship Date]] - SolaCorp_Backlog[[#This Row],[Order Date]]) / SolaCorp_Backlog[[#This Row],[Backlog Quantity]], 0)</f>
        <v>93</v>
      </c>
    </row>
    <row r="440" spans="1:21" x14ac:dyDescent="0.25">
      <c r="A440" t="s">
        <v>65</v>
      </c>
      <c r="B440" t="s">
        <v>807</v>
      </c>
      <c r="C440" t="s">
        <v>688</v>
      </c>
      <c r="D440" t="s">
        <v>718</v>
      </c>
      <c r="E440" t="s">
        <v>719</v>
      </c>
      <c r="F440">
        <v>1</v>
      </c>
      <c r="G440">
        <v>115.9</v>
      </c>
      <c r="H440" s="9">
        <v>45077</v>
      </c>
      <c r="I440" t="s">
        <v>810</v>
      </c>
      <c r="J440" t="s">
        <v>675</v>
      </c>
      <c r="K440" t="s">
        <v>625</v>
      </c>
      <c r="L440" t="s">
        <v>654</v>
      </c>
      <c r="M440" t="s">
        <v>1581</v>
      </c>
      <c r="N440" t="s">
        <v>2740</v>
      </c>
      <c r="O440" t="s">
        <v>5717</v>
      </c>
      <c r="P440">
        <f>COUNTIFS($L:$L, SolaCorp_Backlog[[#This Row],[Product Group]], $H:$H, "&lt;=" &amp; SolaCorp_Backlog[[#This Row],[Order Date]])</f>
        <v>419</v>
      </c>
      <c r="Q440" s="9">
        <f>IFERROR(VLOOKUP(SolaCorp_Backlog[[#This Row],[Order_Item]], 'Hot Orders'!$C:$H, 6, FALSE), SolaCorp_Backlog[[#This Row],[Order Date]])</f>
        <v>45077</v>
      </c>
      <c r="R440">
        <f>COUNTIFS($L:$L, SolaCorp_Backlog[[#This Row],[Product Group]], $Q:$Q, "&lt;=" &amp; SolaCorp_Backlog[[#This Row],[New Date]])</f>
        <v>431</v>
      </c>
      <c r="S440">
        <f>IF(SolaCorp_Backlog[[#This Row],[Product Group]] &lt;&gt; $L439, 1, $S439 + 1)</f>
        <v>418</v>
      </c>
      <c r="T4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40">
        <f ca="1" xml:space="preserve"> ROUND((SolaCorp_Backlog[[#This Row],[Projected Ship Date]] - SolaCorp_Backlog[[#This Row],[Order Date]]) / SolaCorp_Backlog[[#This Row],[Backlog Quantity]], 0)</f>
        <v>275</v>
      </c>
    </row>
    <row r="441" spans="1:21" x14ac:dyDescent="0.25">
      <c r="A441" t="s">
        <v>65</v>
      </c>
      <c r="B441" t="s">
        <v>807</v>
      </c>
      <c r="C441" t="s">
        <v>688</v>
      </c>
      <c r="D441" t="s">
        <v>808</v>
      </c>
      <c r="E441" t="s">
        <v>809</v>
      </c>
      <c r="F441">
        <v>1</v>
      </c>
      <c r="G441">
        <v>808.7</v>
      </c>
      <c r="H441" s="9">
        <v>45077</v>
      </c>
      <c r="I441" t="s">
        <v>810</v>
      </c>
      <c r="J441" t="s">
        <v>675</v>
      </c>
      <c r="K441" t="s">
        <v>629</v>
      </c>
      <c r="L441" t="s">
        <v>654</v>
      </c>
      <c r="M441" t="s">
        <v>1629</v>
      </c>
      <c r="N441" t="s">
        <v>2901</v>
      </c>
      <c r="O441" t="s">
        <v>5717</v>
      </c>
      <c r="P441">
        <f>COUNTIFS($L:$L, SolaCorp_Backlog[[#This Row],[Product Group]], $H:$H, "&lt;=" &amp; SolaCorp_Backlog[[#This Row],[Order Date]])</f>
        <v>419</v>
      </c>
      <c r="Q441" s="9">
        <f>IFERROR(VLOOKUP(SolaCorp_Backlog[[#This Row],[Order_Item]], 'Hot Orders'!$C:$H, 6, FALSE), SolaCorp_Backlog[[#This Row],[Order Date]])</f>
        <v>45077</v>
      </c>
      <c r="R441">
        <f>COUNTIFS($L:$L, SolaCorp_Backlog[[#This Row],[Product Group]], $Q:$Q, "&lt;=" &amp; SolaCorp_Backlog[[#This Row],[New Date]])</f>
        <v>431</v>
      </c>
      <c r="S441">
        <f>IF(SolaCorp_Backlog[[#This Row],[Product Group]] &lt;&gt; $L440, 1, $S440 + 1)</f>
        <v>419</v>
      </c>
      <c r="T4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41">
        <f ca="1" xml:space="preserve"> ROUND((SolaCorp_Backlog[[#This Row],[Projected Ship Date]] - SolaCorp_Backlog[[#This Row],[Order Date]]) / SolaCorp_Backlog[[#This Row],[Backlog Quantity]], 0)</f>
        <v>275</v>
      </c>
    </row>
    <row r="442" spans="1:21" x14ac:dyDescent="0.25">
      <c r="A442" t="s">
        <v>80</v>
      </c>
      <c r="B442" t="s">
        <v>1263</v>
      </c>
      <c r="C442" t="s">
        <v>729</v>
      </c>
      <c r="D442" t="s">
        <v>784</v>
      </c>
      <c r="E442" t="s">
        <v>785</v>
      </c>
      <c r="F442">
        <v>4</v>
      </c>
      <c r="G442">
        <v>268.82</v>
      </c>
      <c r="H442" s="9">
        <v>45091</v>
      </c>
      <c r="I442" t="s">
        <v>732</v>
      </c>
      <c r="J442" t="s">
        <v>675</v>
      </c>
      <c r="K442" t="s">
        <v>598</v>
      </c>
      <c r="L442" t="s">
        <v>654</v>
      </c>
      <c r="M442" t="s">
        <v>1694</v>
      </c>
      <c r="N442" t="s">
        <v>3106</v>
      </c>
      <c r="O442" t="s">
        <v>5814</v>
      </c>
      <c r="P442">
        <f>COUNTIFS($L:$L, SolaCorp_Backlog[[#This Row],[Product Group]], $H:$H, "&lt;=" &amp; SolaCorp_Backlog[[#This Row],[Order Date]])</f>
        <v>423</v>
      </c>
      <c r="Q442" s="9">
        <f>IFERROR(VLOOKUP(SolaCorp_Backlog[[#This Row],[Order_Item]], 'Hot Orders'!$C:$H, 6, FALSE), SolaCorp_Backlog[[#This Row],[Order Date]])</f>
        <v>45091</v>
      </c>
      <c r="R442">
        <f>COUNTIFS($L:$L, SolaCorp_Backlog[[#This Row],[Product Group]], $Q:$Q, "&lt;=" &amp; SolaCorp_Backlog[[#This Row],[New Date]])</f>
        <v>435</v>
      </c>
      <c r="S442">
        <f>IF(SolaCorp_Backlog[[#This Row],[Product Group]] &lt;&gt; $L441, 1, $S441 + 1)</f>
        <v>420</v>
      </c>
      <c r="T4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42">
        <f ca="1" xml:space="preserve"> ROUND((SolaCorp_Backlog[[#This Row],[Projected Ship Date]] - SolaCorp_Backlog[[#This Row],[Order Date]]) / SolaCorp_Backlog[[#This Row],[Backlog Quantity]], 0)</f>
        <v>65</v>
      </c>
    </row>
    <row r="443" spans="1:21" x14ac:dyDescent="0.25">
      <c r="A443" t="s">
        <v>80</v>
      </c>
      <c r="B443" t="s">
        <v>1263</v>
      </c>
      <c r="C443" t="s">
        <v>729</v>
      </c>
      <c r="D443" t="s">
        <v>784</v>
      </c>
      <c r="E443" t="s">
        <v>785</v>
      </c>
      <c r="F443">
        <v>4</v>
      </c>
      <c r="G443">
        <v>268.82</v>
      </c>
      <c r="H443" s="9">
        <v>45091</v>
      </c>
      <c r="I443" t="s">
        <v>732</v>
      </c>
      <c r="J443" t="s">
        <v>675</v>
      </c>
      <c r="K443" t="s">
        <v>598</v>
      </c>
      <c r="L443" t="s">
        <v>654</v>
      </c>
      <c r="M443" t="s">
        <v>1694</v>
      </c>
      <c r="N443" t="s">
        <v>3107</v>
      </c>
      <c r="O443" t="s">
        <v>5814</v>
      </c>
      <c r="P443">
        <f>COUNTIFS($L:$L, SolaCorp_Backlog[[#This Row],[Product Group]], $H:$H, "&lt;=" &amp; SolaCorp_Backlog[[#This Row],[Order Date]])</f>
        <v>423</v>
      </c>
      <c r="Q443" s="9">
        <f>IFERROR(VLOOKUP(SolaCorp_Backlog[[#This Row],[Order_Item]], 'Hot Orders'!$C:$H, 6, FALSE), SolaCorp_Backlog[[#This Row],[Order Date]])</f>
        <v>45091</v>
      </c>
      <c r="R443">
        <f>COUNTIFS($L:$L, SolaCorp_Backlog[[#This Row],[Product Group]], $Q:$Q, "&lt;=" &amp; SolaCorp_Backlog[[#This Row],[New Date]])</f>
        <v>435</v>
      </c>
      <c r="S443">
        <f>IF(SolaCorp_Backlog[[#This Row],[Product Group]] &lt;&gt; $L442, 1, $S442 + 1)</f>
        <v>421</v>
      </c>
      <c r="T4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443">
        <f ca="1" xml:space="preserve"> ROUND((SolaCorp_Backlog[[#This Row],[Projected Ship Date]] - SolaCorp_Backlog[[#This Row],[Order Date]]) / SolaCorp_Backlog[[#This Row],[Backlog Quantity]], 0)</f>
        <v>65</v>
      </c>
    </row>
    <row r="444" spans="1:21" x14ac:dyDescent="0.25">
      <c r="A444" t="s">
        <v>80</v>
      </c>
      <c r="B444" t="s">
        <v>1263</v>
      </c>
      <c r="C444" t="s">
        <v>729</v>
      </c>
      <c r="D444" t="s">
        <v>784</v>
      </c>
      <c r="E444" t="s">
        <v>785</v>
      </c>
      <c r="F444">
        <v>4</v>
      </c>
      <c r="G444">
        <v>268.82</v>
      </c>
      <c r="H444" s="9">
        <v>45091</v>
      </c>
      <c r="I444" t="s">
        <v>732</v>
      </c>
      <c r="J444" t="s">
        <v>675</v>
      </c>
      <c r="K444" t="s">
        <v>598</v>
      </c>
      <c r="L444" t="s">
        <v>654</v>
      </c>
      <c r="M444" t="s">
        <v>1694</v>
      </c>
      <c r="N444" t="s">
        <v>3108</v>
      </c>
      <c r="O444" t="s">
        <v>5814</v>
      </c>
      <c r="P444">
        <f>COUNTIFS($L:$L, SolaCorp_Backlog[[#This Row],[Product Group]], $H:$H, "&lt;=" &amp; SolaCorp_Backlog[[#This Row],[Order Date]])</f>
        <v>423</v>
      </c>
      <c r="Q444" s="9">
        <f>IFERROR(VLOOKUP(SolaCorp_Backlog[[#This Row],[Order_Item]], 'Hot Orders'!$C:$H, 6, FALSE), SolaCorp_Backlog[[#This Row],[Order Date]])</f>
        <v>45091</v>
      </c>
      <c r="R444">
        <f>COUNTIFS($L:$L, SolaCorp_Backlog[[#This Row],[Product Group]], $Q:$Q, "&lt;=" &amp; SolaCorp_Backlog[[#This Row],[New Date]])</f>
        <v>435</v>
      </c>
      <c r="S444">
        <f>IF(SolaCorp_Backlog[[#This Row],[Product Group]] &lt;&gt; $L443, 1, $S443 + 1)</f>
        <v>422</v>
      </c>
      <c r="T4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44">
        <f ca="1" xml:space="preserve"> ROUND((SolaCorp_Backlog[[#This Row],[Projected Ship Date]] - SolaCorp_Backlog[[#This Row],[Order Date]]) / SolaCorp_Backlog[[#This Row],[Backlog Quantity]], 0)</f>
        <v>67</v>
      </c>
    </row>
    <row r="445" spans="1:21" x14ac:dyDescent="0.25">
      <c r="A445" t="s">
        <v>80</v>
      </c>
      <c r="B445" t="s">
        <v>1263</v>
      </c>
      <c r="C445" t="s">
        <v>729</v>
      </c>
      <c r="D445" t="s">
        <v>784</v>
      </c>
      <c r="E445" t="s">
        <v>785</v>
      </c>
      <c r="F445">
        <v>4</v>
      </c>
      <c r="G445">
        <v>268.82</v>
      </c>
      <c r="H445" s="9">
        <v>45091</v>
      </c>
      <c r="I445" t="s">
        <v>732</v>
      </c>
      <c r="J445" t="s">
        <v>675</v>
      </c>
      <c r="K445" t="s">
        <v>598</v>
      </c>
      <c r="L445" t="s">
        <v>654</v>
      </c>
      <c r="M445" t="s">
        <v>1694</v>
      </c>
      <c r="N445" t="s">
        <v>3109</v>
      </c>
      <c r="O445" t="s">
        <v>5814</v>
      </c>
      <c r="P445">
        <f>COUNTIFS($L:$L, SolaCorp_Backlog[[#This Row],[Product Group]], $H:$H, "&lt;=" &amp; SolaCorp_Backlog[[#This Row],[Order Date]])</f>
        <v>423</v>
      </c>
      <c r="Q445" s="9">
        <f>IFERROR(VLOOKUP(SolaCorp_Backlog[[#This Row],[Order_Item]], 'Hot Orders'!$C:$H, 6, FALSE), SolaCorp_Backlog[[#This Row],[Order Date]])</f>
        <v>45091</v>
      </c>
      <c r="R445">
        <f>COUNTIFS($L:$L, SolaCorp_Backlog[[#This Row],[Product Group]], $Q:$Q, "&lt;=" &amp; SolaCorp_Backlog[[#This Row],[New Date]])</f>
        <v>435</v>
      </c>
      <c r="S445">
        <f>IF(SolaCorp_Backlog[[#This Row],[Product Group]] &lt;&gt; $L444, 1, $S444 + 1)</f>
        <v>423</v>
      </c>
      <c r="T4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45">
        <f ca="1" xml:space="preserve"> ROUND((SolaCorp_Backlog[[#This Row],[Projected Ship Date]] - SolaCorp_Backlog[[#This Row],[Order Date]]) / SolaCorp_Backlog[[#This Row],[Backlog Quantity]], 0)</f>
        <v>67</v>
      </c>
    </row>
    <row r="446" spans="1:21" x14ac:dyDescent="0.25">
      <c r="A446" t="s">
        <v>69</v>
      </c>
      <c r="B446" t="s">
        <v>1221</v>
      </c>
      <c r="C446" t="s">
        <v>729</v>
      </c>
      <c r="D446" t="s">
        <v>784</v>
      </c>
      <c r="E446" t="s">
        <v>785</v>
      </c>
      <c r="F446">
        <v>3</v>
      </c>
      <c r="G446">
        <v>236.84</v>
      </c>
      <c r="H446" s="9">
        <v>45092</v>
      </c>
      <c r="I446" t="s">
        <v>732</v>
      </c>
      <c r="J446" t="s">
        <v>675</v>
      </c>
      <c r="K446" t="s">
        <v>598</v>
      </c>
      <c r="L446" t="s">
        <v>654</v>
      </c>
      <c r="M446" t="s">
        <v>1641</v>
      </c>
      <c r="N446" t="s">
        <v>2937</v>
      </c>
      <c r="O446" t="s">
        <v>5769</v>
      </c>
      <c r="P446">
        <f>COUNTIFS($L:$L, SolaCorp_Backlog[[#This Row],[Product Group]], $H:$H, "&lt;=" &amp; SolaCorp_Backlog[[#This Row],[Order Date]])</f>
        <v>426</v>
      </c>
      <c r="Q446" s="9">
        <f>IFERROR(VLOOKUP(SolaCorp_Backlog[[#This Row],[Order_Item]], 'Hot Orders'!$C:$H, 6, FALSE), SolaCorp_Backlog[[#This Row],[Order Date]])</f>
        <v>45092</v>
      </c>
      <c r="R446">
        <f>COUNTIFS($L:$L, SolaCorp_Backlog[[#This Row],[Product Group]], $Q:$Q, "&lt;=" &amp; SolaCorp_Backlog[[#This Row],[New Date]])</f>
        <v>438</v>
      </c>
      <c r="S446">
        <f>IF(SolaCorp_Backlog[[#This Row],[Product Group]] &lt;&gt; $L445, 1, $S445 + 1)</f>
        <v>424</v>
      </c>
      <c r="T4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46">
        <f ca="1" xml:space="preserve"> ROUND((SolaCorp_Backlog[[#This Row],[Projected Ship Date]] - SolaCorp_Backlog[[#This Row],[Order Date]]) / SolaCorp_Backlog[[#This Row],[Backlog Quantity]], 0)</f>
        <v>89</v>
      </c>
    </row>
    <row r="447" spans="1:21" x14ac:dyDescent="0.25">
      <c r="A447" t="s">
        <v>69</v>
      </c>
      <c r="B447" t="s">
        <v>1221</v>
      </c>
      <c r="C447" t="s">
        <v>729</v>
      </c>
      <c r="D447" t="s">
        <v>784</v>
      </c>
      <c r="E447" t="s">
        <v>785</v>
      </c>
      <c r="F447">
        <v>3</v>
      </c>
      <c r="G447">
        <v>236.84</v>
      </c>
      <c r="H447" s="9">
        <v>45092</v>
      </c>
      <c r="I447" t="s">
        <v>732</v>
      </c>
      <c r="J447" t="s">
        <v>675</v>
      </c>
      <c r="K447" t="s">
        <v>598</v>
      </c>
      <c r="L447" t="s">
        <v>654</v>
      </c>
      <c r="M447" t="s">
        <v>1641</v>
      </c>
      <c r="N447" t="s">
        <v>2938</v>
      </c>
      <c r="O447" t="s">
        <v>5769</v>
      </c>
      <c r="P447">
        <f>COUNTIFS($L:$L, SolaCorp_Backlog[[#This Row],[Product Group]], $H:$H, "&lt;=" &amp; SolaCorp_Backlog[[#This Row],[Order Date]])</f>
        <v>426</v>
      </c>
      <c r="Q447" s="9">
        <f>IFERROR(VLOOKUP(SolaCorp_Backlog[[#This Row],[Order_Item]], 'Hot Orders'!$C:$H, 6, FALSE), SolaCorp_Backlog[[#This Row],[Order Date]])</f>
        <v>45092</v>
      </c>
      <c r="R447">
        <f>COUNTIFS($L:$L, SolaCorp_Backlog[[#This Row],[Product Group]], $Q:$Q, "&lt;=" &amp; SolaCorp_Backlog[[#This Row],[New Date]])</f>
        <v>438</v>
      </c>
      <c r="S447">
        <f>IF(SolaCorp_Backlog[[#This Row],[Product Group]] &lt;&gt; $L446, 1, $S446 + 1)</f>
        <v>425</v>
      </c>
      <c r="T4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47">
        <f ca="1" xml:space="preserve"> ROUND((SolaCorp_Backlog[[#This Row],[Projected Ship Date]] - SolaCorp_Backlog[[#This Row],[Order Date]]) / SolaCorp_Backlog[[#This Row],[Backlog Quantity]], 0)</f>
        <v>89</v>
      </c>
    </row>
    <row r="448" spans="1:21" x14ac:dyDescent="0.25">
      <c r="A448" t="s">
        <v>69</v>
      </c>
      <c r="B448" t="s">
        <v>1221</v>
      </c>
      <c r="C448" t="s">
        <v>729</v>
      </c>
      <c r="D448" t="s">
        <v>784</v>
      </c>
      <c r="E448" t="s">
        <v>785</v>
      </c>
      <c r="F448">
        <v>3</v>
      </c>
      <c r="G448">
        <v>236.84</v>
      </c>
      <c r="H448" s="9">
        <v>45092</v>
      </c>
      <c r="I448" t="s">
        <v>732</v>
      </c>
      <c r="J448" t="s">
        <v>675</v>
      </c>
      <c r="K448" t="s">
        <v>598</v>
      </c>
      <c r="L448" t="s">
        <v>654</v>
      </c>
      <c r="M448" t="s">
        <v>1641</v>
      </c>
      <c r="N448" t="s">
        <v>2939</v>
      </c>
      <c r="O448" t="s">
        <v>5769</v>
      </c>
      <c r="P448">
        <f>COUNTIFS($L:$L, SolaCorp_Backlog[[#This Row],[Product Group]], $H:$H, "&lt;=" &amp; SolaCorp_Backlog[[#This Row],[Order Date]])</f>
        <v>426</v>
      </c>
      <c r="Q448" s="9">
        <f>IFERROR(VLOOKUP(SolaCorp_Backlog[[#This Row],[Order_Item]], 'Hot Orders'!$C:$H, 6, FALSE), SolaCorp_Backlog[[#This Row],[Order Date]])</f>
        <v>45092</v>
      </c>
      <c r="R448">
        <f>COUNTIFS($L:$L, SolaCorp_Backlog[[#This Row],[Product Group]], $Q:$Q, "&lt;=" &amp; SolaCorp_Backlog[[#This Row],[New Date]])</f>
        <v>438</v>
      </c>
      <c r="S448">
        <f>IF(SolaCorp_Backlog[[#This Row],[Product Group]] &lt;&gt; $L447, 1, $S447 + 1)</f>
        <v>426</v>
      </c>
      <c r="T4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48">
        <f ca="1" xml:space="preserve"> ROUND((SolaCorp_Backlog[[#This Row],[Projected Ship Date]] - SolaCorp_Backlog[[#This Row],[Order Date]]) / SolaCorp_Backlog[[#This Row],[Backlog Quantity]], 0)</f>
        <v>89</v>
      </c>
    </row>
    <row r="449" spans="1:21" x14ac:dyDescent="0.25">
      <c r="A449" t="s">
        <v>118</v>
      </c>
      <c r="B449" t="s">
        <v>1030</v>
      </c>
      <c r="C449" t="s">
        <v>688</v>
      </c>
      <c r="D449" t="s">
        <v>841</v>
      </c>
      <c r="E449" t="s">
        <v>842</v>
      </c>
      <c r="F449">
        <v>1</v>
      </c>
      <c r="G449">
        <v>472.49</v>
      </c>
      <c r="H449" s="9">
        <v>45094</v>
      </c>
      <c r="I449" t="s">
        <v>679</v>
      </c>
      <c r="J449" t="s">
        <v>675</v>
      </c>
      <c r="K449" t="s">
        <v>598</v>
      </c>
      <c r="L449" t="s">
        <v>654</v>
      </c>
      <c r="M449" t="s">
        <v>1579</v>
      </c>
      <c r="N449" t="s">
        <v>2736</v>
      </c>
      <c r="O449" t="s">
        <v>5715</v>
      </c>
      <c r="P449">
        <f>COUNTIFS($L:$L, SolaCorp_Backlog[[#This Row],[Product Group]], $H:$H, "&lt;=" &amp; SolaCorp_Backlog[[#This Row],[Order Date]])</f>
        <v>428</v>
      </c>
      <c r="Q449" s="9">
        <f>IFERROR(VLOOKUP(SolaCorp_Backlog[[#This Row],[Order_Item]], 'Hot Orders'!$C:$H, 6, FALSE), SolaCorp_Backlog[[#This Row],[Order Date]])</f>
        <v>45094</v>
      </c>
      <c r="R449">
        <f>COUNTIFS($L:$L, SolaCorp_Backlog[[#This Row],[Product Group]], $Q:$Q, "&lt;=" &amp; SolaCorp_Backlog[[#This Row],[New Date]])</f>
        <v>440</v>
      </c>
      <c r="S449">
        <f>IF(SolaCorp_Backlog[[#This Row],[Product Group]] &lt;&gt; $L448, 1, $S448 + 1)</f>
        <v>427</v>
      </c>
      <c r="T4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49">
        <f ca="1" xml:space="preserve"> ROUND((SolaCorp_Backlog[[#This Row],[Projected Ship Date]] - SolaCorp_Backlog[[#This Row],[Order Date]]) / SolaCorp_Backlog[[#This Row],[Backlog Quantity]], 0)</f>
        <v>265</v>
      </c>
    </row>
    <row r="450" spans="1:21" x14ac:dyDescent="0.25">
      <c r="A450" t="s">
        <v>118</v>
      </c>
      <c r="B450" t="s">
        <v>1030</v>
      </c>
      <c r="C450" t="s">
        <v>688</v>
      </c>
      <c r="D450" t="s">
        <v>841</v>
      </c>
      <c r="E450" t="s">
        <v>842</v>
      </c>
      <c r="F450">
        <v>1</v>
      </c>
      <c r="G450">
        <v>472.49</v>
      </c>
      <c r="H450" s="9">
        <v>45094</v>
      </c>
      <c r="I450" t="s">
        <v>679</v>
      </c>
      <c r="J450" t="s">
        <v>675</v>
      </c>
      <c r="K450" t="s">
        <v>598</v>
      </c>
      <c r="L450" t="s">
        <v>654</v>
      </c>
      <c r="M450" t="s">
        <v>1579</v>
      </c>
      <c r="N450" t="s">
        <v>2736</v>
      </c>
      <c r="O450" t="s">
        <v>5715</v>
      </c>
      <c r="P450">
        <f>COUNTIFS($L:$L, SolaCorp_Backlog[[#This Row],[Product Group]], $H:$H, "&lt;=" &amp; SolaCorp_Backlog[[#This Row],[Order Date]])</f>
        <v>428</v>
      </c>
      <c r="Q450" s="9">
        <f>IFERROR(VLOOKUP(SolaCorp_Backlog[[#This Row],[Order_Item]], 'Hot Orders'!$C:$H, 6, FALSE), SolaCorp_Backlog[[#This Row],[Order Date]])</f>
        <v>45094</v>
      </c>
      <c r="R450">
        <f>COUNTIFS($L:$L, SolaCorp_Backlog[[#This Row],[Product Group]], $Q:$Q, "&lt;=" &amp; SolaCorp_Backlog[[#This Row],[New Date]])</f>
        <v>440</v>
      </c>
      <c r="S450">
        <f>IF(SolaCorp_Backlog[[#This Row],[Product Group]] &lt;&gt; $L449, 1, $S449 + 1)</f>
        <v>428</v>
      </c>
      <c r="T4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50">
        <f ca="1" xml:space="preserve"> ROUND((SolaCorp_Backlog[[#This Row],[Projected Ship Date]] - SolaCorp_Backlog[[#This Row],[Order Date]]) / SolaCorp_Backlog[[#This Row],[Backlog Quantity]], 0)</f>
        <v>265</v>
      </c>
    </row>
    <row r="451" spans="1:21" x14ac:dyDescent="0.25">
      <c r="A451" t="s">
        <v>85</v>
      </c>
      <c r="B451" t="s">
        <v>1518</v>
      </c>
      <c r="C451" t="s">
        <v>721</v>
      </c>
      <c r="D451" t="s">
        <v>845</v>
      </c>
      <c r="E451" t="s">
        <v>846</v>
      </c>
      <c r="F451">
        <v>5</v>
      </c>
      <c r="G451">
        <v>74.37</v>
      </c>
      <c r="H451" s="9">
        <v>45097</v>
      </c>
      <c r="I451" t="s">
        <v>763</v>
      </c>
      <c r="J451" t="s">
        <v>669</v>
      </c>
      <c r="K451" t="s">
        <v>626</v>
      </c>
      <c r="L451" t="s">
        <v>654</v>
      </c>
      <c r="M451" t="s">
        <v>1582</v>
      </c>
      <c r="N451" t="s">
        <v>2741</v>
      </c>
      <c r="O451" t="s">
        <v>5718</v>
      </c>
      <c r="P451">
        <f>COUNTIFS($L:$L, SolaCorp_Backlog[[#This Row],[Product Group]], $H:$H, "&lt;=" &amp; SolaCorp_Backlog[[#This Row],[Order Date]])</f>
        <v>433</v>
      </c>
      <c r="Q451" s="9">
        <f>IFERROR(VLOOKUP(SolaCorp_Backlog[[#This Row],[Order_Item]], 'Hot Orders'!$C:$H, 6, FALSE), SolaCorp_Backlog[[#This Row],[Order Date]])</f>
        <v>44564</v>
      </c>
      <c r="R451">
        <f>COUNTIFS($L:$L, SolaCorp_Backlog[[#This Row],[Product Group]], $Q:$Q, "&lt;=" &amp; SolaCorp_Backlog[[#This Row],[New Date]])</f>
        <v>7</v>
      </c>
      <c r="S451">
        <f>IF(SolaCorp_Backlog[[#This Row],[Product Group]] &lt;&gt; $L450, 1, $S450 + 1)</f>
        <v>429</v>
      </c>
      <c r="T4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51">
        <f ca="1" xml:space="preserve"> ROUND((SolaCorp_Backlog[[#This Row],[Projected Ship Date]] - SolaCorp_Backlog[[#This Row],[Order Date]]) / SolaCorp_Backlog[[#This Row],[Backlog Quantity]], 0)</f>
        <v>52</v>
      </c>
    </row>
    <row r="452" spans="1:21" x14ac:dyDescent="0.25">
      <c r="A452" t="s">
        <v>85</v>
      </c>
      <c r="B452" t="s">
        <v>1518</v>
      </c>
      <c r="C452" t="s">
        <v>721</v>
      </c>
      <c r="D452" t="s">
        <v>845</v>
      </c>
      <c r="E452" t="s">
        <v>846</v>
      </c>
      <c r="F452">
        <v>5</v>
      </c>
      <c r="G452">
        <v>74.37</v>
      </c>
      <c r="H452" s="9">
        <v>45097</v>
      </c>
      <c r="I452" t="s">
        <v>763</v>
      </c>
      <c r="J452" t="s">
        <v>669</v>
      </c>
      <c r="K452" t="s">
        <v>626</v>
      </c>
      <c r="L452" t="s">
        <v>654</v>
      </c>
      <c r="M452" t="s">
        <v>1582</v>
      </c>
      <c r="N452" t="s">
        <v>2742</v>
      </c>
      <c r="O452" t="s">
        <v>5718</v>
      </c>
      <c r="P452">
        <f>COUNTIFS($L:$L, SolaCorp_Backlog[[#This Row],[Product Group]], $H:$H, "&lt;=" &amp; SolaCorp_Backlog[[#This Row],[Order Date]])</f>
        <v>433</v>
      </c>
      <c r="Q452" s="9">
        <f>IFERROR(VLOOKUP(SolaCorp_Backlog[[#This Row],[Order_Item]], 'Hot Orders'!$C:$H, 6, FALSE), SolaCorp_Backlog[[#This Row],[Order Date]])</f>
        <v>44564</v>
      </c>
      <c r="R452">
        <f>COUNTIFS($L:$L, SolaCorp_Backlog[[#This Row],[Product Group]], $Q:$Q, "&lt;=" &amp; SolaCorp_Backlog[[#This Row],[New Date]])</f>
        <v>7</v>
      </c>
      <c r="S452">
        <f>IF(SolaCorp_Backlog[[#This Row],[Product Group]] &lt;&gt; $L451, 1, $S451 + 1)</f>
        <v>430</v>
      </c>
      <c r="T4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52">
        <f ca="1" xml:space="preserve"> ROUND((SolaCorp_Backlog[[#This Row],[Projected Ship Date]] - SolaCorp_Backlog[[#This Row],[Order Date]]) / SolaCorp_Backlog[[#This Row],[Backlog Quantity]], 0)</f>
        <v>52</v>
      </c>
    </row>
    <row r="453" spans="1:21" x14ac:dyDescent="0.25">
      <c r="A453" t="s">
        <v>85</v>
      </c>
      <c r="B453" t="s">
        <v>1518</v>
      </c>
      <c r="C453" t="s">
        <v>721</v>
      </c>
      <c r="D453" t="s">
        <v>845</v>
      </c>
      <c r="E453" t="s">
        <v>846</v>
      </c>
      <c r="F453">
        <v>5</v>
      </c>
      <c r="G453">
        <v>74.37</v>
      </c>
      <c r="H453" s="9">
        <v>45097</v>
      </c>
      <c r="I453" t="s">
        <v>763</v>
      </c>
      <c r="J453" t="s">
        <v>669</v>
      </c>
      <c r="K453" t="s">
        <v>626</v>
      </c>
      <c r="L453" t="s">
        <v>654</v>
      </c>
      <c r="M453" t="s">
        <v>1582</v>
      </c>
      <c r="N453" t="s">
        <v>2743</v>
      </c>
      <c r="O453" t="s">
        <v>5718</v>
      </c>
      <c r="P453">
        <f>COUNTIFS($L:$L, SolaCorp_Backlog[[#This Row],[Product Group]], $H:$H, "&lt;=" &amp; SolaCorp_Backlog[[#This Row],[Order Date]])</f>
        <v>433</v>
      </c>
      <c r="Q453" s="9">
        <f>IFERROR(VLOOKUP(SolaCorp_Backlog[[#This Row],[Order_Item]], 'Hot Orders'!$C:$H, 6, FALSE), SolaCorp_Backlog[[#This Row],[Order Date]])</f>
        <v>44564</v>
      </c>
      <c r="R453">
        <f>COUNTIFS($L:$L, SolaCorp_Backlog[[#This Row],[Product Group]], $Q:$Q, "&lt;=" &amp; SolaCorp_Backlog[[#This Row],[New Date]])</f>
        <v>7</v>
      </c>
      <c r="S453">
        <f>IF(SolaCorp_Backlog[[#This Row],[Product Group]] &lt;&gt; $L452, 1, $S452 + 1)</f>
        <v>431</v>
      </c>
      <c r="T4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53">
        <f ca="1" xml:space="preserve"> ROUND((SolaCorp_Backlog[[#This Row],[Projected Ship Date]] - SolaCorp_Backlog[[#This Row],[Order Date]]) / SolaCorp_Backlog[[#This Row],[Backlog Quantity]], 0)</f>
        <v>52</v>
      </c>
    </row>
    <row r="454" spans="1:21" x14ac:dyDescent="0.25">
      <c r="A454" t="s">
        <v>85</v>
      </c>
      <c r="B454" t="s">
        <v>1518</v>
      </c>
      <c r="C454" t="s">
        <v>721</v>
      </c>
      <c r="D454" t="s">
        <v>845</v>
      </c>
      <c r="E454" t="s">
        <v>846</v>
      </c>
      <c r="F454">
        <v>5</v>
      </c>
      <c r="G454">
        <v>74.37</v>
      </c>
      <c r="H454" s="9">
        <v>45097</v>
      </c>
      <c r="I454" t="s">
        <v>763</v>
      </c>
      <c r="J454" t="s">
        <v>669</v>
      </c>
      <c r="K454" t="s">
        <v>626</v>
      </c>
      <c r="L454" t="s">
        <v>654</v>
      </c>
      <c r="M454" t="s">
        <v>1582</v>
      </c>
      <c r="N454" t="s">
        <v>2744</v>
      </c>
      <c r="O454" t="s">
        <v>5718</v>
      </c>
      <c r="P454">
        <f>COUNTIFS($L:$L, SolaCorp_Backlog[[#This Row],[Product Group]], $H:$H, "&lt;=" &amp; SolaCorp_Backlog[[#This Row],[Order Date]])</f>
        <v>433</v>
      </c>
      <c r="Q454" s="9">
        <f>IFERROR(VLOOKUP(SolaCorp_Backlog[[#This Row],[Order_Item]], 'Hot Orders'!$C:$H, 6, FALSE), SolaCorp_Backlog[[#This Row],[Order Date]])</f>
        <v>44564</v>
      </c>
      <c r="R454">
        <f>COUNTIFS($L:$L, SolaCorp_Backlog[[#This Row],[Product Group]], $Q:$Q, "&lt;=" &amp; SolaCorp_Backlog[[#This Row],[New Date]])</f>
        <v>7</v>
      </c>
      <c r="S454">
        <f>IF(SolaCorp_Backlog[[#This Row],[Product Group]] &lt;&gt; $L453, 1, $S453 + 1)</f>
        <v>432</v>
      </c>
      <c r="T4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54">
        <f ca="1" xml:space="preserve"> ROUND((SolaCorp_Backlog[[#This Row],[Projected Ship Date]] - SolaCorp_Backlog[[#This Row],[Order Date]]) / SolaCorp_Backlog[[#This Row],[Backlog Quantity]], 0)</f>
        <v>52</v>
      </c>
    </row>
    <row r="455" spans="1:21" x14ac:dyDescent="0.25">
      <c r="A455" t="s">
        <v>85</v>
      </c>
      <c r="B455" t="s">
        <v>1518</v>
      </c>
      <c r="C455" t="s">
        <v>721</v>
      </c>
      <c r="D455" t="s">
        <v>845</v>
      </c>
      <c r="E455" t="s">
        <v>846</v>
      </c>
      <c r="F455">
        <v>5</v>
      </c>
      <c r="G455">
        <v>74.37</v>
      </c>
      <c r="H455" s="9">
        <v>45097</v>
      </c>
      <c r="I455" t="s">
        <v>763</v>
      </c>
      <c r="J455" t="s">
        <v>669</v>
      </c>
      <c r="K455" t="s">
        <v>626</v>
      </c>
      <c r="L455" t="s">
        <v>654</v>
      </c>
      <c r="M455" t="s">
        <v>1582</v>
      </c>
      <c r="N455" t="s">
        <v>2745</v>
      </c>
      <c r="O455" t="s">
        <v>5718</v>
      </c>
      <c r="P455">
        <f>COUNTIFS($L:$L, SolaCorp_Backlog[[#This Row],[Product Group]], $H:$H, "&lt;=" &amp; SolaCorp_Backlog[[#This Row],[Order Date]])</f>
        <v>433</v>
      </c>
      <c r="Q455" s="9">
        <f>IFERROR(VLOOKUP(SolaCorp_Backlog[[#This Row],[Order_Item]], 'Hot Orders'!$C:$H, 6, FALSE), SolaCorp_Backlog[[#This Row],[Order Date]])</f>
        <v>44564</v>
      </c>
      <c r="R455">
        <f>COUNTIFS($L:$L, SolaCorp_Backlog[[#This Row],[Product Group]], $Q:$Q, "&lt;=" &amp; SolaCorp_Backlog[[#This Row],[New Date]])</f>
        <v>7</v>
      </c>
      <c r="S455">
        <f>IF(SolaCorp_Backlog[[#This Row],[Product Group]] &lt;&gt; $L454, 1, $S454 + 1)</f>
        <v>433</v>
      </c>
      <c r="T4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55">
        <f ca="1" xml:space="preserve"> ROUND((SolaCorp_Backlog[[#This Row],[Projected Ship Date]] - SolaCorp_Backlog[[#This Row],[Order Date]]) / SolaCorp_Backlog[[#This Row],[Backlog Quantity]], 0)</f>
        <v>52</v>
      </c>
    </row>
    <row r="456" spans="1:21" x14ac:dyDescent="0.25">
      <c r="A456" t="s">
        <v>121</v>
      </c>
      <c r="B456" t="s">
        <v>1052</v>
      </c>
      <c r="C456" t="s">
        <v>671</v>
      </c>
      <c r="D456" t="s">
        <v>841</v>
      </c>
      <c r="E456" t="s">
        <v>842</v>
      </c>
      <c r="F456">
        <v>1</v>
      </c>
      <c r="G456">
        <v>157.22999999999999</v>
      </c>
      <c r="H456" s="9">
        <v>45099</v>
      </c>
      <c r="I456" t="s">
        <v>674</v>
      </c>
      <c r="J456" t="s">
        <v>675</v>
      </c>
      <c r="K456" t="s">
        <v>598</v>
      </c>
      <c r="L456" t="s">
        <v>654</v>
      </c>
      <c r="M456" t="s">
        <v>1583</v>
      </c>
      <c r="N456" t="s">
        <v>2746</v>
      </c>
      <c r="O456" t="s">
        <v>5719</v>
      </c>
      <c r="P456">
        <f>COUNTIFS($L:$L, SolaCorp_Backlog[[#This Row],[Product Group]], $H:$H, "&lt;=" &amp; SolaCorp_Backlog[[#This Row],[Order Date]])</f>
        <v>436</v>
      </c>
      <c r="Q456" s="9">
        <f>IFERROR(VLOOKUP(SolaCorp_Backlog[[#This Row],[Order_Item]], 'Hot Orders'!$C:$H, 6, FALSE), SolaCorp_Backlog[[#This Row],[Order Date]])</f>
        <v>45099</v>
      </c>
      <c r="R456">
        <f>COUNTIFS($L:$L, SolaCorp_Backlog[[#This Row],[Product Group]], $Q:$Q, "&lt;=" &amp; SolaCorp_Backlog[[#This Row],[New Date]])</f>
        <v>443</v>
      </c>
      <c r="S456">
        <f>IF(SolaCorp_Backlog[[#This Row],[Product Group]] &lt;&gt; $L455, 1, $S455 + 1)</f>
        <v>434</v>
      </c>
      <c r="T4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56">
        <f ca="1" xml:space="preserve"> ROUND((SolaCorp_Backlog[[#This Row],[Projected Ship Date]] - SolaCorp_Backlog[[#This Row],[Order Date]]) / SolaCorp_Backlog[[#This Row],[Backlog Quantity]], 0)</f>
        <v>260</v>
      </c>
    </row>
    <row r="457" spans="1:21" x14ac:dyDescent="0.25">
      <c r="A457" t="s">
        <v>121</v>
      </c>
      <c r="B457" t="s">
        <v>1052</v>
      </c>
      <c r="C457" t="s">
        <v>671</v>
      </c>
      <c r="D457" t="s">
        <v>841</v>
      </c>
      <c r="E457" t="s">
        <v>842</v>
      </c>
      <c r="F457">
        <v>1</v>
      </c>
      <c r="G457">
        <v>143.97</v>
      </c>
      <c r="H457" s="9">
        <v>45099</v>
      </c>
      <c r="I457" t="s">
        <v>674</v>
      </c>
      <c r="J457" t="s">
        <v>675</v>
      </c>
      <c r="K457" t="s">
        <v>598</v>
      </c>
      <c r="L457" t="s">
        <v>654</v>
      </c>
      <c r="M457" t="s">
        <v>1583</v>
      </c>
      <c r="N457" t="s">
        <v>2746</v>
      </c>
      <c r="O457" t="s">
        <v>5719</v>
      </c>
      <c r="P457">
        <f>COUNTIFS($L:$L, SolaCorp_Backlog[[#This Row],[Product Group]], $H:$H, "&lt;=" &amp; SolaCorp_Backlog[[#This Row],[Order Date]])</f>
        <v>436</v>
      </c>
      <c r="Q457" s="9">
        <f>IFERROR(VLOOKUP(SolaCorp_Backlog[[#This Row],[Order_Item]], 'Hot Orders'!$C:$H, 6, FALSE), SolaCorp_Backlog[[#This Row],[Order Date]])</f>
        <v>45099</v>
      </c>
      <c r="R457">
        <f>COUNTIFS($L:$L, SolaCorp_Backlog[[#This Row],[Product Group]], $Q:$Q, "&lt;=" &amp; SolaCorp_Backlog[[#This Row],[New Date]])</f>
        <v>443</v>
      </c>
      <c r="S457">
        <f>IF(SolaCorp_Backlog[[#This Row],[Product Group]] &lt;&gt; $L456, 1, $S456 + 1)</f>
        <v>435</v>
      </c>
      <c r="T4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57">
        <f ca="1" xml:space="preserve"> ROUND((SolaCorp_Backlog[[#This Row],[Projected Ship Date]] - SolaCorp_Backlog[[#This Row],[Order Date]]) / SolaCorp_Backlog[[#This Row],[Backlog Quantity]], 0)</f>
        <v>260</v>
      </c>
    </row>
    <row r="458" spans="1:21" x14ac:dyDescent="0.25">
      <c r="A458" t="s">
        <v>121</v>
      </c>
      <c r="B458" t="s">
        <v>1052</v>
      </c>
      <c r="C458" t="s">
        <v>671</v>
      </c>
      <c r="D458" t="s">
        <v>841</v>
      </c>
      <c r="E458" t="s">
        <v>842</v>
      </c>
      <c r="F458">
        <v>1</v>
      </c>
      <c r="G458">
        <v>374</v>
      </c>
      <c r="H458" s="9">
        <v>45099</v>
      </c>
      <c r="I458" t="s">
        <v>674</v>
      </c>
      <c r="J458" t="s">
        <v>675</v>
      </c>
      <c r="K458" t="s">
        <v>598</v>
      </c>
      <c r="L458" t="s">
        <v>654</v>
      </c>
      <c r="M458" t="s">
        <v>1583</v>
      </c>
      <c r="N458" t="s">
        <v>2746</v>
      </c>
      <c r="O458" t="s">
        <v>5719</v>
      </c>
      <c r="P458">
        <f>COUNTIFS($L:$L, SolaCorp_Backlog[[#This Row],[Product Group]], $H:$H, "&lt;=" &amp; SolaCorp_Backlog[[#This Row],[Order Date]])</f>
        <v>436</v>
      </c>
      <c r="Q458" s="9">
        <f>IFERROR(VLOOKUP(SolaCorp_Backlog[[#This Row],[Order_Item]], 'Hot Orders'!$C:$H, 6, FALSE), SolaCorp_Backlog[[#This Row],[Order Date]])</f>
        <v>45099</v>
      </c>
      <c r="R458">
        <f>COUNTIFS($L:$L, SolaCorp_Backlog[[#This Row],[Product Group]], $Q:$Q, "&lt;=" &amp; SolaCorp_Backlog[[#This Row],[New Date]])</f>
        <v>443</v>
      </c>
      <c r="S458">
        <f>IF(SolaCorp_Backlog[[#This Row],[Product Group]] &lt;&gt; $L457, 1, $S457 + 1)</f>
        <v>436</v>
      </c>
      <c r="T4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58">
        <f ca="1" xml:space="preserve"> ROUND((SolaCorp_Backlog[[#This Row],[Projected Ship Date]] - SolaCorp_Backlog[[#This Row],[Order Date]]) / SolaCorp_Backlog[[#This Row],[Backlog Quantity]], 0)</f>
        <v>260</v>
      </c>
    </row>
    <row r="459" spans="1:21" x14ac:dyDescent="0.25">
      <c r="A459" t="s">
        <v>176</v>
      </c>
      <c r="B459" t="s">
        <v>994</v>
      </c>
      <c r="C459" t="s">
        <v>729</v>
      </c>
      <c r="D459" t="s">
        <v>878</v>
      </c>
      <c r="E459" t="s">
        <v>879</v>
      </c>
      <c r="F459">
        <v>3</v>
      </c>
      <c r="G459">
        <v>109.93</v>
      </c>
      <c r="H459" s="9">
        <v>45107</v>
      </c>
      <c r="I459" t="s">
        <v>732</v>
      </c>
      <c r="J459" t="s">
        <v>675</v>
      </c>
      <c r="K459" t="s">
        <v>641</v>
      </c>
      <c r="L459" t="s">
        <v>654</v>
      </c>
      <c r="M459" t="s">
        <v>1585</v>
      </c>
      <c r="N459" t="s">
        <v>2765</v>
      </c>
      <c r="O459" t="s">
        <v>5721</v>
      </c>
      <c r="P459">
        <f>COUNTIFS($L:$L, SolaCorp_Backlog[[#This Row],[Product Group]], $H:$H, "&lt;=" &amp; SolaCorp_Backlog[[#This Row],[Order Date]])</f>
        <v>459</v>
      </c>
      <c r="Q459" s="9">
        <f>IFERROR(VLOOKUP(SolaCorp_Backlog[[#This Row],[Order_Item]], 'Hot Orders'!$C:$H, 6, FALSE), SolaCorp_Backlog[[#This Row],[Order Date]])</f>
        <v>45107</v>
      </c>
      <c r="R459">
        <f>COUNTIFS($L:$L, SolaCorp_Backlog[[#This Row],[Product Group]], $Q:$Q, "&lt;=" &amp; SolaCorp_Backlog[[#This Row],[New Date]])</f>
        <v>466</v>
      </c>
      <c r="S459">
        <f>IF(SolaCorp_Backlog[[#This Row],[Product Group]] &lt;&gt; $L458, 1, $S458 + 1)</f>
        <v>437</v>
      </c>
      <c r="T4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59">
        <f ca="1" xml:space="preserve"> ROUND((SolaCorp_Backlog[[#This Row],[Projected Ship Date]] - SolaCorp_Backlog[[#This Row],[Order Date]]) / SolaCorp_Backlog[[#This Row],[Backlog Quantity]], 0)</f>
        <v>84</v>
      </c>
    </row>
    <row r="460" spans="1:21" x14ac:dyDescent="0.25">
      <c r="A460" t="s">
        <v>176</v>
      </c>
      <c r="B460" t="s">
        <v>994</v>
      </c>
      <c r="C460" t="s">
        <v>729</v>
      </c>
      <c r="D460" t="s">
        <v>878</v>
      </c>
      <c r="E460" t="s">
        <v>879</v>
      </c>
      <c r="F460">
        <v>3</v>
      </c>
      <c r="G460">
        <v>109.93</v>
      </c>
      <c r="H460" s="9">
        <v>45107</v>
      </c>
      <c r="I460" t="s">
        <v>732</v>
      </c>
      <c r="J460" t="s">
        <v>675</v>
      </c>
      <c r="K460" t="s">
        <v>641</v>
      </c>
      <c r="L460" t="s">
        <v>654</v>
      </c>
      <c r="M460" t="s">
        <v>1585</v>
      </c>
      <c r="N460" t="s">
        <v>2766</v>
      </c>
      <c r="O460" t="s">
        <v>5721</v>
      </c>
      <c r="P460">
        <f>COUNTIFS($L:$L, SolaCorp_Backlog[[#This Row],[Product Group]], $H:$H, "&lt;=" &amp; SolaCorp_Backlog[[#This Row],[Order Date]])</f>
        <v>459</v>
      </c>
      <c r="Q460" s="9">
        <f>IFERROR(VLOOKUP(SolaCorp_Backlog[[#This Row],[Order_Item]], 'Hot Orders'!$C:$H, 6, FALSE), SolaCorp_Backlog[[#This Row],[Order Date]])</f>
        <v>45107</v>
      </c>
      <c r="R460">
        <f>COUNTIFS($L:$L, SolaCorp_Backlog[[#This Row],[Product Group]], $Q:$Q, "&lt;=" &amp; SolaCorp_Backlog[[#This Row],[New Date]])</f>
        <v>466</v>
      </c>
      <c r="S460">
        <f>IF(SolaCorp_Backlog[[#This Row],[Product Group]] &lt;&gt; $L459, 1, $S459 + 1)</f>
        <v>438</v>
      </c>
      <c r="T4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60">
        <f ca="1" xml:space="preserve"> ROUND((SolaCorp_Backlog[[#This Row],[Projected Ship Date]] - SolaCorp_Backlog[[#This Row],[Order Date]]) / SolaCorp_Backlog[[#This Row],[Backlog Quantity]], 0)</f>
        <v>84</v>
      </c>
    </row>
    <row r="461" spans="1:21" x14ac:dyDescent="0.25">
      <c r="A461" t="s">
        <v>176</v>
      </c>
      <c r="B461" t="s">
        <v>994</v>
      </c>
      <c r="C461" t="s">
        <v>729</v>
      </c>
      <c r="D461" t="s">
        <v>878</v>
      </c>
      <c r="E461" t="s">
        <v>879</v>
      </c>
      <c r="F461">
        <v>3</v>
      </c>
      <c r="G461">
        <v>109.93</v>
      </c>
      <c r="H461" s="9">
        <v>45107</v>
      </c>
      <c r="I461" t="s">
        <v>732</v>
      </c>
      <c r="J461" t="s">
        <v>675</v>
      </c>
      <c r="K461" t="s">
        <v>641</v>
      </c>
      <c r="L461" t="s">
        <v>654</v>
      </c>
      <c r="M461" t="s">
        <v>1585</v>
      </c>
      <c r="N461" t="s">
        <v>2767</v>
      </c>
      <c r="O461" t="s">
        <v>5721</v>
      </c>
      <c r="P461">
        <f>COUNTIFS($L:$L, SolaCorp_Backlog[[#This Row],[Product Group]], $H:$H, "&lt;=" &amp; SolaCorp_Backlog[[#This Row],[Order Date]])</f>
        <v>459</v>
      </c>
      <c r="Q461" s="9">
        <f>IFERROR(VLOOKUP(SolaCorp_Backlog[[#This Row],[Order_Item]], 'Hot Orders'!$C:$H, 6, FALSE), SolaCorp_Backlog[[#This Row],[Order Date]])</f>
        <v>45107</v>
      </c>
      <c r="R461">
        <f>COUNTIFS($L:$L, SolaCorp_Backlog[[#This Row],[Product Group]], $Q:$Q, "&lt;=" &amp; SolaCorp_Backlog[[#This Row],[New Date]])</f>
        <v>466</v>
      </c>
      <c r="S461">
        <f>IF(SolaCorp_Backlog[[#This Row],[Product Group]] &lt;&gt; $L460, 1, $S460 + 1)</f>
        <v>439</v>
      </c>
      <c r="T4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61">
        <f ca="1" xml:space="preserve"> ROUND((SolaCorp_Backlog[[#This Row],[Projected Ship Date]] - SolaCorp_Backlog[[#This Row],[Order Date]]) / SolaCorp_Backlog[[#This Row],[Backlog Quantity]], 0)</f>
        <v>84</v>
      </c>
    </row>
    <row r="462" spans="1:21" x14ac:dyDescent="0.25">
      <c r="A462" t="s">
        <v>64</v>
      </c>
      <c r="B462" t="s">
        <v>928</v>
      </c>
      <c r="C462" t="s">
        <v>729</v>
      </c>
      <c r="D462" t="s">
        <v>1382</v>
      </c>
      <c r="E462" t="s">
        <v>1383</v>
      </c>
      <c r="F462">
        <v>1</v>
      </c>
      <c r="G462">
        <v>148.12</v>
      </c>
      <c r="H462" s="9">
        <v>45107</v>
      </c>
      <c r="I462" t="s">
        <v>732</v>
      </c>
      <c r="J462" t="s">
        <v>675</v>
      </c>
      <c r="K462" t="s">
        <v>616</v>
      </c>
      <c r="L462" t="s">
        <v>654</v>
      </c>
      <c r="M462" t="s">
        <v>1638</v>
      </c>
      <c r="N462" t="s">
        <v>2932</v>
      </c>
      <c r="O462" t="s">
        <v>5720</v>
      </c>
      <c r="P462">
        <f>COUNTIFS($L:$L, SolaCorp_Backlog[[#This Row],[Product Group]], $H:$H, "&lt;=" &amp; SolaCorp_Backlog[[#This Row],[Order Date]])</f>
        <v>459</v>
      </c>
      <c r="Q462" s="9">
        <f>IFERROR(VLOOKUP(SolaCorp_Backlog[[#This Row],[Order_Item]], 'Hot Orders'!$C:$H, 6, FALSE), SolaCorp_Backlog[[#This Row],[Order Date]])</f>
        <v>45107</v>
      </c>
      <c r="R462">
        <f>COUNTIFS($L:$L, SolaCorp_Backlog[[#This Row],[Product Group]], $Q:$Q, "&lt;=" &amp; SolaCorp_Backlog[[#This Row],[New Date]])</f>
        <v>466</v>
      </c>
      <c r="S462">
        <f>IF(SolaCorp_Backlog[[#This Row],[Product Group]] &lt;&gt; $L461, 1, $S461 + 1)</f>
        <v>440</v>
      </c>
      <c r="T4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62">
        <f ca="1" xml:space="preserve"> ROUND((SolaCorp_Backlog[[#This Row],[Projected Ship Date]] - SolaCorp_Backlog[[#This Row],[Order Date]]) / SolaCorp_Backlog[[#This Row],[Backlog Quantity]], 0)</f>
        <v>252</v>
      </c>
    </row>
    <row r="463" spans="1:21" x14ac:dyDescent="0.25">
      <c r="A463" t="s">
        <v>64</v>
      </c>
      <c r="B463" t="s">
        <v>928</v>
      </c>
      <c r="C463" t="s">
        <v>729</v>
      </c>
      <c r="D463" t="s">
        <v>929</v>
      </c>
      <c r="E463" t="s">
        <v>930</v>
      </c>
      <c r="F463">
        <v>18</v>
      </c>
      <c r="G463">
        <v>597.25</v>
      </c>
      <c r="H463" s="9">
        <v>45107</v>
      </c>
      <c r="I463" t="s">
        <v>732</v>
      </c>
      <c r="J463" t="s">
        <v>675</v>
      </c>
      <c r="K463" t="s">
        <v>610</v>
      </c>
      <c r="L463" t="s">
        <v>654</v>
      </c>
      <c r="M463" t="s">
        <v>1584</v>
      </c>
      <c r="N463" t="s">
        <v>2747</v>
      </c>
      <c r="O463" t="s">
        <v>5720</v>
      </c>
      <c r="P463">
        <f>COUNTIFS($L:$L, SolaCorp_Backlog[[#This Row],[Product Group]], $H:$H, "&lt;=" &amp; SolaCorp_Backlog[[#This Row],[Order Date]])</f>
        <v>459</v>
      </c>
      <c r="Q463" s="9">
        <f>IFERROR(VLOOKUP(SolaCorp_Backlog[[#This Row],[Order_Item]], 'Hot Orders'!$C:$H, 6, FALSE), SolaCorp_Backlog[[#This Row],[Order Date]])</f>
        <v>45107</v>
      </c>
      <c r="R463">
        <f>COUNTIFS($L:$L, SolaCorp_Backlog[[#This Row],[Product Group]], $Q:$Q, "&lt;=" &amp; SolaCorp_Backlog[[#This Row],[New Date]])</f>
        <v>466</v>
      </c>
      <c r="S463">
        <f>IF(SolaCorp_Backlog[[#This Row],[Product Group]] &lt;&gt; $L462, 1, $S462 + 1)</f>
        <v>441</v>
      </c>
      <c r="T4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63">
        <f ca="1" xml:space="preserve"> ROUND((SolaCorp_Backlog[[#This Row],[Projected Ship Date]] - SolaCorp_Backlog[[#This Row],[Order Date]]) / SolaCorp_Backlog[[#This Row],[Backlog Quantity]], 0)</f>
        <v>14</v>
      </c>
    </row>
    <row r="464" spans="1:21" x14ac:dyDescent="0.25">
      <c r="A464" t="s">
        <v>64</v>
      </c>
      <c r="B464" t="s">
        <v>928</v>
      </c>
      <c r="C464" t="s">
        <v>729</v>
      </c>
      <c r="D464" t="s">
        <v>929</v>
      </c>
      <c r="E464" t="s">
        <v>930</v>
      </c>
      <c r="F464">
        <v>18</v>
      </c>
      <c r="G464">
        <v>597.25</v>
      </c>
      <c r="H464" s="9">
        <v>45107</v>
      </c>
      <c r="I464" t="s">
        <v>732</v>
      </c>
      <c r="J464" t="s">
        <v>675</v>
      </c>
      <c r="K464" t="s">
        <v>610</v>
      </c>
      <c r="L464" t="s">
        <v>654</v>
      </c>
      <c r="M464" t="s">
        <v>1584</v>
      </c>
      <c r="N464" t="s">
        <v>2748</v>
      </c>
      <c r="O464" t="s">
        <v>5720</v>
      </c>
      <c r="P464">
        <f>COUNTIFS($L:$L, SolaCorp_Backlog[[#This Row],[Product Group]], $H:$H, "&lt;=" &amp; SolaCorp_Backlog[[#This Row],[Order Date]])</f>
        <v>459</v>
      </c>
      <c r="Q464" s="9">
        <f>IFERROR(VLOOKUP(SolaCorp_Backlog[[#This Row],[Order_Item]], 'Hot Orders'!$C:$H, 6, FALSE), SolaCorp_Backlog[[#This Row],[Order Date]])</f>
        <v>45107</v>
      </c>
      <c r="R464">
        <f>COUNTIFS($L:$L, SolaCorp_Backlog[[#This Row],[Product Group]], $Q:$Q, "&lt;=" &amp; SolaCorp_Backlog[[#This Row],[New Date]])</f>
        <v>466</v>
      </c>
      <c r="S464">
        <f>IF(SolaCorp_Backlog[[#This Row],[Product Group]] &lt;&gt; $L463, 1, $S463 + 1)</f>
        <v>442</v>
      </c>
      <c r="T4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64">
        <f ca="1" xml:space="preserve"> ROUND((SolaCorp_Backlog[[#This Row],[Projected Ship Date]] - SolaCorp_Backlog[[#This Row],[Order Date]]) / SolaCorp_Backlog[[#This Row],[Backlog Quantity]], 0)</f>
        <v>14</v>
      </c>
    </row>
    <row r="465" spans="1:21" x14ac:dyDescent="0.25">
      <c r="A465" t="s">
        <v>64</v>
      </c>
      <c r="B465" t="s">
        <v>928</v>
      </c>
      <c r="C465" t="s">
        <v>729</v>
      </c>
      <c r="D465" t="s">
        <v>929</v>
      </c>
      <c r="E465" t="s">
        <v>930</v>
      </c>
      <c r="F465">
        <v>18</v>
      </c>
      <c r="G465">
        <v>597.25</v>
      </c>
      <c r="H465" s="9">
        <v>45107</v>
      </c>
      <c r="I465" t="s">
        <v>732</v>
      </c>
      <c r="J465" t="s">
        <v>675</v>
      </c>
      <c r="K465" t="s">
        <v>610</v>
      </c>
      <c r="L465" t="s">
        <v>654</v>
      </c>
      <c r="M465" t="s">
        <v>1584</v>
      </c>
      <c r="N465" t="s">
        <v>2749</v>
      </c>
      <c r="O465" t="s">
        <v>5720</v>
      </c>
      <c r="P465">
        <f>COUNTIFS($L:$L, SolaCorp_Backlog[[#This Row],[Product Group]], $H:$H, "&lt;=" &amp; SolaCorp_Backlog[[#This Row],[Order Date]])</f>
        <v>459</v>
      </c>
      <c r="Q465" s="9">
        <f>IFERROR(VLOOKUP(SolaCorp_Backlog[[#This Row],[Order_Item]], 'Hot Orders'!$C:$H, 6, FALSE), SolaCorp_Backlog[[#This Row],[Order Date]])</f>
        <v>45107</v>
      </c>
      <c r="R465">
        <f>COUNTIFS($L:$L, SolaCorp_Backlog[[#This Row],[Product Group]], $Q:$Q, "&lt;=" &amp; SolaCorp_Backlog[[#This Row],[New Date]])</f>
        <v>466</v>
      </c>
      <c r="S465">
        <f>IF(SolaCorp_Backlog[[#This Row],[Product Group]] &lt;&gt; $L464, 1, $S464 + 1)</f>
        <v>443</v>
      </c>
      <c r="T4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65">
        <f ca="1" xml:space="preserve"> ROUND((SolaCorp_Backlog[[#This Row],[Projected Ship Date]] - SolaCorp_Backlog[[#This Row],[Order Date]]) / SolaCorp_Backlog[[#This Row],[Backlog Quantity]], 0)</f>
        <v>14</v>
      </c>
    </row>
    <row r="466" spans="1:21" x14ac:dyDescent="0.25">
      <c r="A466" t="s">
        <v>64</v>
      </c>
      <c r="B466" t="s">
        <v>928</v>
      </c>
      <c r="C466" t="s">
        <v>729</v>
      </c>
      <c r="D466" t="s">
        <v>929</v>
      </c>
      <c r="E466" t="s">
        <v>930</v>
      </c>
      <c r="F466">
        <v>18</v>
      </c>
      <c r="G466">
        <v>597.25</v>
      </c>
      <c r="H466" s="9">
        <v>45107</v>
      </c>
      <c r="I466" t="s">
        <v>732</v>
      </c>
      <c r="J466" t="s">
        <v>675</v>
      </c>
      <c r="K466" t="s">
        <v>610</v>
      </c>
      <c r="L466" t="s">
        <v>654</v>
      </c>
      <c r="M466" t="s">
        <v>1584</v>
      </c>
      <c r="N466" t="s">
        <v>2750</v>
      </c>
      <c r="O466" t="s">
        <v>5720</v>
      </c>
      <c r="P466">
        <f>COUNTIFS($L:$L, SolaCorp_Backlog[[#This Row],[Product Group]], $H:$H, "&lt;=" &amp; SolaCorp_Backlog[[#This Row],[Order Date]])</f>
        <v>459</v>
      </c>
      <c r="Q466" s="9">
        <f>IFERROR(VLOOKUP(SolaCorp_Backlog[[#This Row],[Order_Item]], 'Hot Orders'!$C:$H, 6, FALSE), SolaCorp_Backlog[[#This Row],[Order Date]])</f>
        <v>45107</v>
      </c>
      <c r="R466">
        <f>COUNTIFS($L:$L, SolaCorp_Backlog[[#This Row],[Product Group]], $Q:$Q, "&lt;=" &amp; SolaCorp_Backlog[[#This Row],[New Date]])</f>
        <v>466</v>
      </c>
      <c r="S466">
        <f>IF(SolaCorp_Backlog[[#This Row],[Product Group]] &lt;&gt; $L465, 1, $S465 + 1)</f>
        <v>444</v>
      </c>
      <c r="T4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66">
        <f ca="1" xml:space="preserve"> ROUND((SolaCorp_Backlog[[#This Row],[Projected Ship Date]] - SolaCorp_Backlog[[#This Row],[Order Date]]) / SolaCorp_Backlog[[#This Row],[Backlog Quantity]], 0)</f>
        <v>14</v>
      </c>
    </row>
    <row r="467" spans="1:21" x14ac:dyDescent="0.25">
      <c r="A467" t="s">
        <v>64</v>
      </c>
      <c r="B467" t="s">
        <v>928</v>
      </c>
      <c r="C467" t="s">
        <v>729</v>
      </c>
      <c r="D467" t="s">
        <v>929</v>
      </c>
      <c r="E467" t="s">
        <v>930</v>
      </c>
      <c r="F467">
        <v>18</v>
      </c>
      <c r="G467">
        <v>597.25</v>
      </c>
      <c r="H467" s="9">
        <v>45107</v>
      </c>
      <c r="I467" t="s">
        <v>732</v>
      </c>
      <c r="J467" t="s">
        <v>675</v>
      </c>
      <c r="K467" t="s">
        <v>610</v>
      </c>
      <c r="L467" t="s">
        <v>654</v>
      </c>
      <c r="M467" t="s">
        <v>1584</v>
      </c>
      <c r="N467" t="s">
        <v>2751</v>
      </c>
      <c r="O467" t="s">
        <v>5720</v>
      </c>
      <c r="P467">
        <f>COUNTIFS($L:$L, SolaCorp_Backlog[[#This Row],[Product Group]], $H:$H, "&lt;=" &amp; SolaCorp_Backlog[[#This Row],[Order Date]])</f>
        <v>459</v>
      </c>
      <c r="Q467" s="9">
        <f>IFERROR(VLOOKUP(SolaCorp_Backlog[[#This Row],[Order_Item]], 'Hot Orders'!$C:$H, 6, FALSE), SolaCorp_Backlog[[#This Row],[Order Date]])</f>
        <v>45107</v>
      </c>
      <c r="R467">
        <f>COUNTIFS($L:$L, SolaCorp_Backlog[[#This Row],[Product Group]], $Q:$Q, "&lt;=" &amp; SolaCorp_Backlog[[#This Row],[New Date]])</f>
        <v>466</v>
      </c>
      <c r="S467">
        <f>IF(SolaCorp_Backlog[[#This Row],[Product Group]] &lt;&gt; $L466, 1, $S466 + 1)</f>
        <v>445</v>
      </c>
      <c r="T4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67">
        <f ca="1" xml:space="preserve"> ROUND((SolaCorp_Backlog[[#This Row],[Projected Ship Date]] - SolaCorp_Backlog[[#This Row],[Order Date]]) / SolaCorp_Backlog[[#This Row],[Backlog Quantity]], 0)</f>
        <v>14</v>
      </c>
    </row>
    <row r="468" spans="1:21" x14ac:dyDescent="0.25">
      <c r="A468" t="s">
        <v>64</v>
      </c>
      <c r="B468" t="s">
        <v>928</v>
      </c>
      <c r="C468" t="s">
        <v>729</v>
      </c>
      <c r="D468" t="s">
        <v>929</v>
      </c>
      <c r="E468" t="s">
        <v>930</v>
      </c>
      <c r="F468">
        <v>18</v>
      </c>
      <c r="G468">
        <v>597.25</v>
      </c>
      <c r="H468" s="9">
        <v>45107</v>
      </c>
      <c r="I468" t="s">
        <v>732</v>
      </c>
      <c r="J468" t="s">
        <v>675</v>
      </c>
      <c r="K468" t="s">
        <v>610</v>
      </c>
      <c r="L468" t="s">
        <v>654</v>
      </c>
      <c r="M468" t="s">
        <v>1584</v>
      </c>
      <c r="N468" t="s">
        <v>2752</v>
      </c>
      <c r="O468" t="s">
        <v>5720</v>
      </c>
      <c r="P468">
        <f>COUNTIFS($L:$L, SolaCorp_Backlog[[#This Row],[Product Group]], $H:$H, "&lt;=" &amp; SolaCorp_Backlog[[#This Row],[Order Date]])</f>
        <v>459</v>
      </c>
      <c r="Q468" s="9">
        <f>IFERROR(VLOOKUP(SolaCorp_Backlog[[#This Row],[Order_Item]], 'Hot Orders'!$C:$H, 6, FALSE), SolaCorp_Backlog[[#This Row],[Order Date]])</f>
        <v>45107</v>
      </c>
      <c r="R468">
        <f>COUNTIFS($L:$L, SolaCorp_Backlog[[#This Row],[Product Group]], $Q:$Q, "&lt;=" &amp; SolaCorp_Backlog[[#This Row],[New Date]])</f>
        <v>466</v>
      </c>
      <c r="S468">
        <f>IF(SolaCorp_Backlog[[#This Row],[Product Group]] &lt;&gt; $L467, 1, $S467 + 1)</f>
        <v>446</v>
      </c>
      <c r="T4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68">
        <f ca="1" xml:space="preserve"> ROUND((SolaCorp_Backlog[[#This Row],[Projected Ship Date]] - SolaCorp_Backlog[[#This Row],[Order Date]]) / SolaCorp_Backlog[[#This Row],[Backlog Quantity]], 0)</f>
        <v>14</v>
      </c>
    </row>
    <row r="469" spans="1:21" x14ac:dyDescent="0.25">
      <c r="A469" t="s">
        <v>64</v>
      </c>
      <c r="B469" t="s">
        <v>928</v>
      </c>
      <c r="C469" t="s">
        <v>729</v>
      </c>
      <c r="D469" t="s">
        <v>929</v>
      </c>
      <c r="E469" t="s">
        <v>930</v>
      </c>
      <c r="F469">
        <v>18</v>
      </c>
      <c r="G469">
        <v>597.25</v>
      </c>
      <c r="H469" s="9">
        <v>45107</v>
      </c>
      <c r="I469" t="s">
        <v>732</v>
      </c>
      <c r="J469" t="s">
        <v>675</v>
      </c>
      <c r="K469" t="s">
        <v>610</v>
      </c>
      <c r="L469" t="s">
        <v>654</v>
      </c>
      <c r="M469" t="s">
        <v>1584</v>
      </c>
      <c r="N469" t="s">
        <v>2753</v>
      </c>
      <c r="O469" t="s">
        <v>5720</v>
      </c>
      <c r="P469">
        <f>COUNTIFS($L:$L, SolaCorp_Backlog[[#This Row],[Product Group]], $H:$H, "&lt;=" &amp; SolaCorp_Backlog[[#This Row],[Order Date]])</f>
        <v>459</v>
      </c>
      <c r="Q469" s="9">
        <f>IFERROR(VLOOKUP(SolaCorp_Backlog[[#This Row],[Order_Item]], 'Hot Orders'!$C:$H, 6, FALSE), SolaCorp_Backlog[[#This Row],[Order Date]])</f>
        <v>45107</v>
      </c>
      <c r="R469">
        <f>COUNTIFS($L:$L, SolaCorp_Backlog[[#This Row],[Product Group]], $Q:$Q, "&lt;=" &amp; SolaCorp_Backlog[[#This Row],[New Date]])</f>
        <v>466</v>
      </c>
      <c r="S469">
        <f>IF(SolaCorp_Backlog[[#This Row],[Product Group]] &lt;&gt; $L468, 1, $S468 + 1)</f>
        <v>447</v>
      </c>
      <c r="T4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69">
        <f ca="1" xml:space="preserve"> ROUND((SolaCorp_Backlog[[#This Row],[Projected Ship Date]] - SolaCorp_Backlog[[#This Row],[Order Date]]) / SolaCorp_Backlog[[#This Row],[Backlog Quantity]], 0)</f>
        <v>14</v>
      </c>
    </row>
    <row r="470" spans="1:21" x14ac:dyDescent="0.25">
      <c r="A470" t="s">
        <v>64</v>
      </c>
      <c r="B470" t="s">
        <v>928</v>
      </c>
      <c r="C470" t="s">
        <v>729</v>
      </c>
      <c r="D470" t="s">
        <v>929</v>
      </c>
      <c r="E470" t="s">
        <v>930</v>
      </c>
      <c r="F470">
        <v>18</v>
      </c>
      <c r="G470">
        <v>597.25</v>
      </c>
      <c r="H470" s="9">
        <v>45107</v>
      </c>
      <c r="I470" t="s">
        <v>732</v>
      </c>
      <c r="J470" t="s">
        <v>675</v>
      </c>
      <c r="K470" t="s">
        <v>610</v>
      </c>
      <c r="L470" t="s">
        <v>654</v>
      </c>
      <c r="M470" t="s">
        <v>1584</v>
      </c>
      <c r="N470" t="s">
        <v>2754</v>
      </c>
      <c r="O470" t="s">
        <v>5720</v>
      </c>
      <c r="P470">
        <f>COUNTIFS($L:$L, SolaCorp_Backlog[[#This Row],[Product Group]], $H:$H, "&lt;=" &amp; SolaCorp_Backlog[[#This Row],[Order Date]])</f>
        <v>459</v>
      </c>
      <c r="Q470" s="9">
        <f>IFERROR(VLOOKUP(SolaCorp_Backlog[[#This Row],[Order_Item]], 'Hot Orders'!$C:$H, 6, FALSE), SolaCorp_Backlog[[#This Row],[Order Date]])</f>
        <v>45107</v>
      </c>
      <c r="R470">
        <f>COUNTIFS($L:$L, SolaCorp_Backlog[[#This Row],[Product Group]], $Q:$Q, "&lt;=" &amp; SolaCorp_Backlog[[#This Row],[New Date]])</f>
        <v>466</v>
      </c>
      <c r="S470">
        <f>IF(SolaCorp_Backlog[[#This Row],[Product Group]] &lt;&gt; $L469, 1, $S469 + 1)</f>
        <v>448</v>
      </c>
      <c r="T4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70">
        <f ca="1" xml:space="preserve"> ROUND((SolaCorp_Backlog[[#This Row],[Projected Ship Date]] - SolaCorp_Backlog[[#This Row],[Order Date]]) / SolaCorp_Backlog[[#This Row],[Backlog Quantity]], 0)</f>
        <v>14</v>
      </c>
    </row>
    <row r="471" spans="1:21" x14ac:dyDescent="0.25">
      <c r="A471" t="s">
        <v>64</v>
      </c>
      <c r="B471" t="s">
        <v>928</v>
      </c>
      <c r="C471" t="s">
        <v>729</v>
      </c>
      <c r="D471" t="s">
        <v>929</v>
      </c>
      <c r="E471" t="s">
        <v>930</v>
      </c>
      <c r="F471">
        <v>18</v>
      </c>
      <c r="G471">
        <v>597.25</v>
      </c>
      <c r="H471" s="9">
        <v>45107</v>
      </c>
      <c r="I471" t="s">
        <v>732</v>
      </c>
      <c r="J471" t="s">
        <v>675</v>
      </c>
      <c r="K471" t="s">
        <v>610</v>
      </c>
      <c r="L471" t="s">
        <v>654</v>
      </c>
      <c r="M471" t="s">
        <v>1584</v>
      </c>
      <c r="N471" t="s">
        <v>2755</v>
      </c>
      <c r="O471" t="s">
        <v>5720</v>
      </c>
      <c r="P471">
        <f>COUNTIFS($L:$L, SolaCorp_Backlog[[#This Row],[Product Group]], $H:$H, "&lt;=" &amp; SolaCorp_Backlog[[#This Row],[Order Date]])</f>
        <v>459</v>
      </c>
      <c r="Q471" s="9">
        <f>IFERROR(VLOOKUP(SolaCorp_Backlog[[#This Row],[Order_Item]], 'Hot Orders'!$C:$H, 6, FALSE), SolaCorp_Backlog[[#This Row],[Order Date]])</f>
        <v>45107</v>
      </c>
      <c r="R471">
        <f>COUNTIFS($L:$L, SolaCorp_Backlog[[#This Row],[Product Group]], $Q:$Q, "&lt;=" &amp; SolaCorp_Backlog[[#This Row],[New Date]])</f>
        <v>466</v>
      </c>
      <c r="S471">
        <f>IF(SolaCorp_Backlog[[#This Row],[Product Group]] &lt;&gt; $L470, 1, $S470 + 1)</f>
        <v>449</v>
      </c>
      <c r="T4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71">
        <f ca="1" xml:space="preserve"> ROUND((SolaCorp_Backlog[[#This Row],[Projected Ship Date]] - SolaCorp_Backlog[[#This Row],[Order Date]]) / SolaCorp_Backlog[[#This Row],[Backlog Quantity]], 0)</f>
        <v>14</v>
      </c>
    </row>
    <row r="472" spans="1:21" x14ac:dyDescent="0.25">
      <c r="A472" t="s">
        <v>64</v>
      </c>
      <c r="B472" t="s">
        <v>928</v>
      </c>
      <c r="C472" t="s">
        <v>729</v>
      </c>
      <c r="D472" t="s">
        <v>929</v>
      </c>
      <c r="E472" t="s">
        <v>930</v>
      </c>
      <c r="F472">
        <v>18</v>
      </c>
      <c r="G472">
        <v>597.25</v>
      </c>
      <c r="H472" s="9">
        <v>45107</v>
      </c>
      <c r="I472" t="s">
        <v>732</v>
      </c>
      <c r="J472" t="s">
        <v>675</v>
      </c>
      <c r="K472" t="s">
        <v>610</v>
      </c>
      <c r="L472" t="s">
        <v>654</v>
      </c>
      <c r="M472" t="s">
        <v>1584</v>
      </c>
      <c r="N472" t="s">
        <v>2756</v>
      </c>
      <c r="O472" t="s">
        <v>5720</v>
      </c>
      <c r="P472">
        <f>COUNTIFS($L:$L, SolaCorp_Backlog[[#This Row],[Product Group]], $H:$H, "&lt;=" &amp; SolaCorp_Backlog[[#This Row],[Order Date]])</f>
        <v>459</v>
      </c>
      <c r="Q472" s="9">
        <f>IFERROR(VLOOKUP(SolaCorp_Backlog[[#This Row],[Order_Item]], 'Hot Orders'!$C:$H, 6, FALSE), SolaCorp_Backlog[[#This Row],[Order Date]])</f>
        <v>45107</v>
      </c>
      <c r="R472">
        <f>COUNTIFS($L:$L, SolaCorp_Backlog[[#This Row],[Product Group]], $Q:$Q, "&lt;=" &amp; SolaCorp_Backlog[[#This Row],[New Date]])</f>
        <v>466</v>
      </c>
      <c r="S472">
        <f>IF(SolaCorp_Backlog[[#This Row],[Product Group]] &lt;&gt; $L471, 1, $S471 + 1)</f>
        <v>450</v>
      </c>
      <c r="T4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72">
        <f ca="1" xml:space="preserve"> ROUND((SolaCorp_Backlog[[#This Row],[Projected Ship Date]] - SolaCorp_Backlog[[#This Row],[Order Date]]) / SolaCorp_Backlog[[#This Row],[Backlog Quantity]], 0)</f>
        <v>14</v>
      </c>
    </row>
    <row r="473" spans="1:21" x14ac:dyDescent="0.25">
      <c r="A473" t="s">
        <v>64</v>
      </c>
      <c r="B473" t="s">
        <v>928</v>
      </c>
      <c r="C473" t="s">
        <v>729</v>
      </c>
      <c r="D473" t="s">
        <v>929</v>
      </c>
      <c r="E473" t="s">
        <v>930</v>
      </c>
      <c r="F473">
        <v>18</v>
      </c>
      <c r="G473">
        <v>597.25</v>
      </c>
      <c r="H473" s="9">
        <v>45107</v>
      </c>
      <c r="I473" t="s">
        <v>732</v>
      </c>
      <c r="J473" t="s">
        <v>675</v>
      </c>
      <c r="K473" t="s">
        <v>610</v>
      </c>
      <c r="L473" t="s">
        <v>654</v>
      </c>
      <c r="M473" t="s">
        <v>1584</v>
      </c>
      <c r="N473" t="s">
        <v>2757</v>
      </c>
      <c r="O473" t="s">
        <v>5720</v>
      </c>
      <c r="P473">
        <f>COUNTIFS($L:$L, SolaCorp_Backlog[[#This Row],[Product Group]], $H:$H, "&lt;=" &amp; SolaCorp_Backlog[[#This Row],[Order Date]])</f>
        <v>459</v>
      </c>
      <c r="Q473" s="9">
        <f>IFERROR(VLOOKUP(SolaCorp_Backlog[[#This Row],[Order_Item]], 'Hot Orders'!$C:$H, 6, FALSE), SolaCorp_Backlog[[#This Row],[Order Date]])</f>
        <v>45107</v>
      </c>
      <c r="R473">
        <f>COUNTIFS($L:$L, SolaCorp_Backlog[[#This Row],[Product Group]], $Q:$Q, "&lt;=" &amp; SolaCorp_Backlog[[#This Row],[New Date]])</f>
        <v>466</v>
      </c>
      <c r="S473">
        <f>IF(SolaCorp_Backlog[[#This Row],[Product Group]] &lt;&gt; $L472, 1, $S472 + 1)</f>
        <v>451</v>
      </c>
      <c r="T4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473">
        <f ca="1" xml:space="preserve"> ROUND((SolaCorp_Backlog[[#This Row],[Projected Ship Date]] - SolaCorp_Backlog[[#This Row],[Order Date]]) / SolaCorp_Backlog[[#This Row],[Backlog Quantity]], 0)</f>
        <v>14</v>
      </c>
    </row>
    <row r="474" spans="1:21" x14ac:dyDescent="0.25">
      <c r="A474" t="s">
        <v>64</v>
      </c>
      <c r="B474" t="s">
        <v>928</v>
      </c>
      <c r="C474" t="s">
        <v>729</v>
      </c>
      <c r="D474" t="s">
        <v>929</v>
      </c>
      <c r="E474" t="s">
        <v>930</v>
      </c>
      <c r="F474">
        <v>18</v>
      </c>
      <c r="G474">
        <v>597.25</v>
      </c>
      <c r="H474" s="9">
        <v>45107</v>
      </c>
      <c r="I474" t="s">
        <v>732</v>
      </c>
      <c r="J474" t="s">
        <v>675</v>
      </c>
      <c r="K474" t="s">
        <v>610</v>
      </c>
      <c r="L474" t="s">
        <v>654</v>
      </c>
      <c r="M474" t="s">
        <v>1584</v>
      </c>
      <c r="N474" t="s">
        <v>2758</v>
      </c>
      <c r="O474" t="s">
        <v>5720</v>
      </c>
      <c r="P474">
        <f>COUNTIFS($L:$L, SolaCorp_Backlog[[#This Row],[Product Group]], $H:$H, "&lt;=" &amp; SolaCorp_Backlog[[#This Row],[Order Date]])</f>
        <v>459</v>
      </c>
      <c r="Q474" s="9">
        <f>IFERROR(VLOOKUP(SolaCorp_Backlog[[#This Row],[Order_Item]], 'Hot Orders'!$C:$H, 6, FALSE), SolaCorp_Backlog[[#This Row],[Order Date]])</f>
        <v>45107</v>
      </c>
      <c r="R474">
        <f>COUNTIFS($L:$L, SolaCorp_Backlog[[#This Row],[Product Group]], $Q:$Q, "&lt;=" &amp; SolaCorp_Backlog[[#This Row],[New Date]])</f>
        <v>466</v>
      </c>
      <c r="S474">
        <f>IF(SolaCorp_Backlog[[#This Row],[Product Group]] &lt;&gt; $L473, 1, $S473 + 1)</f>
        <v>452</v>
      </c>
      <c r="T4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74">
        <f ca="1" xml:space="preserve"> ROUND((SolaCorp_Backlog[[#This Row],[Projected Ship Date]] - SolaCorp_Backlog[[#This Row],[Order Date]]) / SolaCorp_Backlog[[#This Row],[Backlog Quantity]], 0)</f>
        <v>14</v>
      </c>
    </row>
    <row r="475" spans="1:21" x14ac:dyDescent="0.25">
      <c r="A475" t="s">
        <v>64</v>
      </c>
      <c r="B475" t="s">
        <v>928</v>
      </c>
      <c r="C475" t="s">
        <v>729</v>
      </c>
      <c r="D475" t="s">
        <v>929</v>
      </c>
      <c r="E475" t="s">
        <v>930</v>
      </c>
      <c r="F475">
        <v>18</v>
      </c>
      <c r="G475">
        <v>597.25</v>
      </c>
      <c r="H475" s="9">
        <v>45107</v>
      </c>
      <c r="I475" t="s">
        <v>732</v>
      </c>
      <c r="J475" t="s">
        <v>675</v>
      </c>
      <c r="K475" t="s">
        <v>610</v>
      </c>
      <c r="L475" t="s">
        <v>654</v>
      </c>
      <c r="M475" t="s">
        <v>1584</v>
      </c>
      <c r="N475" t="s">
        <v>2759</v>
      </c>
      <c r="O475" t="s">
        <v>5720</v>
      </c>
      <c r="P475">
        <f>COUNTIFS($L:$L, SolaCorp_Backlog[[#This Row],[Product Group]], $H:$H, "&lt;=" &amp; SolaCorp_Backlog[[#This Row],[Order Date]])</f>
        <v>459</v>
      </c>
      <c r="Q475" s="9">
        <f>IFERROR(VLOOKUP(SolaCorp_Backlog[[#This Row],[Order_Item]], 'Hot Orders'!$C:$H, 6, FALSE), SolaCorp_Backlog[[#This Row],[Order Date]])</f>
        <v>45107</v>
      </c>
      <c r="R475">
        <f>COUNTIFS($L:$L, SolaCorp_Backlog[[#This Row],[Product Group]], $Q:$Q, "&lt;=" &amp; SolaCorp_Backlog[[#This Row],[New Date]])</f>
        <v>466</v>
      </c>
      <c r="S475">
        <f>IF(SolaCorp_Backlog[[#This Row],[Product Group]] &lt;&gt; $L474, 1, $S474 + 1)</f>
        <v>453</v>
      </c>
      <c r="T4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75">
        <f ca="1" xml:space="preserve"> ROUND((SolaCorp_Backlog[[#This Row],[Projected Ship Date]] - SolaCorp_Backlog[[#This Row],[Order Date]]) / SolaCorp_Backlog[[#This Row],[Backlog Quantity]], 0)</f>
        <v>14</v>
      </c>
    </row>
    <row r="476" spans="1:21" x14ac:dyDescent="0.25">
      <c r="A476" t="s">
        <v>64</v>
      </c>
      <c r="B476" t="s">
        <v>928</v>
      </c>
      <c r="C476" t="s">
        <v>729</v>
      </c>
      <c r="D476" t="s">
        <v>929</v>
      </c>
      <c r="E476" t="s">
        <v>930</v>
      </c>
      <c r="F476">
        <v>18</v>
      </c>
      <c r="G476">
        <v>597.25</v>
      </c>
      <c r="H476" s="9">
        <v>45107</v>
      </c>
      <c r="I476" t="s">
        <v>732</v>
      </c>
      <c r="J476" t="s">
        <v>675</v>
      </c>
      <c r="K476" t="s">
        <v>610</v>
      </c>
      <c r="L476" t="s">
        <v>654</v>
      </c>
      <c r="M476" t="s">
        <v>1584</v>
      </c>
      <c r="N476" t="s">
        <v>2760</v>
      </c>
      <c r="O476" t="s">
        <v>5720</v>
      </c>
      <c r="P476">
        <f>COUNTIFS($L:$L, SolaCorp_Backlog[[#This Row],[Product Group]], $H:$H, "&lt;=" &amp; SolaCorp_Backlog[[#This Row],[Order Date]])</f>
        <v>459</v>
      </c>
      <c r="Q476" s="9">
        <f>IFERROR(VLOOKUP(SolaCorp_Backlog[[#This Row],[Order_Item]], 'Hot Orders'!$C:$H, 6, FALSE), SolaCorp_Backlog[[#This Row],[Order Date]])</f>
        <v>45107</v>
      </c>
      <c r="R476">
        <f>COUNTIFS($L:$L, SolaCorp_Backlog[[#This Row],[Product Group]], $Q:$Q, "&lt;=" &amp; SolaCorp_Backlog[[#This Row],[New Date]])</f>
        <v>466</v>
      </c>
      <c r="S476">
        <f>IF(SolaCorp_Backlog[[#This Row],[Product Group]] &lt;&gt; $L475, 1, $S475 + 1)</f>
        <v>454</v>
      </c>
      <c r="T4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76">
        <f ca="1" xml:space="preserve"> ROUND((SolaCorp_Backlog[[#This Row],[Projected Ship Date]] - SolaCorp_Backlog[[#This Row],[Order Date]]) / SolaCorp_Backlog[[#This Row],[Backlog Quantity]], 0)</f>
        <v>14</v>
      </c>
    </row>
    <row r="477" spans="1:21" x14ac:dyDescent="0.25">
      <c r="A477" t="s">
        <v>64</v>
      </c>
      <c r="B477" t="s">
        <v>928</v>
      </c>
      <c r="C477" t="s">
        <v>729</v>
      </c>
      <c r="D477" t="s">
        <v>929</v>
      </c>
      <c r="E477" t="s">
        <v>930</v>
      </c>
      <c r="F477">
        <v>18</v>
      </c>
      <c r="G477">
        <v>597.25</v>
      </c>
      <c r="H477" s="9">
        <v>45107</v>
      </c>
      <c r="I477" t="s">
        <v>732</v>
      </c>
      <c r="J477" t="s">
        <v>675</v>
      </c>
      <c r="K477" t="s">
        <v>610</v>
      </c>
      <c r="L477" t="s">
        <v>654</v>
      </c>
      <c r="M477" t="s">
        <v>1584</v>
      </c>
      <c r="N477" t="s">
        <v>2761</v>
      </c>
      <c r="O477" t="s">
        <v>5720</v>
      </c>
      <c r="P477">
        <f>COUNTIFS($L:$L, SolaCorp_Backlog[[#This Row],[Product Group]], $H:$H, "&lt;=" &amp; SolaCorp_Backlog[[#This Row],[Order Date]])</f>
        <v>459</v>
      </c>
      <c r="Q477" s="9">
        <f>IFERROR(VLOOKUP(SolaCorp_Backlog[[#This Row],[Order_Item]], 'Hot Orders'!$C:$H, 6, FALSE), SolaCorp_Backlog[[#This Row],[Order Date]])</f>
        <v>45107</v>
      </c>
      <c r="R477">
        <f>COUNTIFS($L:$L, SolaCorp_Backlog[[#This Row],[Product Group]], $Q:$Q, "&lt;=" &amp; SolaCorp_Backlog[[#This Row],[New Date]])</f>
        <v>466</v>
      </c>
      <c r="S477">
        <f>IF(SolaCorp_Backlog[[#This Row],[Product Group]] &lt;&gt; $L476, 1, $S476 + 1)</f>
        <v>455</v>
      </c>
      <c r="T4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77">
        <f ca="1" xml:space="preserve"> ROUND((SolaCorp_Backlog[[#This Row],[Projected Ship Date]] - SolaCorp_Backlog[[#This Row],[Order Date]]) / SolaCorp_Backlog[[#This Row],[Backlog Quantity]], 0)</f>
        <v>14</v>
      </c>
    </row>
    <row r="478" spans="1:21" x14ac:dyDescent="0.25">
      <c r="A478" t="s">
        <v>64</v>
      </c>
      <c r="B478" t="s">
        <v>928</v>
      </c>
      <c r="C478" t="s">
        <v>729</v>
      </c>
      <c r="D478" t="s">
        <v>929</v>
      </c>
      <c r="E478" t="s">
        <v>930</v>
      </c>
      <c r="F478">
        <v>18</v>
      </c>
      <c r="G478">
        <v>597.25</v>
      </c>
      <c r="H478" s="9">
        <v>45107</v>
      </c>
      <c r="I478" t="s">
        <v>732</v>
      </c>
      <c r="J478" t="s">
        <v>675</v>
      </c>
      <c r="K478" t="s">
        <v>610</v>
      </c>
      <c r="L478" t="s">
        <v>654</v>
      </c>
      <c r="M478" t="s">
        <v>1584</v>
      </c>
      <c r="N478" t="s">
        <v>2762</v>
      </c>
      <c r="O478" t="s">
        <v>5720</v>
      </c>
      <c r="P478">
        <f>COUNTIFS($L:$L, SolaCorp_Backlog[[#This Row],[Product Group]], $H:$H, "&lt;=" &amp; SolaCorp_Backlog[[#This Row],[Order Date]])</f>
        <v>459</v>
      </c>
      <c r="Q478" s="9">
        <f>IFERROR(VLOOKUP(SolaCorp_Backlog[[#This Row],[Order_Item]], 'Hot Orders'!$C:$H, 6, FALSE), SolaCorp_Backlog[[#This Row],[Order Date]])</f>
        <v>45107</v>
      </c>
      <c r="R478">
        <f>COUNTIFS($L:$L, SolaCorp_Backlog[[#This Row],[Product Group]], $Q:$Q, "&lt;=" &amp; SolaCorp_Backlog[[#This Row],[New Date]])</f>
        <v>466</v>
      </c>
      <c r="S478">
        <f>IF(SolaCorp_Backlog[[#This Row],[Product Group]] &lt;&gt; $L477, 1, $S477 + 1)</f>
        <v>456</v>
      </c>
      <c r="T4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78">
        <f ca="1" xml:space="preserve"> ROUND((SolaCorp_Backlog[[#This Row],[Projected Ship Date]] - SolaCorp_Backlog[[#This Row],[Order Date]]) / SolaCorp_Backlog[[#This Row],[Backlog Quantity]], 0)</f>
        <v>14</v>
      </c>
    </row>
    <row r="479" spans="1:21" x14ac:dyDescent="0.25">
      <c r="A479" t="s">
        <v>64</v>
      </c>
      <c r="B479" t="s">
        <v>928</v>
      </c>
      <c r="C479" t="s">
        <v>729</v>
      </c>
      <c r="D479" t="s">
        <v>929</v>
      </c>
      <c r="E479" t="s">
        <v>930</v>
      </c>
      <c r="F479">
        <v>18</v>
      </c>
      <c r="G479">
        <v>597.25</v>
      </c>
      <c r="H479" s="9">
        <v>45107</v>
      </c>
      <c r="I479" t="s">
        <v>732</v>
      </c>
      <c r="J479" t="s">
        <v>675</v>
      </c>
      <c r="K479" t="s">
        <v>610</v>
      </c>
      <c r="L479" t="s">
        <v>654</v>
      </c>
      <c r="M479" t="s">
        <v>1584</v>
      </c>
      <c r="N479" t="s">
        <v>2763</v>
      </c>
      <c r="O479" t="s">
        <v>5720</v>
      </c>
      <c r="P479">
        <f>COUNTIFS($L:$L, SolaCorp_Backlog[[#This Row],[Product Group]], $H:$H, "&lt;=" &amp; SolaCorp_Backlog[[#This Row],[Order Date]])</f>
        <v>459</v>
      </c>
      <c r="Q479" s="9">
        <f>IFERROR(VLOOKUP(SolaCorp_Backlog[[#This Row],[Order_Item]], 'Hot Orders'!$C:$H, 6, FALSE), SolaCorp_Backlog[[#This Row],[Order Date]])</f>
        <v>45107</v>
      </c>
      <c r="R479">
        <f>COUNTIFS($L:$L, SolaCorp_Backlog[[#This Row],[Product Group]], $Q:$Q, "&lt;=" &amp; SolaCorp_Backlog[[#This Row],[New Date]])</f>
        <v>466</v>
      </c>
      <c r="S479">
        <f>IF(SolaCorp_Backlog[[#This Row],[Product Group]] &lt;&gt; $L478, 1, $S478 + 1)</f>
        <v>457</v>
      </c>
      <c r="T4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79">
        <f ca="1" xml:space="preserve"> ROUND((SolaCorp_Backlog[[#This Row],[Projected Ship Date]] - SolaCorp_Backlog[[#This Row],[Order Date]]) / SolaCorp_Backlog[[#This Row],[Backlog Quantity]], 0)</f>
        <v>14</v>
      </c>
    </row>
    <row r="480" spans="1:21" x14ac:dyDescent="0.25">
      <c r="A480" t="s">
        <v>64</v>
      </c>
      <c r="B480" t="s">
        <v>928</v>
      </c>
      <c r="C480" t="s">
        <v>729</v>
      </c>
      <c r="D480" t="s">
        <v>929</v>
      </c>
      <c r="E480" t="s">
        <v>930</v>
      </c>
      <c r="F480">
        <v>18</v>
      </c>
      <c r="G480">
        <v>597.25</v>
      </c>
      <c r="H480" s="9">
        <v>45107</v>
      </c>
      <c r="I480" t="s">
        <v>732</v>
      </c>
      <c r="J480" t="s">
        <v>675</v>
      </c>
      <c r="K480" t="s">
        <v>610</v>
      </c>
      <c r="L480" t="s">
        <v>654</v>
      </c>
      <c r="M480" t="s">
        <v>1584</v>
      </c>
      <c r="N480" t="s">
        <v>2764</v>
      </c>
      <c r="O480" t="s">
        <v>5720</v>
      </c>
      <c r="P480">
        <f>COUNTIFS($L:$L, SolaCorp_Backlog[[#This Row],[Product Group]], $H:$H, "&lt;=" &amp; SolaCorp_Backlog[[#This Row],[Order Date]])</f>
        <v>459</v>
      </c>
      <c r="Q480" s="9">
        <f>IFERROR(VLOOKUP(SolaCorp_Backlog[[#This Row],[Order_Item]], 'Hot Orders'!$C:$H, 6, FALSE), SolaCorp_Backlog[[#This Row],[Order Date]])</f>
        <v>45107</v>
      </c>
      <c r="R480">
        <f>COUNTIFS($L:$L, SolaCorp_Backlog[[#This Row],[Product Group]], $Q:$Q, "&lt;=" &amp; SolaCorp_Backlog[[#This Row],[New Date]])</f>
        <v>466</v>
      </c>
      <c r="S480">
        <f>IF(SolaCorp_Backlog[[#This Row],[Product Group]] &lt;&gt; $L479, 1, $S479 + 1)</f>
        <v>458</v>
      </c>
      <c r="T4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80">
        <f ca="1" xml:space="preserve"> ROUND((SolaCorp_Backlog[[#This Row],[Projected Ship Date]] - SolaCorp_Backlog[[#This Row],[Order Date]]) / SolaCorp_Backlog[[#This Row],[Backlog Quantity]], 0)</f>
        <v>14</v>
      </c>
    </row>
    <row r="481" spans="1:21" x14ac:dyDescent="0.25">
      <c r="A481" t="s">
        <v>48</v>
      </c>
      <c r="B481" t="s">
        <v>1026</v>
      </c>
      <c r="C481" t="s">
        <v>688</v>
      </c>
      <c r="D481" t="s">
        <v>1060</v>
      </c>
      <c r="E481" t="s">
        <v>1061</v>
      </c>
      <c r="F481">
        <v>1</v>
      </c>
      <c r="G481">
        <v>447.66</v>
      </c>
      <c r="H481" s="9">
        <v>45107</v>
      </c>
      <c r="I481" t="s">
        <v>1029</v>
      </c>
      <c r="J481" t="s">
        <v>675</v>
      </c>
      <c r="K481" t="s">
        <v>621</v>
      </c>
      <c r="L481" t="s">
        <v>654</v>
      </c>
      <c r="M481" t="s">
        <v>1556</v>
      </c>
      <c r="N481" t="s">
        <v>2668</v>
      </c>
      <c r="O481" t="s">
        <v>5694</v>
      </c>
      <c r="P481">
        <f>COUNTIFS($L:$L, SolaCorp_Backlog[[#This Row],[Product Group]], $H:$H, "&lt;=" &amp; SolaCorp_Backlog[[#This Row],[Order Date]])</f>
        <v>459</v>
      </c>
      <c r="Q481" s="9">
        <f>IFERROR(VLOOKUP(SolaCorp_Backlog[[#This Row],[Order_Item]], 'Hot Orders'!$C:$H, 6, FALSE), SolaCorp_Backlog[[#This Row],[Order Date]])</f>
        <v>45107</v>
      </c>
      <c r="R481">
        <f>COUNTIFS($L:$L, SolaCorp_Backlog[[#This Row],[Product Group]], $Q:$Q, "&lt;=" &amp; SolaCorp_Backlog[[#This Row],[New Date]])</f>
        <v>466</v>
      </c>
      <c r="S481">
        <f>IF(SolaCorp_Backlog[[#This Row],[Product Group]] &lt;&gt; $L480, 1, $S480 + 1)</f>
        <v>459</v>
      </c>
      <c r="T4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81">
        <f ca="1" xml:space="preserve"> ROUND((SolaCorp_Backlog[[#This Row],[Projected Ship Date]] - SolaCorp_Backlog[[#This Row],[Order Date]]) / SolaCorp_Backlog[[#This Row],[Backlog Quantity]], 0)</f>
        <v>259</v>
      </c>
    </row>
    <row r="482" spans="1:21" x14ac:dyDescent="0.25">
      <c r="A482" t="s">
        <v>134</v>
      </c>
      <c r="B482" t="s">
        <v>877</v>
      </c>
      <c r="C482" t="s">
        <v>729</v>
      </c>
      <c r="D482" t="s">
        <v>748</v>
      </c>
      <c r="E482" t="s">
        <v>749</v>
      </c>
      <c r="F482">
        <v>1</v>
      </c>
      <c r="G482">
        <v>322.5</v>
      </c>
      <c r="H482" s="9">
        <v>45108</v>
      </c>
      <c r="I482" t="s">
        <v>789</v>
      </c>
      <c r="J482" t="s">
        <v>669</v>
      </c>
      <c r="K482" t="s">
        <v>608</v>
      </c>
      <c r="L482" t="s">
        <v>654</v>
      </c>
      <c r="M482" t="s">
        <v>1586</v>
      </c>
      <c r="N482" t="s">
        <v>2768</v>
      </c>
      <c r="O482" t="s">
        <v>5722</v>
      </c>
      <c r="P482">
        <f>COUNTIFS($L:$L, SolaCorp_Backlog[[#This Row],[Product Group]], $H:$H, "&lt;=" &amp; SolaCorp_Backlog[[#This Row],[Order Date]])</f>
        <v>460</v>
      </c>
      <c r="Q482" s="9">
        <f>IFERROR(VLOOKUP(SolaCorp_Backlog[[#This Row],[Order_Item]], 'Hot Orders'!$C:$H, 6, FALSE), SolaCorp_Backlog[[#This Row],[Order Date]])</f>
        <v>45108</v>
      </c>
      <c r="R482">
        <f>COUNTIFS($L:$L, SolaCorp_Backlog[[#This Row],[Product Group]], $Q:$Q, "&lt;=" &amp; SolaCorp_Backlog[[#This Row],[New Date]])</f>
        <v>467</v>
      </c>
      <c r="S482">
        <f>IF(SolaCorp_Backlog[[#This Row],[Product Group]] &lt;&gt; $L481, 1, $S481 + 1)</f>
        <v>460</v>
      </c>
      <c r="T4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82">
        <f ca="1" xml:space="preserve"> ROUND((SolaCorp_Backlog[[#This Row],[Projected Ship Date]] - SolaCorp_Backlog[[#This Row],[Order Date]]) / SolaCorp_Backlog[[#This Row],[Backlog Quantity]], 0)</f>
        <v>258</v>
      </c>
    </row>
    <row r="483" spans="1:21" x14ac:dyDescent="0.25">
      <c r="A483" t="s">
        <v>139</v>
      </c>
      <c r="B483" t="s">
        <v>796</v>
      </c>
      <c r="C483" t="s">
        <v>729</v>
      </c>
      <c r="D483" t="s">
        <v>748</v>
      </c>
      <c r="E483" t="s">
        <v>749</v>
      </c>
      <c r="F483">
        <v>5</v>
      </c>
      <c r="G483">
        <v>147.35</v>
      </c>
      <c r="H483" s="9">
        <v>45112</v>
      </c>
      <c r="I483" t="s">
        <v>789</v>
      </c>
      <c r="J483" t="s">
        <v>669</v>
      </c>
      <c r="K483" t="s">
        <v>608</v>
      </c>
      <c r="L483" t="s">
        <v>654</v>
      </c>
      <c r="M483" t="s">
        <v>1704</v>
      </c>
      <c r="N483" t="s">
        <v>3146</v>
      </c>
      <c r="O483" t="s">
        <v>5822</v>
      </c>
      <c r="P483">
        <f>COUNTIFS($L:$L, SolaCorp_Backlog[[#This Row],[Product Group]], $H:$H, "&lt;=" &amp; SolaCorp_Backlog[[#This Row],[Order Date]])</f>
        <v>467</v>
      </c>
      <c r="Q483" s="9">
        <f>IFERROR(VLOOKUP(SolaCorp_Backlog[[#This Row],[Order_Item]], 'Hot Orders'!$C:$H, 6, FALSE), SolaCorp_Backlog[[#This Row],[Order Date]])</f>
        <v>45112</v>
      </c>
      <c r="R483">
        <f>COUNTIFS($L:$L, SolaCorp_Backlog[[#This Row],[Product Group]], $Q:$Q, "&lt;=" &amp; SolaCorp_Backlog[[#This Row],[New Date]])</f>
        <v>474</v>
      </c>
      <c r="S483">
        <f>IF(SolaCorp_Backlog[[#This Row],[Product Group]] &lt;&gt; $L482, 1, $S482 + 1)</f>
        <v>461</v>
      </c>
      <c r="T4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83">
        <f ca="1" xml:space="preserve"> ROUND((SolaCorp_Backlog[[#This Row],[Projected Ship Date]] - SolaCorp_Backlog[[#This Row],[Order Date]]) / SolaCorp_Backlog[[#This Row],[Backlog Quantity]], 0)</f>
        <v>51</v>
      </c>
    </row>
    <row r="484" spans="1:21" x14ac:dyDescent="0.25">
      <c r="A484" t="s">
        <v>139</v>
      </c>
      <c r="B484" t="s">
        <v>796</v>
      </c>
      <c r="C484" t="s">
        <v>729</v>
      </c>
      <c r="D484" t="s">
        <v>748</v>
      </c>
      <c r="E484" t="s">
        <v>749</v>
      </c>
      <c r="F484">
        <v>5</v>
      </c>
      <c r="G484">
        <v>147.35</v>
      </c>
      <c r="H484" s="9">
        <v>45112</v>
      </c>
      <c r="I484" t="s">
        <v>789</v>
      </c>
      <c r="J484" t="s">
        <v>669</v>
      </c>
      <c r="K484" t="s">
        <v>608</v>
      </c>
      <c r="L484" t="s">
        <v>654</v>
      </c>
      <c r="M484" t="s">
        <v>1704</v>
      </c>
      <c r="N484" t="s">
        <v>3147</v>
      </c>
      <c r="O484" t="s">
        <v>5822</v>
      </c>
      <c r="P484">
        <f>COUNTIFS($L:$L, SolaCorp_Backlog[[#This Row],[Product Group]], $H:$H, "&lt;=" &amp; SolaCorp_Backlog[[#This Row],[Order Date]])</f>
        <v>467</v>
      </c>
      <c r="Q484" s="9">
        <f>IFERROR(VLOOKUP(SolaCorp_Backlog[[#This Row],[Order_Item]], 'Hot Orders'!$C:$H, 6, FALSE), SolaCorp_Backlog[[#This Row],[Order Date]])</f>
        <v>45112</v>
      </c>
      <c r="R484">
        <f>COUNTIFS($L:$L, SolaCorp_Backlog[[#This Row],[Product Group]], $Q:$Q, "&lt;=" &amp; SolaCorp_Backlog[[#This Row],[New Date]])</f>
        <v>474</v>
      </c>
      <c r="S484">
        <f>IF(SolaCorp_Backlog[[#This Row],[Product Group]] &lt;&gt; $L483, 1, $S483 + 1)</f>
        <v>462</v>
      </c>
      <c r="T4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84">
        <f ca="1" xml:space="preserve"> ROUND((SolaCorp_Backlog[[#This Row],[Projected Ship Date]] - SolaCorp_Backlog[[#This Row],[Order Date]]) / SolaCorp_Backlog[[#This Row],[Backlog Quantity]], 0)</f>
        <v>51</v>
      </c>
    </row>
    <row r="485" spans="1:21" x14ac:dyDescent="0.25">
      <c r="A485" t="s">
        <v>139</v>
      </c>
      <c r="B485" t="s">
        <v>796</v>
      </c>
      <c r="C485" t="s">
        <v>729</v>
      </c>
      <c r="D485" t="s">
        <v>748</v>
      </c>
      <c r="E485" t="s">
        <v>749</v>
      </c>
      <c r="F485">
        <v>5</v>
      </c>
      <c r="G485">
        <v>147.35</v>
      </c>
      <c r="H485" s="9">
        <v>45112</v>
      </c>
      <c r="I485" t="s">
        <v>789</v>
      </c>
      <c r="J485" t="s">
        <v>669</v>
      </c>
      <c r="K485" t="s">
        <v>608</v>
      </c>
      <c r="L485" t="s">
        <v>654</v>
      </c>
      <c r="M485" t="s">
        <v>1704</v>
      </c>
      <c r="N485" t="s">
        <v>3148</v>
      </c>
      <c r="O485" t="s">
        <v>5822</v>
      </c>
      <c r="P485">
        <f>COUNTIFS($L:$L, SolaCorp_Backlog[[#This Row],[Product Group]], $H:$H, "&lt;=" &amp; SolaCorp_Backlog[[#This Row],[Order Date]])</f>
        <v>467</v>
      </c>
      <c r="Q485" s="9">
        <f>IFERROR(VLOOKUP(SolaCorp_Backlog[[#This Row],[Order_Item]], 'Hot Orders'!$C:$H, 6, FALSE), SolaCorp_Backlog[[#This Row],[Order Date]])</f>
        <v>45112</v>
      </c>
      <c r="R485">
        <f>COUNTIFS($L:$L, SolaCorp_Backlog[[#This Row],[Product Group]], $Q:$Q, "&lt;=" &amp; SolaCorp_Backlog[[#This Row],[New Date]])</f>
        <v>474</v>
      </c>
      <c r="S485">
        <f>IF(SolaCorp_Backlog[[#This Row],[Product Group]] &lt;&gt; $L484, 1, $S484 + 1)</f>
        <v>463</v>
      </c>
      <c r="T4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85">
        <f ca="1" xml:space="preserve"> ROUND((SolaCorp_Backlog[[#This Row],[Projected Ship Date]] - SolaCorp_Backlog[[#This Row],[Order Date]]) / SolaCorp_Backlog[[#This Row],[Backlog Quantity]], 0)</f>
        <v>51</v>
      </c>
    </row>
    <row r="486" spans="1:21" x14ac:dyDescent="0.25">
      <c r="A486" t="s">
        <v>139</v>
      </c>
      <c r="B486" t="s">
        <v>796</v>
      </c>
      <c r="C486" t="s">
        <v>729</v>
      </c>
      <c r="D486" t="s">
        <v>748</v>
      </c>
      <c r="E486" t="s">
        <v>749</v>
      </c>
      <c r="F486">
        <v>5</v>
      </c>
      <c r="G486">
        <v>147.35</v>
      </c>
      <c r="H486" s="9">
        <v>45112</v>
      </c>
      <c r="I486" t="s">
        <v>789</v>
      </c>
      <c r="J486" t="s">
        <v>669</v>
      </c>
      <c r="K486" t="s">
        <v>608</v>
      </c>
      <c r="L486" t="s">
        <v>654</v>
      </c>
      <c r="M486" t="s">
        <v>1704</v>
      </c>
      <c r="N486" t="s">
        <v>3149</v>
      </c>
      <c r="O486" t="s">
        <v>5822</v>
      </c>
      <c r="P486">
        <f>COUNTIFS($L:$L, SolaCorp_Backlog[[#This Row],[Product Group]], $H:$H, "&lt;=" &amp; SolaCorp_Backlog[[#This Row],[Order Date]])</f>
        <v>467</v>
      </c>
      <c r="Q486" s="9">
        <f>IFERROR(VLOOKUP(SolaCorp_Backlog[[#This Row],[Order_Item]], 'Hot Orders'!$C:$H, 6, FALSE), SolaCorp_Backlog[[#This Row],[Order Date]])</f>
        <v>45112</v>
      </c>
      <c r="R486">
        <f>COUNTIFS($L:$L, SolaCorp_Backlog[[#This Row],[Product Group]], $Q:$Q, "&lt;=" &amp; SolaCorp_Backlog[[#This Row],[New Date]])</f>
        <v>474</v>
      </c>
      <c r="S486">
        <f>IF(SolaCorp_Backlog[[#This Row],[Product Group]] &lt;&gt; $L485, 1, $S485 + 1)</f>
        <v>464</v>
      </c>
      <c r="T4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86">
        <f ca="1" xml:space="preserve"> ROUND((SolaCorp_Backlog[[#This Row],[Projected Ship Date]] - SolaCorp_Backlog[[#This Row],[Order Date]]) / SolaCorp_Backlog[[#This Row],[Backlog Quantity]], 0)</f>
        <v>51</v>
      </c>
    </row>
    <row r="487" spans="1:21" x14ac:dyDescent="0.25">
      <c r="A487" t="s">
        <v>139</v>
      </c>
      <c r="B487" t="s">
        <v>796</v>
      </c>
      <c r="C487" t="s">
        <v>729</v>
      </c>
      <c r="D487" t="s">
        <v>748</v>
      </c>
      <c r="E487" t="s">
        <v>749</v>
      </c>
      <c r="F487">
        <v>5</v>
      </c>
      <c r="G487">
        <v>147.35</v>
      </c>
      <c r="H487" s="9">
        <v>45112</v>
      </c>
      <c r="I487" t="s">
        <v>789</v>
      </c>
      <c r="J487" t="s">
        <v>669</v>
      </c>
      <c r="K487" t="s">
        <v>608</v>
      </c>
      <c r="L487" t="s">
        <v>654</v>
      </c>
      <c r="M487" t="s">
        <v>1704</v>
      </c>
      <c r="N487" t="s">
        <v>3150</v>
      </c>
      <c r="O487" t="s">
        <v>5822</v>
      </c>
      <c r="P487">
        <f>COUNTIFS($L:$L, SolaCorp_Backlog[[#This Row],[Product Group]], $H:$H, "&lt;=" &amp; SolaCorp_Backlog[[#This Row],[Order Date]])</f>
        <v>467</v>
      </c>
      <c r="Q487" s="9">
        <f>IFERROR(VLOOKUP(SolaCorp_Backlog[[#This Row],[Order_Item]], 'Hot Orders'!$C:$H, 6, FALSE), SolaCorp_Backlog[[#This Row],[Order Date]])</f>
        <v>45112</v>
      </c>
      <c r="R487">
        <f>COUNTIFS($L:$L, SolaCorp_Backlog[[#This Row],[Product Group]], $Q:$Q, "&lt;=" &amp; SolaCorp_Backlog[[#This Row],[New Date]])</f>
        <v>474</v>
      </c>
      <c r="S487">
        <f>IF(SolaCorp_Backlog[[#This Row],[Product Group]] &lt;&gt; $L486, 1, $S486 + 1)</f>
        <v>465</v>
      </c>
      <c r="T4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87">
        <f ca="1" xml:space="preserve"> ROUND((SolaCorp_Backlog[[#This Row],[Projected Ship Date]] - SolaCorp_Backlog[[#This Row],[Order Date]]) / SolaCorp_Backlog[[#This Row],[Backlog Quantity]], 0)</f>
        <v>51</v>
      </c>
    </row>
    <row r="488" spans="1:21" x14ac:dyDescent="0.25">
      <c r="A488" t="s">
        <v>186</v>
      </c>
      <c r="B488" t="s">
        <v>774</v>
      </c>
      <c r="C488" t="s">
        <v>671</v>
      </c>
      <c r="D488" t="s">
        <v>748</v>
      </c>
      <c r="E488" t="s">
        <v>749</v>
      </c>
      <c r="F488">
        <v>2</v>
      </c>
      <c r="G488">
        <v>868.81</v>
      </c>
      <c r="H488" s="9">
        <v>45112</v>
      </c>
      <c r="I488" t="s">
        <v>703</v>
      </c>
      <c r="J488" t="s">
        <v>675</v>
      </c>
      <c r="K488" t="s">
        <v>608</v>
      </c>
      <c r="L488" t="s">
        <v>654</v>
      </c>
      <c r="M488" t="s">
        <v>1705</v>
      </c>
      <c r="N488" t="s">
        <v>3151</v>
      </c>
      <c r="O488" t="s">
        <v>5823</v>
      </c>
      <c r="P488">
        <f>COUNTIFS($L:$L, SolaCorp_Backlog[[#This Row],[Product Group]], $H:$H, "&lt;=" &amp; SolaCorp_Backlog[[#This Row],[Order Date]])</f>
        <v>467</v>
      </c>
      <c r="Q488" s="9">
        <f>IFERROR(VLOOKUP(SolaCorp_Backlog[[#This Row],[Order_Item]], 'Hot Orders'!$C:$H, 6, FALSE), SolaCorp_Backlog[[#This Row],[Order Date]])</f>
        <v>45112</v>
      </c>
      <c r="R488">
        <f>COUNTIFS($L:$L, SolaCorp_Backlog[[#This Row],[Product Group]], $Q:$Q, "&lt;=" &amp; SolaCorp_Backlog[[#This Row],[New Date]])</f>
        <v>474</v>
      </c>
      <c r="S488">
        <f>IF(SolaCorp_Backlog[[#This Row],[Product Group]] &lt;&gt; $L487, 1, $S487 + 1)</f>
        <v>466</v>
      </c>
      <c r="T4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88">
        <f ca="1" xml:space="preserve"> ROUND((SolaCorp_Backlog[[#This Row],[Projected Ship Date]] - SolaCorp_Backlog[[#This Row],[Order Date]]) / SolaCorp_Backlog[[#This Row],[Backlog Quantity]], 0)</f>
        <v>127</v>
      </c>
    </row>
    <row r="489" spans="1:21" x14ac:dyDescent="0.25">
      <c r="A489" t="s">
        <v>186</v>
      </c>
      <c r="B489" t="s">
        <v>774</v>
      </c>
      <c r="C489" t="s">
        <v>671</v>
      </c>
      <c r="D489" t="s">
        <v>748</v>
      </c>
      <c r="E489" t="s">
        <v>749</v>
      </c>
      <c r="F489">
        <v>2</v>
      </c>
      <c r="G489">
        <v>868.81</v>
      </c>
      <c r="H489" s="9">
        <v>45112</v>
      </c>
      <c r="I489" t="s">
        <v>703</v>
      </c>
      <c r="J489" t="s">
        <v>675</v>
      </c>
      <c r="K489" t="s">
        <v>608</v>
      </c>
      <c r="L489" t="s">
        <v>654</v>
      </c>
      <c r="M489" t="s">
        <v>1705</v>
      </c>
      <c r="N489" t="s">
        <v>3152</v>
      </c>
      <c r="O489" t="s">
        <v>5823</v>
      </c>
      <c r="P489">
        <f>COUNTIFS($L:$L, SolaCorp_Backlog[[#This Row],[Product Group]], $H:$H, "&lt;=" &amp; SolaCorp_Backlog[[#This Row],[Order Date]])</f>
        <v>467</v>
      </c>
      <c r="Q489" s="9">
        <f>IFERROR(VLOOKUP(SolaCorp_Backlog[[#This Row],[Order_Item]], 'Hot Orders'!$C:$H, 6, FALSE), SolaCorp_Backlog[[#This Row],[Order Date]])</f>
        <v>45112</v>
      </c>
      <c r="R489">
        <f>COUNTIFS($L:$L, SolaCorp_Backlog[[#This Row],[Product Group]], $Q:$Q, "&lt;=" &amp; SolaCorp_Backlog[[#This Row],[New Date]])</f>
        <v>474</v>
      </c>
      <c r="S489">
        <f>IF(SolaCorp_Backlog[[#This Row],[Product Group]] &lt;&gt; $L488, 1, $S488 + 1)</f>
        <v>467</v>
      </c>
      <c r="T4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89">
        <f ca="1" xml:space="preserve"> ROUND((SolaCorp_Backlog[[#This Row],[Projected Ship Date]] - SolaCorp_Backlog[[#This Row],[Order Date]]) / SolaCorp_Backlog[[#This Row],[Backlog Quantity]], 0)</f>
        <v>127</v>
      </c>
    </row>
    <row r="490" spans="1:21" x14ac:dyDescent="0.25">
      <c r="A490" t="s">
        <v>66</v>
      </c>
      <c r="B490" t="s">
        <v>988</v>
      </c>
      <c r="C490" t="s">
        <v>688</v>
      </c>
      <c r="D490" t="s">
        <v>878</v>
      </c>
      <c r="E490" t="s">
        <v>879</v>
      </c>
      <c r="F490">
        <v>10</v>
      </c>
      <c r="G490">
        <v>285.89999999999998</v>
      </c>
      <c r="H490" s="9">
        <v>45115</v>
      </c>
      <c r="I490" t="s">
        <v>991</v>
      </c>
      <c r="J490" t="s">
        <v>675</v>
      </c>
      <c r="K490" t="s">
        <v>641</v>
      </c>
      <c r="L490" t="s">
        <v>654</v>
      </c>
      <c r="M490" t="s">
        <v>1587</v>
      </c>
      <c r="N490" t="s">
        <v>2769</v>
      </c>
      <c r="O490" t="s">
        <v>5723</v>
      </c>
      <c r="P490">
        <f>COUNTIFS($L:$L, SolaCorp_Backlog[[#This Row],[Product Group]], $H:$H, "&lt;=" &amp; SolaCorp_Backlog[[#This Row],[Order Date]])</f>
        <v>477</v>
      </c>
      <c r="Q490" s="9">
        <f>IFERROR(VLOOKUP(SolaCorp_Backlog[[#This Row],[Order_Item]], 'Hot Orders'!$C:$H, 6, FALSE), SolaCorp_Backlog[[#This Row],[Order Date]])</f>
        <v>45115</v>
      </c>
      <c r="R490">
        <f>COUNTIFS($L:$L, SolaCorp_Backlog[[#This Row],[Product Group]], $Q:$Q, "&lt;=" &amp; SolaCorp_Backlog[[#This Row],[New Date]])</f>
        <v>484</v>
      </c>
      <c r="S490">
        <f>IF(SolaCorp_Backlog[[#This Row],[Product Group]] &lt;&gt; $L489, 1, $S489 + 1)</f>
        <v>468</v>
      </c>
      <c r="T4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90">
        <f ca="1" xml:space="preserve"> ROUND((SolaCorp_Backlog[[#This Row],[Projected Ship Date]] - SolaCorp_Backlog[[#This Row],[Order Date]]) / SolaCorp_Backlog[[#This Row],[Backlog Quantity]], 0)</f>
        <v>25</v>
      </c>
    </row>
    <row r="491" spans="1:21" x14ac:dyDescent="0.25">
      <c r="A491" t="s">
        <v>66</v>
      </c>
      <c r="B491" t="s">
        <v>988</v>
      </c>
      <c r="C491" t="s">
        <v>688</v>
      </c>
      <c r="D491" t="s">
        <v>878</v>
      </c>
      <c r="E491" t="s">
        <v>879</v>
      </c>
      <c r="F491">
        <v>10</v>
      </c>
      <c r="G491">
        <v>285.89999999999998</v>
      </c>
      <c r="H491" s="9">
        <v>45115</v>
      </c>
      <c r="I491" t="s">
        <v>991</v>
      </c>
      <c r="J491" t="s">
        <v>675</v>
      </c>
      <c r="K491" t="s">
        <v>641</v>
      </c>
      <c r="L491" t="s">
        <v>654</v>
      </c>
      <c r="M491" t="s">
        <v>1587</v>
      </c>
      <c r="N491" t="s">
        <v>2770</v>
      </c>
      <c r="O491" t="s">
        <v>5723</v>
      </c>
      <c r="P491">
        <f>COUNTIFS($L:$L, SolaCorp_Backlog[[#This Row],[Product Group]], $H:$H, "&lt;=" &amp; SolaCorp_Backlog[[#This Row],[Order Date]])</f>
        <v>477</v>
      </c>
      <c r="Q491" s="9">
        <f>IFERROR(VLOOKUP(SolaCorp_Backlog[[#This Row],[Order_Item]], 'Hot Orders'!$C:$H, 6, FALSE), SolaCorp_Backlog[[#This Row],[Order Date]])</f>
        <v>45115</v>
      </c>
      <c r="R491">
        <f>COUNTIFS($L:$L, SolaCorp_Backlog[[#This Row],[Product Group]], $Q:$Q, "&lt;=" &amp; SolaCorp_Backlog[[#This Row],[New Date]])</f>
        <v>484</v>
      </c>
      <c r="S491">
        <f>IF(SolaCorp_Backlog[[#This Row],[Product Group]] &lt;&gt; $L490, 1, $S490 + 1)</f>
        <v>469</v>
      </c>
      <c r="T4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91">
        <f ca="1" xml:space="preserve"> ROUND((SolaCorp_Backlog[[#This Row],[Projected Ship Date]] - SolaCorp_Backlog[[#This Row],[Order Date]]) / SolaCorp_Backlog[[#This Row],[Backlog Quantity]], 0)</f>
        <v>25</v>
      </c>
    </row>
    <row r="492" spans="1:21" x14ac:dyDescent="0.25">
      <c r="A492" t="s">
        <v>66</v>
      </c>
      <c r="B492" t="s">
        <v>988</v>
      </c>
      <c r="C492" t="s">
        <v>688</v>
      </c>
      <c r="D492" t="s">
        <v>878</v>
      </c>
      <c r="E492" t="s">
        <v>879</v>
      </c>
      <c r="F492">
        <v>10</v>
      </c>
      <c r="G492">
        <v>285.89999999999998</v>
      </c>
      <c r="H492" s="9">
        <v>45115</v>
      </c>
      <c r="I492" t="s">
        <v>991</v>
      </c>
      <c r="J492" t="s">
        <v>675</v>
      </c>
      <c r="K492" t="s">
        <v>641</v>
      </c>
      <c r="L492" t="s">
        <v>654</v>
      </c>
      <c r="M492" t="s">
        <v>1587</v>
      </c>
      <c r="N492" t="s">
        <v>2771</v>
      </c>
      <c r="O492" t="s">
        <v>5723</v>
      </c>
      <c r="P492">
        <f>COUNTIFS($L:$L, SolaCorp_Backlog[[#This Row],[Product Group]], $H:$H, "&lt;=" &amp; SolaCorp_Backlog[[#This Row],[Order Date]])</f>
        <v>477</v>
      </c>
      <c r="Q492" s="9">
        <f>IFERROR(VLOOKUP(SolaCorp_Backlog[[#This Row],[Order_Item]], 'Hot Orders'!$C:$H, 6, FALSE), SolaCorp_Backlog[[#This Row],[Order Date]])</f>
        <v>45115</v>
      </c>
      <c r="R492">
        <f>COUNTIFS($L:$L, SolaCorp_Backlog[[#This Row],[Product Group]], $Q:$Q, "&lt;=" &amp; SolaCorp_Backlog[[#This Row],[New Date]])</f>
        <v>484</v>
      </c>
      <c r="S492">
        <f>IF(SolaCorp_Backlog[[#This Row],[Product Group]] &lt;&gt; $L491, 1, $S491 + 1)</f>
        <v>470</v>
      </c>
      <c r="T4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92">
        <f ca="1" xml:space="preserve"> ROUND((SolaCorp_Backlog[[#This Row],[Projected Ship Date]] - SolaCorp_Backlog[[#This Row],[Order Date]]) / SolaCorp_Backlog[[#This Row],[Backlog Quantity]], 0)</f>
        <v>25</v>
      </c>
    </row>
    <row r="493" spans="1:21" x14ac:dyDescent="0.25">
      <c r="A493" t="s">
        <v>66</v>
      </c>
      <c r="B493" t="s">
        <v>988</v>
      </c>
      <c r="C493" t="s">
        <v>688</v>
      </c>
      <c r="D493" t="s">
        <v>878</v>
      </c>
      <c r="E493" t="s">
        <v>879</v>
      </c>
      <c r="F493">
        <v>10</v>
      </c>
      <c r="G493">
        <v>285.89999999999998</v>
      </c>
      <c r="H493" s="9">
        <v>45115</v>
      </c>
      <c r="I493" t="s">
        <v>991</v>
      </c>
      <c r="J493" t="s">
        <v>675</v>
      </c>
      <c r="K493" t="s">
        <v>641</v>
      </c>
      <c r="L493" t="s">
        <v>654</v>
      </c>
      <c r="M493" t="s">
        <v>1587</v>
      </c>
      <c r="N493" t="s">
        <v>2772</v>
      </c>
      <c r="O493" t="s">
        <v>5723</v>
      </c>
      <c r="P493">
        <f>COUNTIFS($L:$L, SolaCorp_Backlog[[#This Row],[Product Group]], $H:$H, "&lt;=" &amp; SolaCorp_Backlog[[#This Row],[Order Date]])</f>
        <v>477</v>
      </c>
      <c r="Q493" s="9">
        <f>IFERROR(VLOOKUP(SolaCorp_Backlog[[#This Row],[Order_Item]], 'Hot Orders'!$C:$H, 6, FALSE), SolaCorp_Backlog[[#This Row],[Order Date]])</f>
        <v>45115</v>
      </c>
      <c r="R493">
        <f>COUNTIFS($L:$L, SolaCorp_Backlog[[#This Row],[Product Group]], $Q:$Q, "&lt;=" &amp; SolaCorp_Backlog[[#This Row],[New Date]])</f>
        <v>484</v>
      </c>
      <c r="S493">
        <f>IF(SolaCorp_Backlog[[#This Row],[Product Group]] &lt;&gt; $L492, 1, $S492 + 1)</f>
        <v>471</v>
      </c>
      <c r="T4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93">
        <f ca="1" xml:space="preserve"> ROUND((SolaCorp_Backlog[[#This Row],[Projected Ship Date]] - SolaCorp_Backlog[[#This Row],[Order Date]]) / SolaCorp_Backlog[[#This Row],[Backlog Quantity]], 0)</f>
        <v>25</v>
      </c>
    </row>
    <row r="494" spans="1:21" x14ac:dyDescent="0.25">
      <c r="A494" t="s">
        <v>66</v>
      </c>
      <c r="B494" t="s">
        <v>988</v>
      </c>
      <c r="C494" t="s">
        <v>688</v>
      </c>
      <c r="D494" t="s">
        <v>878</v>
      </c>
      <c r="E494" t="s">
        <v>879</v>
      </c>
      <c r="F494">
        <v>10</v>
      </c>
      <c r="G494">
        <v>285.89999999999998</v>
      </c>
      <c r="H494" s="9">
        <v>45115</v>
      </c>
      <c r="I494" t="s">
        <v>991</v>
      </c>
      <c r="J494" t="s">
        <v>675</v>
      </c>
      <c r="K494" t="s">
        <v>641</v>
      </c>
      <c r="L494" t="s">
        <v>654</v>
      </c>
      <c r="M494" t="s">
        <v>1587</v>
      </c>
      <c r="N494" t="s">
        <v>2773</v>
      </c>
      <c r="O494" t="s">
        <v>5723</v>
      </c>
      <c r="P494">
        <f>COUNTIFS($L:$L, SolaCorp_Backlog[[#This Row],[Product Group]], $H:$H, "&lt;=" &amp; SolaCorp_Backlog[[#This Row],[Order Date]])</f>
        <v>477</v>
      </c>
      <c r="Q494" s="9">
        <f>IFERROR(VLOOKUP(SolaCorp_Backlog[[#This Row],[Order_Item]], 'Hot Orders'!$C:$H, 6, FALSE), SolaCorp_Backlog[[#This Row],[Order Date]])</f>
        <v>45115</v>
      </c>
      <c r="R494">
        <f>COUNTIFS($L:$L, SolaCorp_Backlog[[#This Row],[Product Group]], $Q:$Q, "&lt;=" &amp; SolaCorp_Backlog[[#This Row],[New Date]])</f>
        <v>484</v>
      </c>
      <c r="S494">
        <f>IF(SolaCorp_Backlog[[#This Row],[Product Group]] &lt;&gt; $L493, 1, $S493 + 1)</f>
        <v>472</v>
      </c>
      <c r="T4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94">
        <f ca="1" xml:space="preserve"> ROUND((SolaCorp_Backlog[[#This Row],[Projected Ship Date]] - SolaCorp_Backlog[[#This Row],[Order Date]]) / SolaCorp_Backlog[[#This Row],[Backlog Quantity]], 0)</f>
        <v>25</v>
      </c>
    </row>
    <row r="495" spans="1:21" x14ac:dyDescent="0.25">
      <c r="A495" t="s">
        <v>66</v>
      </c>
      <c r="B495" t="s">
        <v>988</v>
      </c>
      <c r="C495" t="s">
        <v>688</v>
      </c>
      <c r="D495" t="s">
        <v>878</v>
      </c>
      <c r="E495" t="s">
        <v>879</v>
      </c>
      <c r="F495">
        <v>10</v>
      </c>
      <c r="G495">
        <v>285.89999999999998</v>
      </c>
      <c r="H495" s="9">
        <v>45115</v>
      </c>
      <c r="I495" t="s">
        <v>991</v>
      </c>
      <c r="J495" t="s">
        <v>675</v>
      </c>
      <c r="K495" t="s">
        <v>641</v>
      </c>
      <c r="L495" t="s">
        <v>654</v>
      </c>
      <c r="M495" t="s">
        <v>1587</v>
      </c>
      <c r="N495" t="s">
        <v>2774</v>
      </c>
      <c r="O495" t="s">
        <v>5723</v>
      </c>
      <c r="P495">
        <f>COUNTIFS($L:$L, SolaCorp_Backlog[[#This Row],[Product Group]], $H:$H, "&lt;=" &amp; SolaCorp_Backlog[[#This Row],[Order Date]])</f>
        <v>477</v>
      </c>
      <c r="Q495" s="9">
        <f>IFERROR(VLOOKUP(SolaCorp_Backlog[[#This Row],[Order_Item]], 'Hot Orders'!$C:$H, 6, FALSE), SolaCorp_Backlog[[#This Row],[Order Date]])</f>
        <v>45115</v>
      </c>
      <c r="R495">
        <f>COUNTIFS($L:$L, SolaCorp_Backlog[[#This Row],[Product Group]], $Q:$Q, "&lt;=" &amp; SolaCorp_Backlog[[#This Row],[New Date]])</f>
        <v>484</v>
      </c>
      <c r="S495">
        <f>IF(SolaCorp_Backlog[[#This Row],[Product Group]] &lt;&gt; $L494, 1, $S494 + 1)</f>
        <v>473</v>
      </c>
      <c r="T4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95">
        <f ca="1" xml:space="preserve"> ROUND((SolaCorp_Backlog[[#This Row],[Projected Ship Date]] - SolaCorp_Backlog[[#This Row],[Order Date]]) / SolaCorp_Backlog[[#This Row],[Backlog Quantity]], 0)</f>
        <v>25</v>
      </c>
    </row>
    <row r="496" spans="1:21" x14ac:dyDescent="0.25">
      <c r="A496" t="s">
        <v>66</v>
      </c>
      <c r="B496" t="s">
        <v>988</v>
      </c>
      <c r="C496" t="s">
        <v>688</v>
      </c>
      <c r="D496" t="s">
        <v>878</v>
      </c>
      <c r="E496" t="s">
        <v>879</v>
      </c>
      <c r="F496">
        <v>10</v>
      </c>
      <c r="G496">
        <v>285.89999999999998</v>
      </c>
      <c r="H496" s="9">
        <v>45115</v>
      </c>
      <c r="I496" t="s">
        <v>991</v>
      </c>
      <c r="J496" t="s">
        <v>675</v>
      </c>
      <c r="K496" t="s">
        <v>641</v>
      </c>
      <c r="L496" t="s">
        <v>654</v>
      </c>
      <c r="M496" t="s">
        <v>1587</v>
      </c>
      <c r="N496" t="s">
        <v>2775</v>
      </c>
      <c r="O496" t="s">
        <v>5723</v>
      </c>
      <c r="P496">
        <f>COUNTIFS($L:$L, SolaCorp_Backlog[[#This Row],[Product Group]], $H:$H, "&lt;=" &amp; SolaCorp_Backlog[[#This Row],[Order Date]])</f>
        <v>477</v>
      </c>
      <c r="Q496" s="9">
        <f>IFERROR(VLOOKUP(SolaCorp_Backlog[[#This Row],[Order_Item]], 'Hot Orders'!$C:$H, 6, FALSE), SolaCorp_Backlog[[#This Row],[Order Date]])</f>
        <v>45115</v>
      </c>
      <c r="R496">
        <f>COUNTIFS($L:$L, SolaCorp_Backlog[[#This Row],[Product Group]], $Q:$Q, "&lt;=" &amp; SolaCorp_Backlog[[#This Row],[New Date]])</f>
        <v>484</v>
      </c>
      <c r="S496">
        <f>IF(SolaCorp_Backlog[[#This Row],[Product Group]] &lt;&gt; $L495, 1, $S495 + 1)</f>
        <v>474</v>
      </c>
      <c r="T4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96">
        <f ca="1" xml:space="preserve"> ROUND((SolaCorp_Backlog[[#This Row],[Projected Ship Date]] - SolaCorp_Backlog[[#This Row],[Order Date]]) / SolaCorp_Backlog[[#This Row],[Backlog Quantity]], 0)</f>
        <v>25</v>
      </c>
    </row>
    <row r="497" spans="1:21" x14ac:dyDescent="0.25">
      <c r="A497" t="s">
        <v>66</v>
      </c>
      <c r="B497" t="s">
        <v>988</v>
      </c>
      <c r="C497" t="s">
        <v>688</v>
      </c>
      <c r="D497" t="s">
        <v>878</v>
      </c>
      <c r="E497" t="s">
        <v>879</v>
      </c>
      <c r="F497">
        <v>10</v>
      </c>
      <c r="G497">
        <v>285.89999999999998</v>
      </c>
      <c r="H497" s="9">
        <v>45115</v>
      </c>
      <c r="I497" t="s">
        <v>991</v>
      </c>
      <c r="J497" t="s">
        <v>675</v>
      </c>
      <c r="K497" t="s">
        <v>641</v>
      </c>
      <c r="L497" t="s">
        <v>654</v>
      </c>
      <c r="M497" t="s">
        <v>1587</v>
      </c>
      <c r="N497" t="s">
        <v>2776</v>
      </c>
      <c r="O497" t="s">
        <v>5723</v>
      </c>
      <c r="P497">
        <f>COUNTIFS($L:$L, SolaCorp_Backlog[[#This Row],[Product Group]], $H:$H, "&lt;=" &amp; SolaCorp_Backlog[[#This Row],[Order Date]])</f>
        <v>477</v>
      </c>
      <c r="Q497" s="9">
        <f>IFERROR(VLOOKUP(SolaCorp_Backlog[[#This Row],[Order_Item]], 'Hot Orders'!$C:$H, 6, FALSE), SolaCorp_Backlog[[#This Row],[Order Date]])</f>
        <v>45115</v>
      </c>
      <c r="R497">
        <f>COUNTIFS($L:$L, SolaCorp_Backlog[[#This Row],[Product Group]], $Q:$Q, "&lt;=" &amp; SolaCorp_Backlog[[#This Row],[New Date]])</f>
        <v>484</v>
      </c>
      <c r="S497">
        <f>IF(SolaCorp_Backlog[[#This Row],[Product Group]] &lt;&gt; $L496, 1, $S496 + 1)</f>
        <v>475</v>
      </c>
      <c r="T4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97">
        <f ca="1" xml:space="preserve"> ROUND((SolaCorp_Backlog[[#This Row],[Projected Ship Date]] - SolaCorp_Backlog[[#This Row],[Order Date]]) / SolaCorp_Backlog[[#This Row],[Backlog Quantity]], 0)</f>
        <v>25</v>
      </c>
    </row>
    <row r="498" spans="1:21" x14ac:dyDescent="0.25">
      <c r="A498" t="s">
        <v>66</v>
      </c>
      <c r="B498" t="s">
        <v>988</v>
      </c>
      <c r="C498" t="s">
        <v>688</v>
      </c>
      <c r="D498" t="s">
        <v>878</v>
      </c>
      <c r="E498" t="s">
        <v>879</v>
      </c>
      <c r="F498">
        <v>10</v>
      </c>
      <c r="G498">
        <v>285.89999999999998</v>
      </c>
      <c r="H498" s="9">
        <v>45115</v>
      </c>
      <c r="I498" t="s">
        <v>991</v>
      </c>
      <c r="J498" t="s">
        <v>675</v>
      </c>
      <c r="K498" t="s">
        <v>641</v>
      </c>
      <c r="L498" t="s">
        <v>654</v>
      </c>
      <c r="M498" t="s">
        <v>1587</v>
      </c>
      <c r="N498" t="s">
        <v>2777</v>
      </c>
      <c r="O498" t="s">
        <v>5723</v>
      </c>
      <c r="P498">
        <f>COUNTIFS($L:$L, SolaCorp_Backlog[[#This Row],[Product Group]], $H:$H, "&lt;=" &amp; SolaCorp_Backlog[[#This Row],[Order Date]])</f>
        <v>477</v>
      </c>
      <c r="Q498" s="9">
        <f>IFERROR(VLOOKUP(SolaCorp_Backlog[[#This Row],[Order_Item]], 'Hot Orders'!$C:$H, 6, FALSE), SolaCorp_Backlog[[#This Row],[Order Date]])</f>
        <v>45115</v>
      </c>
      <c r="R498">
        <f>COUNTIFS($L:$L, SolaCorp_Backlog[[#This Row],[Product Group]], $Q:$Q, "&lt;=" &amp; SolaCorp_Backlog[[#This Row],[New Date]])</f>
        <v>484</v>
      </c>
      <c r="S498">
        <f>IF(SolaCorp_Backlog[[#This Row],[Product Group]] &lt;&gt; $L497, 1, $S497 + 1)</f>
        <v>476</v>
      </c>
      <c r="T4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98">
        <f ca="1" xml:space="preserve"> ROUND((SolaCorp_Backlog[[#This Row],[Projected Ship Date]] - SolaCorp_Backlog[[#This Row],[Order Date]]) / SolaCorp_Backlog[[#This Row],[Backlog Quantity]], 0)</f>
        <v>25</v>
      </c>
    </row>
    <row r="499" spans="1:21" x14ac:dyDescent="0.25">
      <c r="A499" t="s">
        <v>66</v>
      </c>
      <c r="B499" t="s">
        <v>988</v>
      </c>
      <c r="C499" t="s">
        <v>688</v>
      </c>
      <c r="D499" t="s">
        <v>878</v>
      </c>
      <c r="E499" t="s">
        <v>879</v>
      </c>
      <c r="F499">
        <v>10</v>
      </c>
      <c r="G499">
        <v>285.89999999999998</v>
      </c>
      <c r="H499" s="9">
        <v>45115</v>
      </c>
      <c r="I499" t="s">
        <v>991</v>
      </c>
      <c r="J499" t="s">
        <v>675</v>
      </c>
      <c r="K499" t="s">
        <v>641</v>
      </c>
      <c r="L499" t="s">
        <v>654</v>
      </c>
      <c r="M499" t="s">
        <v>1587</v>
      </c>
      <c r="N499" t="s">
        <v>2778</v>
      </c>
      <c r="O499" t="s">
        <v>5723</v>
      </c>
      <c r="P499">
        <f>COUNTIFS($L:$L, SolaCorp_Backlog[[#This Row],[Product Group]], $H:$H, "&lt;=" &amp; SolaCorp_Backlog[[#This Row],[Order Date]])</f>
        <v>477</v>
      </c>
      <c r="Q499" s="9">
        <f>IFERROR(VLOOKUP(SolaCorp_Backlog[[#This Row],[Order_Item]], 'Hot Orders'!$C:$H, 6, FALSE), SolaCorp_Backlog[[#This Row],[Order Date]])</f>
        <v>45115</v>
      </c>
      <c r="R499">
        <f>COUNTIFS($L:$L, SolaCorp_Backlog[[#This Row],[Product Group]], $Q:$Q, "&lt;=" &amp; SolaCorp_Backlog[[#This Row],[New Date]])</f>
        <v>484</v>
      </c>
      <c r="S499">
        <f>IF(SolaCorp_Backlog[[#This Row],[Product Group]] &lt;&gt; $L498, 1, $S498 + 1)</f>
        <v>477</v>
      </c>
      <c r="T4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499">
        <f ca="1" xml:space="preserve"> ROUND((SolaCorp_Backlog[[#This Row],[Projected Ship Date]] - SolaCorp_Backlog[[#This Row],[Order Date]]) / SolaCorp_Backlog[[#This Row],[Backlog Quantity]], 0)</f>
        <v>25</v>
      </c>
    </row>
    <row r="500" spans="1:21" x14ac:dyDescent="0.25">
      <c r="A500" t="s">
        <v>55</v>
      </c>
      <c r="B500" t="s">
        <v>884</v>
      </c>
      <c r="C500" t="s">
        <v>729</v>
      </c>
      <c r="D500" t="s">
        <v>1382</v>
      </c>
      <c r="E500" t="s">
        <v>1383</v>
      </c>
      <c r="F500">
        <v>1</v>
      </c>
      <c r="G500">
        <v>159.4</v>
      </c>
      <c r="H500" s="9">
        <v>45119</v>
      </c>
      <c r="I500" t="s">
        <v>789</v>
      </c>
      <c r="J500" t="s">
        <v>669</v>
      </c>
      <c r="K500" t="s">
        <v>616</v>
      </c>
      <c r="L500" t="s">
        <v>654</v>
      </c>
      <c r="M500" t="s">
        <v>1706</v>
      </c>
      <c r="N500" t="s">
        <v>3153</v>
      </c>
      <c r="O500" t="s">
        <v>5824</v>
      </c>
      <c r="P500">
        <f>COUNTIFS($L:$L, SolaCorp_Backlog[[#This Row],[Product Group]], $H:$H, "&lt;=" &amp; SolaCorp_Backlog[[#This Row],[Order Date]])</f>
        <v>488</v>
      </c>
      <c r="Q500" s="9">
        <f>IFERROR(VLOOKUP(SolaCorp_Backlog[[#This Row],[Order_Item]], 'Hot Orders'!$C:$H, 6, FALSE), SolaCorp_Backlog[[#This Row],[Order Date]])</f>
        <v>45119</v>
      </c>
      <c r="R500">
        <f>COUNTIFS($L:$L, SolaCorp_Backlog[[#This Row],[Product Group]], $Q:$Q, "&lt;=" &amp; SolaCorp_Backlog[[#This Row],[New Date]])</f>
        <v>495</v>
      </c>
      <c r="S500">
        <f>IF(SolaCorp_Backlog[[#This Row],[Product Group]] &lt;&gt; $L499, 1, $S499 + 1)</f>
        <v>478</v>
      </c>
      <c r="T5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00">
        <f ca="1" xml:space="preserve"> ROUND((SolaCorp_Backlog[[#This Row],[Projected Ship Date]] - SolaCorp_Backlog[[#This Row],[Order Date]]) / SolaCorp_Backlog[[#This Row],[Backlog Quantity]], 0)</f>
        <v>247</v>
      </c>
    </row>
    <row r="501" spans="1:21" x14ac:dyDescent="0.25">
      <c r="A501" t="s">
        <v>144</v>
      </c>
      <c r="B501" t="s">
        <v>795</v>
      </c>
      <c r="C501" t="s">
        <v>729</v>
      </c>
      <c r="D501" t="s">
        <v>784</v>
      </c>
      <c r="E501" t="s">
        <v>785</v>
      </c>
      <c r="F501">
        <v>10</v>
      </c>
      <c r="G501">
        <v>839.33</v>
      </c>
      <c r="H501" s="9">
        <v>45119</v>
      </c>
      <c r="I501" t="s">
        <v>732</v>
      </c>
      <c r="J501" t="s">
        <v>675</v>
      </c>
      <c r="K501" t="s">
        <v>598</v>
      </c>
      <c r="L501" t="s">
        <v>654</v>
      </c>
      <c r="M501" t="s">
        <v>1707</v>
      </c>
      <c r="N501" t="s">
        <v>3154</v>
      </c>
      <c r="O501" t="s">
        <v>5825</v>
      </c>
      <c r="P501">
        <f>COUNTIFS($L:$L, SolaCorp_Backlog[[#This Row],[Product Group]], $H:$H, "&lt;=" &amp; SolaCorp_Backlog[[#This Row],[Order Date]])</f>
        <v>488</v>
      </c>
      <c r="Q501" s="9">
        <f>IFERROR(VLOOKUP(SolaCorp_Backlog[[#This Row],[Order_Item]], 'Hot Orders'!$C:$H, 6, FALSE), SolaCorp_Backlog[[#This Row],[Order Date]])</f>
        <v>45119</v>
      </c>
      <c r="R501">
        <f>COUNTIFS($L:$L, SolaCorp_Backlog[[#This Row],[Product Group]], $Q:$Q, "&lt;=" &amp; SolaCorp_Backlog[[#This Row],[New Date]])</f>
        <v>495</v>
      </c>
      <c r="S501">
        <f>IF(SolaCorp_Backlog[[#This Row],[Product Group]] &lt;&gt; $L500, 1, $S500 + 1)</f>
        <v>479</v>
      </c>
      <c r="T5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01">
        <f ca="1" xml:space="preserve"> ROUND((SolaCorp_Backlog[[#This Row],[Projected Ship Date]] - SolaCorp_Backlog[[#This Row],[Order Date]]) / SolaCorp_Backlog[[#This Row],[Backlog Quantity]], 0)</f>
        <v>25</v>
      </c>
    </row>
    <row r="502" spans="1:21" x14ac:dyDescent="0.25">
      <c r="A502" t="s">
        <v>144</v>
      </c>
      <c r="B502" t="s">
        <v>795</v>
      </c>
      <c r="C502" t="s">
        <v>729</v>
      </c>
      <c r="D502" t="s">
        <v>784</v>
      </c>
      <c r="E502" t="s">
        <v>785</v>
      </c>
      <c r="F502">
        <v>10</v>
      </c>
      <c r="G502">
        <v>839.33</v>
      </c>
      <c r="H502" s="9">
        <v>45119</v>
      </c>
      <c r="I502" t="s">
        <v>732</v>
      </c>
      <c r="J502" t="s">
        <v>675</v>
      </c>
      <c r="K502" t="s">
        <v>598</v>
      </c>
      <c r="L502" t="s">
        <v>654</v>
      </c>
      <c r="M502" t="s">
        <v>1707</v>
      </c>
      <c r="N502" t="s">
        <v>3155</v>
      </c>
      <c r="O502" t="s">
        <v>5825</v>
      </c>
      <c r="P502">
        <f>COUNTIFS($L:$L, SolaCorp_Backlog[[#This Row],[Product Group]], $H:$H, "&lt;=" &amp; SolaCorp_Backlog[[#This Row],[Order Date]])</f>
        <v>488</v>
      </c>
      <c r="Q502" s="9">
        <f>IFERROR(VLOOKUP(SolaCorp_Backlog[[#This Row],[Order_Item]], 'Hot Orders'!$C:$H, 6, FALSE), SolaCorp_Backlog[[#This Row],[Order Date]])</f>
        <v>45119</v>
      </c>
      <c r="R502">
        <f>COUNTIFS($L:$L, SolaCorp_Backlog[[#This Row],[Product Group]], $Q:$Q, "&lt;=" &amp; SolaCorp_Backlog[[#This Row],[New Date]])</f>
        <v>495</v>
      </c>
      <c r="S502">
        <f>IF(SolaCorp_Backlog[[#This Row],[Product Group]] &lt;&gt; $L501, 1, $S501 + 1)</f>
        <v>480</v>
      </c>
      <c r="T5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02">
        <f ca="1" xml:space="preserve"> ROUND((SolaCorp_Backlog[[#This Row],[Projected Ship Date]] - SolaCorp_Backlog[[#This Row],[Order Date]]) / SolaCorp_Backlog[[#This Row],[Backlog Quantity]], 0)</f>
        <v>25</v>
      </c>
    </row>
    <row r="503" spans="1:21" x14ac:dyDescent="0.25">
      <c r="A503" t="s">
        <v>144</v>
      </c>
      <c r="B503" t="s">
        <v>795</v>
      </c>
      <c r="C503" t="s">
        <v>729</v>
      </c>
      <c r="D503" t="s">
        <v>784</v>
      </c>
      <c r="E503" t="s">
        <v>785</v>
      </c>
      <c r="F503">
        <v>10</v>
      </c>
      <c r="G503">
        <v>839.33</v>
      </c>
      <c r="H503" s="9">
        <v>45119</v>
      </c>
      <c r="I503" t="s">
        <v>732</v>
      </c>
      <c r="J503" t="s">
        <v>675</v>
      </c>
      <c r="K503" t="s">
        <v>598</v>
      </c>
      <c r="L503" t="s">
        <v>654</v>
      </c>
      <c r="M503" t="s">
        <v>1707</v>
      </c>
      <c r="N503" t="s">
        <v>3156</v>
      </c>
      <c r="O503" t="s">
        <v>5825</v>
      </c>
      <c r="P503">
        <f>COUNTIFS($L:$L, SolaCorp_Backlog[[#This Row],[Product Group]], $H:$H, "&lt;=" &amp; SolaCorp_Backlog[[#This Row],[Order Date]])</f>
        <v>488</v>
      </c>
      <c r="Q503" s="9">
        <f>IFERROR(VLOOKUP(SolaCorp_Backlog[[#This Row],[Order_Item]], 'Hot Orders'!$C:$H, 6, FALSE), SolaCorp_Backlog[[#This Row],[Order Date]])</f>
        <v>45119</v>
      </c>
      <c r="R503">
        <f>COUNTIFS($L:$L, SolaCorp_Backlog[[#This Row],[Product Group]], $Q:$Q, "&lt;=" &amp; SolaCorp_Backlog[[#This Row],[New Date]])</f>
        <v>495</v>
      </c>
      <c r="S503">
        <f>IF(SolaCorp_Backlog[[#This Row],[Product Group]] &lt;&gt; $L502, 1, $S502 + 1)</f>
        <v>481</v>
      </c>
      <c r="T5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503">
        <f ca="1" xml:space="preserve"> ROUND((SolaCorp_Backlog[[#This Row],[Projected Ship Date]] - SolaCorp_Backlog[[#This Row],[Order Date]]) / SolaCorp_Backlog[[#This Row],[Backlog Quantity]], 0)</f>
        <v>25</v>
      </c>
    </row>
    <row r="504" spans="1:21" x14ac:dyDescent="0.25">
      <c r="A504" t="s">
        <v>144</v>
      </c>
      <c r="B504" t="s">
        <v>795</v>
      </c>
      <c r="C504" t="s">
        <v>729</v>
      </c>
      <c r="D504" t="s">
        <v>784</v>
      </c>
      <c r="E504" t="s">
        <v>785</v>
      </c>
      <c r="F504">
        <v>10</v>
      </c>
      <c r="G504">
        <v>839.33</v>
      </c>
      <c r="H504" s="9">
        <v>45119</v>
      </c>
      <c r="I504" t="s">
        <v>732</v>
      </c>
      <c r="J504" t="s">
        <v>675</v>
      </c>
      <c r="K504" t="s">
        <v>598</v>
      </c>
      <c r="L504" t="s">
        <v>654</v>
      </c>
      <c r="M504" t="s">
        <v>1707</v>
      </c>
      <c r="N504" t="s">
        <v>3157</v>
      </c>
      <c r="O504" t="s">
        <v>5825</v>
      </c>
      <c r="P504">
        <f>COUNTIFS($L:$L, SolaCorp_Backlog[[#This Row],[Product Group]], $H:$H, "&lt;=" &amp; SolaCorp_Backlog[[#This Row],[Order Date]])</f>
        <v>488</v>
      </c>
      <c r="Q504" s="9">
        <f>IFERROR(VLOOKUP(SolaCorp_Backlog[[#This Row],[Order_Item]], 'Hot Orders'!$C:$H, 6, FALSE), SolaCorp_Backlog[[#This Row],[Order Date]])</f>
        <v>45119</v>
      </c>
      <c r="R504">
        <f>COUNTIFS($L:$L, SolaCorp_Backlog[[#This Row],[Product Group]], $Q:$Q, "&lt;=" &amp; SolaCorp_Backlog[[#This Row],[New Date]])</f>
        <v>495</v>
      </c>
      <c r="S504">
        <f>IF(SolaCorp_Backlog[[#This Row],[Product Group]] &lt;&gt; $L503, 1, $S503 + 1)</f>
        <v>482</v>
      </c>
      <c r="T5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04">
        <f ca="1" xml:space="preserve"> ROUND((SolaCorp_Backlog[[#This Row],[Projected Ship Date]] - SolaCorp_Backlog[[#This Row],[Order Date]]) / SolaCorp_Backlog[[#This Row],[Backlog Quantity]], 0)</f>
        <v>25</v>
      </c>
    </row>
    <row r="505" spans="1:21" x14ac:dyDescent="0.25">
      <c r="A505" t="s">
        <v>144</v>
      </c>
      <c r="B505" t="s">
        <v>795</v>
      </c>
      <c r="C505" t="s">
        <v>729</v>
      </c>
      <c r="D505" t="s">
        <v>784</v>
      </c>
      <c r="E505" t="s">
        <v>785</v>
      </c>
      <c r="F505">
        <v>10</v>
      </c>
      <c r="G505">
        <v>839.33</v>
      </c>
      <c r="H505" s="9">
        <v>45119</v>
      </c>
      <c r="I505" t="s">
        <v>732</v>
      </c>
      <c r="J505" t="s">
        <v>675</v>
      </c>
      <c r="K505" t="s">
        <v>598</v>
      </c>
      <c r="L505" t="s">
        <v>654</v>
      </c>
      <c r="M505" t="s">
        <v>1707</v>
      </c>
      <c r="N505" t="s">
        <v>3158</v>
      </c>
      <c r="O505" t="s">
        <v>5825</v>
      </c>
      <c r="P505">
        <f>COUNTIFS($L:$L, SolaCorp_Backlog[[#This Row],[Product Group]], $H:$H, "&lt;=" &amp; SolaCorp_Backlog[[#This Row],[Order Date]])</f>
        <v>488</v>
      </c>
      <c r="Q505" s="9">
        <f>IFERROR(VLOOKUP(SolaCorp_Backlog[[#This Row],[Order_Item]], 'Hot Orders'!$C:$H, 6, FALSE), SolaCorp_Backlog[[#This Row],[Order Date]])</f>
        <v>45119</v>
      </c>
      <c r="R505">
        <f>COUNTIFS($L:$L, SolaCorp_Backlog[[#This Row],[Product Group]], $Q:$Q, "&lt;=" &amp; SolaCorp_Backlog[[#This Row],[New Date]])</f>
        <v>495</v>
      </c>
      <c r="S505">
        <f>IF(SolaCorp_Backlog[[#This Row],[Product Group]] &lt;&gt; $L504, 1, $S504 + 1)</f>
        <v>483</v>
      </c>
      <c r="T5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05">
        <f ca="1" xml:space="preserve"> ROUND((SolaCorp_Backlog[[#This Row],[Projected Ship Date]] - SolaCorp_Backlog[[#This Row],[Order Date]]) / SolaCorp_Backlog[[#This Row],[Backlog Quantity]], 0)</f>
        <v>25</v>
      </c>
    </row>
    <row r="506" spans="1:21" x14ac:dyDescent="0.25">
      <c r="A506" t="s">
        <v>144</v>
      </c>
      <c r="B506" t="s">
        <v>795</v>
      </c>
      <c r="C506" t="s">
        <v>729</v>
      </c>
      <c r="D506" t="s">
        <v>784</v>
      </c>
      <c r="E506" t="s">
        <v>785</v>
      </c>
      <c r="F506">
        <v>10</v>
      </c>
      <c r="G506">
        <v>839.33</v>
      </c>
      <c r="H506" s="9">
        <v>45119</v>
      </c>
      <c r="I506" t="s">
        <v>732</v>
      </c>
      <c r="J506" t="s">
        <v>675</v>
      </c>
      <c r="K506" t="s">
        <v>598</v>
      </c>
      <c r="L506" t="s">
        <v>654</v>
      </c>
      <c r="M506" t="s">
        <v>1707</v>
      </c>
      <c r="N506" t="s">
        <v>3159</v>
      </c>
      <c r="O506" t="s">
        <v>5825</v>
      </c>
      <c r="P506">
        <f>COUNTIFS($L:$L, SolaCorp_Backlog[[#This Row],[Product Group]], $H:$H, "&lt;=" &amp; SolaCorp_Backlog[[#This Row],[Order Date]])</f>
        <v>488</v>
      </c>
      <c r="Q506" s="9">
        <f>IFERROR(VLOOKUP(SolaCorp_Backlog[[#This Row],[Order_Item]], 'Hot Orders'!$C:$H, 6, FALSE), SolaCorp_Backlog[[#This Row],[Order Date]])</f>
        <v>45119</v>
      </c>
      <c r="R506">
        <f>COUNTIFS($L:$L, SolaCorp_Backlog[[#This Row],[Product Group]], $Q:$Q, "&lt;=" &amp; SolaCorp_Backlog[[#This Row],[New Date]])</f>
        <v>495</v>
      </c>
      <c r="S506">
        <f>IF(SolaCorp_Backlog[[#This Row],[Product Group]] &lt;&gt; $L505, 1, $S505 + 1)</f>
        <v>484</v>
      </c>
      <c r="T5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06">
        <f ca="1" xml:space="preserve"> ROUND((SolaCorp_Backlog[[#This Row],[Projected Ship Date]] - SolaCorp_Backlog[[#This Row],[Order Date]]) / SolaCorp_Backlog[[#This Row],[Backlog Quantity]], 0)</f>
        <v>25</v>
      </c>
    </row>
    <row r="507" spans="1:21" x14ac:dyDescent="0.25">
      <c r="A507" t="s">
        <v>144</v>
      </c>
      <c r="B507" t="s">
        <v>795</v>
      </c>
      <c r="C507" t="s">
        <v>729</v>
      </c>
      <c r="D507" t="s">
        <v>784</v>
      </c>
      <c r="E507" t="s">
        <v>785</v>
      </c>
      <c r="F507">
        <v>10</v>
      </c>
      <c r="G507">
        <v>839.33</v>
      </c>
      <c r="H507" s="9">
        <v>45119</v>
      </c>
      <c r="I507" t="s">
        <v>732</v>
      </c>
      <c r="J507" t="s">
        <v>675</v>
      </c>
      <c r="K507" t="s">
        <v>598</v>
      </c>
      <c r="L507" t="s">
        <v>654</v>
      </c>
      <c r="M507" t="s">
        <v>1707</v>
      </c>
      <c r="N507" t="s">
        <v>3160</v>
      </c>
      <c r="O507" t="s">
        <v>5825</v>
      </c>
      <c r="P507">
        <f>COUNTIFS($L:$L, SolaCorp_Backlog[[#This Row],[Product Group]], $H:$H, "&lt;=" &amp; SolaCorp_Backlog[[#This Row],[Order Date]])</f>
        <v>488</v>
      </c>
      <c r="Q507" s="9">
        <f>IFERROR(VLOOKUP(SolaCorp_Backlog[[#This Row],[Order_Item]], 'Hot Orders'!$C:$H, 6, FALSE), SolaCorp_Backlog[[#This Row],[Order Date]])</f>
        <v>45119</v>
      </c>
      <c r="R507">
        <f>COUNTIFS($L:$L, SolaCorp_Backlog[[#This Row],[Product Group]], $Q:$Q, "&lt;=" &amp; SolaCorp_Backlog[[#This Row],[New Date]])</f>
        <v>495</v>
      </c>
      <c r="S507">
        <f>IF(SolaCorp_Backlog[[#This Row],[Product Group]] &lt;&gt; $L506, 1, $S506 + 1)</f>
        <v>485</v>
      </c>
      <c r="T5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07">
        <f ca="1" xml:space="preserve"> ROUND((SolaCorp_Backlog[[#This Row],[Projected Ship Date]] - SolaCorp_Backlog[[#This Row],[Order Date]]) / SolaCorp_Backlog[[#This Row],[Backlog Quantity]], 0)</f>
        <v>25</v>
      </c>
    </row>
    <row r="508" spans="1:21" x14ac:dyDescent="0.25">
      <c r="A508" t="s">
        <v>144</v>
      </c>
      <c r="B508" t="s">
        <v>795</v>
      </c>
      <c r="C508" t="s">
        <v>729</v>
      </c>
      <c r="D508" t="s">
        <v>784</v>
      </c>
      <c r="E508" t="s">
        <v>785</v>
      </c>
      <c r="F508">
        <v>10</v>
      </c>
      <c r="G508">
        <v>839.33</v>
      </c>
      <c r="H508" s="9">
        <v>45119</v>
      </c>
      <c r="I508" t="s">
        <v>732</v>
      </c>
      <c r="J508" t="s">
        <v>675</v>
      </c>
      <c r="K508" t="s">
        <v>598</v>
      </c>
      <c r="L508" t="s">
        <v>654</v>
      </c>
      <c r="M508" t="s">
        <v>1707</v>
      </c>
      <c r="N508" t="s">
        <v>3161</v>
      </c>
      <c r="O508" t="s">
        <v>5825</v>
      </c>
      <c r="P508">
        <f>COUNTIFS($L:$L, SolaCorp_Backlog[[#This Row],[Product Group]], $H:$H, "&lt;=" &amp; SolaCorp_Backlog[[#This Row],[Order Date]])</f>
        <v>488</v>
      </c>
      <c r="Q508" s="9">
        <f>IFERROR(VLOOKUP(SolaCorp_Backlog[[#This Row],[Order_Item]], 'Hot Orders'!$C:$H, 6, FALSE), SolaCorp_Backlog[[#This Row],[Order Date]])</f>
        <v>45119</v>
      </c>
      <c r="R508">
        <f>COUNTIFS($L:$L, SolaCorp_Backlog[[#This Row],[Product Group]], $Q:$Q, "&lt;=" &amp; SolaCorp_Backlog[[#This Row],[New Date]])</f>
        <v>495</v>
      </c>
      <c r="S508">
        <f>IF(SolaCorp_Backlog[[#This Row],[Product Group]] &lt;&gt; $L507, 1, $S507 + 1)</f>
        <v>486</v>
      </c>
      <c r="T5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08">
        <f ca="1" xml:space="preserve"> ROUND((SolaCorp_Backlog[[#This Row],[Projected Ship Date]] - SolaCorp_Backlog[[#This Row],[Order Date]]) / SolaCorp_Backlog[[#This Row],[Backlog Quantity]], 0)</f>
        <v>25</v>
      </c>
    </row>
    <row r="509" spans="1:21" x14ac:dyDescent="0.25">
      <c r="A509" t="s">
        <v>144</v>
      </c>
      <c r="B509" t="s">
        <v>795</v>
      </c>
      <c r="C509" t="s">
        <v>729</v>
      </c>
      <c r="D509" t="s">
        <v>784</v>
      </c>
      <c r="E509" t="s">
        <v>785</v>
      </c>
      <c r="F509">
        <v>10</v>
      </c>
      <c r="G509">
        <v>839.33</v>
      </c>
      <c r="H509" s="9">
        <v>45119</v>
      </c>
      <c r="I509" t="s">
        <v>732</v>
      </c>
      <c r="J509" t="s">
        <v>675</v>
      </c>
      <c r="K509" t="s">
        <v>598</v>
      </c>
      <c r="L509" t="s">
        <v>654</v>
      </c>
      <c r="M509" t="s">
        <v>1707</v>
      </c>
      <c r="N509" t="s">
        <v>3162</v>
      </c>
      <c r="O509" t="s">
        <v>5825</v>
      </c>
      <c r="P509">
        <f>COUNTIFS($L:$L, SolaCorp_Backlog[[#This Row],[Product Group]], $H:$H, "&lt;=" &amp; SolaCorp_Backlog[[#This Row],[Order Date]])</f>
        <v>488</v>
      </c>
      <c r="Q509" s="9">
        <f>IFERROR(VLOOKUP(SolaCorp_Backlog[[#This Row],[Order_Item]], 'Hot Orders'!$C:$H, 6, FALSE), SolaCorp_Backlog[[#This Row],[Order Date]])</f>
        <v>45119</v>
      </c>
      <c r="R509">
        <f>COUNTIFS($L:$L, SolaCorp_Backlog[[#This Row],[Product Group]], $Q:$Q, "&lt;=" &amp; SolaCorp_Backlog[[#This Row],[New Date]])</f>
        <v>495</v>
      </c>
      <c r="S509">
        <f>IF(SolaCorp_Backlog[[#This Row],[Product Group]] &lt;&gt; $L508, 1, $S508 + 1)</f>
        <v>487</v>
      </c>
      <c r="T5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09">
        <f ca="1" xml:space="preserve"> ROUND((SolaCorp_Backlog[[#This Row],[Projected Ship Date]] - SolaCorp_Backlog[[#This Row],[Order Date]]) / SolaCorp_Backlog[[#This Row],[Backlog Quantity]], 0)</f>
        <v>25</v>
      </c>
    </row>
    <row r="510" spans="1:21" x14ac:dyDescent="0.25">
      <c r="A510" t="s">
        <v>144</v>
      </c>
      <c r="B510" t="s">
        <v>795</v>
      </c>
      <c r="C510" t="s">
        <v>729</v>
      </c>
      <c r="D510" t="s">
        <v>784</v>
      </c>
      <c r="E510" t="s">
        <v>785</v>
      </c>
      <c r="F510">
        <v>10</v>
      </c>
      <c r="G510">
        <v>839.33</v>
      </c>
      <c r="H510" s="9">
        <v>45119</v>
      </c>
      <c r="I510" t="s">
        <v>732</v>
      </c>
      <c r="J510" t="s">
        <v>675</v>
      </c>
      <c r="K510" t="s">
        <v>598</v>
      </c>
      <c r="L510" t="s">
        <v>654</v>
      </c>
      <c r="M510" t="s">
        <v>1707</v>
      </c>
      <c r="N510" t="s">
        <v>3163</v>
      </c>
      <c r="O510" t="s">
        <v>5825</v>
      </c>
      <c r="P510">
        <f>COUNTIFS($L:$L, SolaCorp_Backlog[[#This Row],[Product Group]], $H:$H, "&lt;=" &amp; SolaCorp_Backlog[[#This Row],[Order Date]])</f>
        <v>488</v>
      </c>
      <c r="Q510" s="9">
        <f>IFERROR(VLOOKUP(SolaCorp_Backlog[[#This Row],[Order_Item]], 'Hot Orders'!$C:$H, 6, FALSE), SolaCorp_Backlog[[#This Row],[Order Date]])</f>
        <v>45119</v>
      </c>
      <c r="R510">
        <f>COUNTIFS($L:$L, SolaCorp_Backlog[[#This Row],[Product Group]], $Q:$Q, "&lt;=" &amp; SolaCorp_Backlog[[#This Row],[New Date]])</f>
        <v>495</v>
      </c>
      <c r="S510">
        <f>IF(SolaCorp_Backlog[[#This Row],[Product Group]] &lt;&gt; $L509, 1, $S509 + 1)</f>
        <v>488</v>
      </c>
      <c r="T5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10">
        <f ca="1" xml:space="preserve"> ROUND((SolaCorp_Backlog[[#This Row],[Projected Ship Date]] - SolaCorp_Backlog[[#This Row],[Order Date]]) / SolaCorp_Backlog[[#This Row],[Backlog Quantity]], 0)</f>
        <v>25</v>
      </c>
    </row>
    <row r="511" spans="1:21" x14ac:dyDescent="0.25">
      <c r="A511" t="s">
        <v>70</v>
      </c>
      <c r="B511" t="s">
        <v>783</v>
      </c>
      <c r="C511" t="s">
        <v>729</v>
      </c>
      <c r="D511" t="s">
        <v>784</v>
      </c>
      <c r="E511" t="s">
        <v>785</v>
      </c>
      <c r="F511">
        <v>12</v>
      </c>
      <c r="G511">
        <v>854.77</v>
      </c>
      <c r="H511" s="9">
        <v>45122</v>
      </c>
      <c r="I511" t="s">
        <v>732</v>
      </c>
      <c r="J511" t="s">
        <v>675</v>
      </c>
      <c r="K511" t="s">
        <v>598</v>
      </c>
      <c r="L511" t="s">
        <v>654</v>
      </c>
      <c r="M511" t="s">
        <v>1633</v>
      </c>
      <c r="N511" t="s">
        <v>2907</v>
      </c>
      <c r="O511" t="s">
        <v>5766</v>
      </c>
      <c r="P511">
        <f>COUNTIFS($L:$L, SolaCorp_Backlog[[#This Row],[Product Group]], $H:$H, "&lt;=" &amp; SolaCorp_Backlog[[#This Row],[Order Date]])</f>
        <v>510</v>
      </c>
      <c r="Q511" s="9">
        <f>IFERROR(VLOOKUP(SolaCorp_Backlog[[#This Row],[Order_Item]], 'Hot Orders'!$C:$H, 6, FALSE), SolaCorp_Backlog[[#This Row],[Order Date]])</f>
        <v>45122</v>
      </c>
      <c r="R511">
        <f>COUNTIFS($L:$L, SolaCorp_Backlog[[#This Row],[Product Group]], $Q:$Q, "&lt;=" &amp; SolaCorp_Backlog[[#This Row],[New Date]])</f>
        <v>517</v>
      </c>
      <c r="S511">
        <f>IF(SolaCorp_Backlog[[#This Row],[Product Group]] &lt;&gt; $L510, 1, $S510 + 1)</f>
        <v>489</v>
      </c>
      <c r="T5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11">
        <f ca="1" xml:space="preserve"> ROUND((SolaCorp_Backlog[[#This Row],[Projected Ship Date]] - SolaCorp_Backlog[[#This Row],[Order Date]]) / SolaCorp_Backlog[[#This Row],[Backlog Quantity]], 0)</f>
        <v>21</v>
      </c>
    </row>
    <row r="512" spans="1:21" x14ac:dyDescent="0.25">
      <c r="A512" t="s">
        <v>70</v>
      </c>
      <c r="B512" t="s">
        <v>783</v>
      </c>
      <c r="C512" t="s">
        <v>729</v>
      </c>
      <c r="D512" t="s">
        <v>784</v>
      </c>
      <c r="E512" t="s">
        <v>785</v>
      </c>
      <c r="F512">
        <v>12</v>
      </c>
      <c r="G512">
        <v>854.77</v>
      </c>
      <c r="H512" s="9">
        <v>45122</v>
      </c>
      <c r="I512" t="s">
        <v>732</v>
      </c>
      <c r="J512" t="s">
        <v>675</v>
      </c>
      <c r="K512" t="s">
        <v>598</v>
      </c>
      <c r="L512" t="s">
        <v>654</v>
      </c>
      <c r="M512" t="s">
        <v>1633</v>
      </c>
      <c r="N512" t="s">
        <v>2908</v>
      </c>
      <c r="O512" t="s">
        <v>5766</v>
      </c>
      <c r="P512">
        <f>COUNTIFS($L:$L, SolaCorp_Backlog[[#This Row],[Product Group]], $H:$H, "&lt;=" &amp; SolaCorp_Backlog[[#This Row],[Order Date]])</f>
        <v>510</v>
      </c>
      <c r="Q512" s="9">
        <f>IFERROR(VLOOKUP(SolaCorp_Backlog[[#This Row],[Order_Item]], 'Hot Orders'!$C:$H, 6, FALSE), SolaCorp_Backlog[[#This Row],[Order Date]])</f>
        <v>45122</v>
      </c>
      <c r="R512">
        <f>COUNTIFS($L:$L, SolaCorp_Backlog[[#This Row],[Product Group]], $Q:$Q, "&lt;=" &amp; SolaCorp_Backlog[[#This Row],[New Date]])</f>
        <v>517</v>
      </c>
      <c r="S512">
        <f>IF(SolaCorp_Backlog[[#This Row],[Product Group]] &lt;&gt; $L511, 1, $S511 + 1)</f>
        <v>490</v>
      </c>
      <c r="T5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12">
        <f ca="1" xml:space="preserve"> ROUND((SolaCorp_Backlog[[#This Row],[Projected Ship Date]] - SolaCorp_Backlog[[#This Row],[Order Date]]) / SolaCorp_Backlog[[#This Row],[Backlog Quantity]], 0)</f>
        <v>21</v>
      </c>
    </row>
    <row r="513" spans="1:21" x14ac:dyDescent="0.25">
      <c r="A513" t="s">
        <v>70</v>
      </c>
      <c r="B513" t="s">
        <v>783</v>
      </c>
      <c r="C513" t="s">
        <v>729</v>
      </c>
      <c r="D513" t="s">
        <v>784</v>
      </c>
      <c r="E513" t="s">
        <v>785</v>
      </c>
      <c r="F513">
        <v>12</v>
      </c>
      <c r="G513">
        <v>854.77</v>
      </c>
      <c r="H513" s="9">
        <v>45122</v>
      </c>
      <c r="I513" t="s">
        <v>732</v>
      </c>
      <c r="J513" t="s">
        <v>675</v>
      </c>
      <c r="K513" t="s">
        <v>598</v>
      </c>
      <c r="L513" t="s">
        <v>654</v>
      </c>
      <c r="M513" t="s">
        <v>1633</v>
      </c>
      <c r="N513" t="s">
        <v>2909</v>
      </c>
      <c r="O513" t="s">
        <v>5766</v>
      </c>
      <c r="P513">
        <f>COUNTIFS($L:$L, SolaCorp_Backlog[[#This Row],[Product Group]], $H:$H, "&lt;=" &amp; SolaCorp_Backlog[[#This Row],[Order Date]])</f>
        <v>510</v>
      </c>
      <c r="Q513" s="9">
        <f>IFERROR(VLOOKUP(SolaCorp_Backlog[[#This Row],[Order_Item]], 'Hot Orders'!$C:$H, 6, FALSE), SolaCorp_Backlog[[#This Row],[Order Date]])</f>
        <v>45122</v>
      </c>
      <c r="R513">
        <f>COUNTIFS($L:$L, SolaCorp_Backlog[[#This Row],[Product Group]], $Q:$Q, "&lt;=" &amp; SolaCorp_Backlog[[#This Row],[New Date]])</f>
        <v>517</v>
      </c>
      <c r="S513">
        <f>IF(SolaCorp_Backlog[[#This Row],[Product Group]] &lt;&gt; $L512, 1, $S512 + 1)</f>
        <v>491</v>
      </c>
      <c r="T5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13">
        <f ca="1" xml:space="preserve"> ROUND((SolaCorp_Backlog[[#This Row],[Projected Ship Date]] - SolaCorp_Backlog[[#This Row],[Order Date]]) / SolaCorp_Backlog[[#This Row],[Backlog Quantity]], 0)</f>
        <v>21</v>
      </c>
    </row>
    <row r="514" spans="1:21" x14ac:dyDescent="0.25">
      <c r="A514" t="s">
        <v>70</v>
      </c>
      <c r="B514" t="s">
        <v>783</v>
      </c>
      <c r="C514" t="s">
        <v>729</v>
      </c>
      <c r="D514" t="s">
        <v>784</v>
      </c>
      <c r="E514" t="s">
        <v>785</v>
      </c>
      <c r="F514">
        <v>12</v>
      </c>
      <c r="G514">
        <v>854.77</v>
      </c>
      <c r="H514" s="9">
        <v>45122</v>
      </c>
      <c r="I514" t="s">
        <v>732</v>
      </c>
      <c r="J514" t="s">
        <v>675</v>
      </c>
      <c r="K514" t="s">
        <v>598</v>
      </c>
      <c r="L514" t="s">
        <v>654</v>
      </c>
      <c r="M514" t="s">
        <v>1633</v>
      </c>
      <c r="N514" t="s">
        <v>2910</v>
      </c>
      <c r="O514" t="s">
        <v>5766</v>
      </c>
      <c r="P514">
        <f>COUNTIFS($L:$L, SolaCorp_Backlog[[#This Row],[Product Group]], $H:$H, "&lt;=" &amp; SolaCorp_Backlog[[#This Row],[Order Date]])</f>
        <v>510</v>
      </c>
      <c r="Q514" s="9">
        <f>IFERROR(VLOOKUP(SolaCorp_Backlog[[#This Row],[Order_Item]], 'Hot Orders'!$C:$H, 6, FALSE), SolaCorp_Backlog[[#This Row],[Order Date]])</f>
        <v>45122</v>
      </c>
      <c r="R514">
        <f>COUNTIFS($L:$L, SolaCorp_Backlog[[#This Row],[Product Group]], $Q:$Q, "&lt;=" &amp; SolaCorp_Backlog[[#This Row],[New Date]])</f>
        <v>517</v>
      </c>
      <c r="S514">
        <f>IF(SolaCorp_Backlog[[#This Row],[Product Group]] &lt;&gt; $L513, 1, $S513 + 1)</f>
        <v>492</v>
      </c>
      <c r="T5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14">
        <f ca="1" xml:space="preserve"> ROUND((SolaCorp_Backlog[[#This Row],[Projected Ship Date]] - SolaCorp_Backlog[[#This Row],[Order Date]]) / SolaCorp_Backlog[[#This Row],[Backlog Quantity]], 0)</f>
        <v>21</v>
      </c>
    </row>
    <row r="515" spans="1:21" x14ac:dyDescent="0.25">
      <c r="A515" t="s">
        <v>70</v>
      </c>
      <c r="B515" t="s">
        <v>783</v>
      </c>
      <c r="C515" t="s">
        <v>729</v>
      </c>
      <c r="D515" t="s">
        <v>784</v>
      </c>
      <c r="E515" t="s">
        <v>785</v>
      </c>
      <c r="F515">
        <v>12</v>
      </c>
      <c r="G515">
        <v>854.77</v>
      </c>
      <c r="H515" s="9">
        <v>45122</v>
      </c>
      <c r="I515" t="s">
        <v>732</v>
      </c>
      <c r="J515" t="s">
        <v>675</v>
      </c>
      <c r="K515" t="s">
        <v>598</v>
      </c>
      <c r="L515" t="s">
        <v>654</v>
      </c>
      <c r="M515" t="s">
        <v>1633</v>
      </c>
      <c r="N515" t="s">
        <v>2911</v>
      </c>
      <c r="O515" t="s">
        <v>5766</v>
      </c>
      <c r="P515">
        <f>COUNTIFS($L:$L, SolaCorp_Backlog[[#This Row],[Product Group]], $H:$H, "&lt;=" &amp; SolaCorp_Backlog[[#This Row],[Order Date]])</f>
        <v>510</v>
      </c>
      <c r="Q515" s="9">
        <f>IFERROR(VLOOKUP(SolaCorp_Backlog[[#This Row],[Order_Item]], 'Hot Orders'!$C:$H, 6, FALSE), SolaCorp_Backlog[[#This Row],[Order Date]])</f>
        <v>45122</v>
      </c>
      <c r="R515">
        <f>COUNTIFS($L:$L, SolaCorp_Backlog[[#This Row],[Product Group]], $Q:$Q, "&lt;=" &amp; SolaCorp_Backlog[[#This Row],[New Date]])</f>
        <v>517</v>
      </c>
      <c r="S515">
        <f>IF(SolaCorp_Backlog[[#This Row],[Product Group]] &lt;&gt; $L514, 1, $S514 + 1)</f>
        <v>493</v>
      </c>
      <c r="T5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15">
        <f ca="1" xml:space="preserve"> ROUND((SolaCorp_Backlog[[#This Row],[Projected Ship Date]] - SolaCorp_Backlog[[#This Row],[Order Date]]) / SolaCorp_Backlog[[#This Row],[Backlog Quantity]], 0)</f>
        <v>21</v>
      </c>
    </row>
    <row r="516" spans="1:21" x14ac:dyDescent="0.25">
      <c r="A516" t="s">
        <v>70</v>
      </c>
      <c r="B516" t="s">
        <v>783</v>
      </c>
      <c r="C516" t="s">
        <v>729</v>
      </c>
      <c r="D516" t="s">
        <v>784</v>
      </c>
      <c r="E516" t="s">
        <v>785</v>
      </c>
      <c r="F516">
        <v>12</v>
      </c>
      <c r="G516">
        <v>854.77</v>
      </c>
      <c r="H516" s="9">
        <v>45122</v>
      </c>
      <c r="I516" t="s">
        <v>732</v>
      </c>
      <c r="J516" t="s">
        <v>675</v>
      </c>
      <c r="K516" t="s">
        <v>598</v>
      </c>
      <c r="L516" t="s">
        <v>654</v>
      </c>
      <c r="M516" t="s">
        <v>1633</v>
      </c>
      <c r="N516" t="s">
        <v>2912</v>
      </c>
      <c r="O516" t="s">
        <v>5766</v>
      </c>
      <c r="P516">
        <f>COUNTIFS($L:$L, SolaCorp_Backlog[[#This Row],[Product Group]], $H:$H, "&lt;=" &amp; SolaCorp_Backlog[[#This Row],[Order Date]])</f>
        <v>510</v>
      </c>
      <c r="Q516" s="9">
        <f>IFERROR(VLOOKUP(SolaCorp_Backlog[[#This Row],[Order_Item]], 'Hot Orders'!$C:$H, 6, FALSE), SolaCorp_Backlog[[#This Row],[Order Date]])</f>
        <v>45122</v>
      </c>
      <c r="R516">
        <f>COUNTIFS($L:$L, SolaCorp_Backlog[[#This Row],[Product Group]], $Q:$Q, "&lt;=" &amp; SolaCorp_Backlog[[#This Row],[New Date]])</f>
        <v>517</v>
      </c>
      <c r="S516">
        <f>IF(SolaCorp_Backlog[[#This Row],[Product Group]] &lt;&gt; $L515, 1, $S515 + 1)</f>
        <v>494</v>
      </c>
      <c r="T5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16">
        <f ca="1" xml:space="preserve"> ROUND((SolaCorp_Backlog[[#This Row],[Projected Ship Date]] - SolaCorp_Backlog[[#This Row],[Order Date]]) / SolaCorp_Backlog[[#This Row],[Backlog Quantity]], 0)</f>
        <v>21</v>
      </c>
    </row>
    <row r="517" spans="1:21" x14ac:dyDescent="0.25">
      <c r="A517" t="s">
        <v>70</v>
      </c>
      <c r="B517" t="s">
        <v>783</v>
      </c>
      <c r="C517" t="s">
        <v>729</v>
      </c>
      <c r="D517" t="s">
        <v>784</v>
      </c>
      <c r="E517" t="s">
        <v>785</v>
      </c>
      <c r="F517">
        <v>12</v>
      </c>
      <c r="G517">
        <v>854.77</v>
      </c>
      <c r="H517" s="9">
        <v>45122</v>
      </c>
      <c r="I517" t="s">
        <v>732</v>
      </c>
      <c r="J517" t="s">
        <v>675</v>
      </c>
      <c r="K517" t="s">
        <v>598</v>
      </c>
      <c r="L517" t="s">
        <v>654</v>
      </c>
      <c r="M517" t="s">
        <v>1633</v>
      </c>
      <c r="N517" t="s">
        <v>2913</v>
      </c>
      <c r="O517" t="s">
        <v>5766</v>
      </c>
      <c r="P517">
        <f>COUNTIFS($L:$L, SolaCorp_Backlog[[#This Row],[Product Group]], $H:$H, "&lt;=" &amp; SolaCorp_Backlog[[#This Row],[Order Date]])</f>
        <v>510</v>
      </c>
      <c r="Q517" s="9">
        <f>IFERROR(VLOOKUP(SolaCorp_Backlog[[#This Row],[Order_Item]], 'Hot Orders'!$C:$H, 6, FALSE), SolaCorp_Backlog[[#This Row],[Order Date]])</f>
        <v>45122</v>
      </c>
      <c r="R517">
        <f>COUNTIFS($L:$L, SolaCorp_Backlog[[#This Row],[Product Group]], $Q:$Q, "&lt;=" &amp; SolaCorp_Backlog[[#This Row],[New Date]])</f>
        <v>517</v>
      </c>
      <c r="S517">
        <f>IF(SolaCorp_Backlog[[#This Row],[Product Group]] &lt;&gt; $L516, 1, $S516 + 1)</f>
        <v>495</v>
      </c>
      <c r="T5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17">
        <f ca="1" xml:space="preserve"> ROUND((SolaCorp_Backlog[[#This Row],[Projected Ship Date]] - SolaCorp_Backlog[[#This Row],[Order Date]]) / SolaCorp_Backlog[[#This Row],[Backlog Quantity]], 0)</f>
        <v>21</v>
      </c>
    </row>
    <row r="518" spans="1:21" x14ac:dyDescent="0.25">
      <c r="A518" t="s">
        <v>70</v>
      </c>
      <c r="B518" t="s">
        <v>783</v>
      </c>
      <c r="C518" t="s">
        <v>729</v>
      </c>
      <c r="D518" t="s">
        <v>784</v>
      </c>
      <c r="E518" t="s">
        <v>785</v>
      </c>
      <c r="F518">
        <v>12</v>
      </c>
      <c r="G518">
        <v>854.77</v>
      </c>
      <c r="H518" s="9">
        <v>45122</v>
      </c>
      <c r="I518" t="s">
        <v>732</v>
      </c>
      <c r="J518" t="s">
        <v>675</v>
      </c>
      <c r="K518" t="s">
        <v>598</v>
      </c>
      <c r="L518" t="s">
        <v>654</v>
      </c>
      <c r="M518" t="s">
        <v>1633</v>
      </c>
      <c r="N518" t="s">
        <v>2914</v>
      </c>
      <c r="O518" t="s">
        <v>5766</v>
      </c>
      <c r="P518">
        <f>COUNTIFS($L:$L, SolaCorp_Backlog[[#This Row],[Product Group]], $H:$H, "&lt;=" &amp; SolaCorp_Backlog[[#This Row],[Order Date]])</f>
        <v>510</v>
      </c>
      <c r="Q518" s="9">
        <f>IFERROR(VLOOKUP(SolaCorp_Backlog[[#This Row],[Order_Item]], 'Hot Orders'!$C:$H, 6, FALSE), SolaCorp_Backlog[[#This Row],[Order Date]])</f>
        <v>45122</v>
      </c>
      <c r="R518">
        <f>COUNTIFS($L:$L, SolaCorp_Backlog[[#This Row],[Product Group]], $Q:$Q, "&lt;=" &amp; SolaCorp_Backlog[[#This Row],[New Date]])</f>
        <v>517</v>
      </c>
      <c r="S518">
        <f>IF(SolaCorp_Backlog[[#This Row],[Product Group]] &lt;&gt; $L517, 1, $S517 + 1)</f>
        <v>496</v>
      </c>
      <c r="T5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18">
        <f ca="1" xml:space="preserve"> ROUND((SolaCorp_Backlog[[#This Row],[Projected Ship Date]] - SolaCorp_Backlog[[#This Row],[Order Date]]) / SolaCorp_Backlog[[#This Row],[Backlog Quantity]], 0)</f>
        <v>21</v>
      </c>
    </row>
    <row r="519" spans="1:21" x14ac:dyDescent="0.25">
      <c r="A519" t="s">
        <v>70</v>
      </c>
      <c r="B519" t="s">
        <v>783</v>
      </c>
      <c r="C519" t="s">
        <v>729</v>
      </c>
      <c r="D519" t="s">
        <v>784</v>
      </c>
      <c r="E519" t="s">
        <v>785</v>
      </c>
      <c r="F519">
        <v>12</v>
      </c>
      <c r="G519">
        <v>854.77</v>
      </c>
      <c r="H519" s="9">
        <v>45122</v>
      </c>
      <c r="I519" t="s">
        <v>732</v>
      </c>
      <c r="J519" t="s">
        <v>675</v>
      </c>
      <c r="K519" t="s">
        <v>598</v>
      </c>
      <c r="L519" t="s">
        <v>654</v>
      </c>
      <c r="M519" t="s">
        <v>1633</v>
      </c>
      <c r="N519" t="s">
        <v>2915</v>
      </c>
      <c r="O519" t="s">
        <v>5766</v>
      </c>
      <c r="P519">
        <f>COUNTIFS($L:$L, SolaCorp_Backlog[[#This Row],[Product Group]], $H:$H, "&lt;=" &amp; SolaCorp_Backlog[[#This Row],[Order Date]])</f>
        <v>510</v>
      </c>
      <c r="Q519" s="9">
        <f>IFERROR(VLOOKUP(SolaCorp_Backlog[[#This Row],[Order_Item]], 'Hot Orders'!$C:$H, 6, FALSE), SolaCorp_Backlog[[#This Row],[Order Date]])</f>
        <v>45122</v>
      </c>
      <c r="R519">
        <f>COUNTIFS($L:$L, SolaCorp_Backlog[[#This Row],[Product Group]], $Q:$Q, "&lt;=" &amp; SolaCorp_Backlog[[#This Row],[New Date]])</f>
        <v>517</v>
      </c>
      <c r="S519">
        <f>IF(SolaCorp_Backlog[[#This Row],[Product Group]] &lt;&gt; $L518, 1, $S518 + 1)</f>
        <v>497</v>
      </c>
      <c r="T5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19">
        <f ca="1" xml:space="preserve"> ROUND((SolaCorp_Backlog[[#This Row],[Projected Ship Date]] - SolaCorp_Backlog[[#This Row],[Order Date]]) / SolaCorp_Backlog[[#This Row],[Backlog Quantity]], 0)</f>
        <v>21</v>
      </c>
    </row>
    <row r="520" spans="1:21" x14ac:dyDescent="0.25">
      <c r="A520" t="s">
        <v>70</v>
      </c>
      <c r="B520" t="s">
        <v>783</v>
      </c>
      <c r="C520" t="s">
        <v>729</v>
      </c>
      <c r="D520" t="s">
        <v>784</v>
      </c>
      <c r="E520" t="s">
        <v>785</v>
      </c>
      <c r="F520">
        <v>12</v>
      </c>
      <c r="G520">
        <v>854.77</v>
      </c>
      <c r="H520" s="9">
        <v>45122</v>
      </c>
      <c r="I520" t="s">
        <v>732</v>
      </c>
      <c r="J520" t="s">
        <v>675</v>
      </c>
      <c r="K520" t="s">
        <v>598</v>
      </c>
      <c r="L520" t="s">
        <v>654</v>
      </c>
      <c r="M520" t="s">
        <v>1633</v>
      </c>
      <c r="N520" t="s">
        <v>2916</v>
      </c>
      <c r="O520" t="s">
        <v>5766</v>
      </c>
      <c r="P520">
        <f>COUNTIFS($L:$L, SolaCorp_Backlog[[#This Row],[Product Group]], $H:$H, "&lt;=" &amp; SolaCorp_Backlog[[#This Row],[Order Date]])</f>
        <v>510</v>
      </c>
      <c r="Q520" s="9">
        <f>IFERROR(VLOOKUP(SolaCorp_Backlog[[#This Row],[Order_Item]], 'Hot Orders'!$C:$H, 6, FALSE), SolaCorp_Backlog[[#This Row],[Order Date]])</f>
        <v>45122</v>
      </c>
      <c r="R520">
        <f>COUNTIFS($L:$L, SolaCorp_Backlog[[#This Row],[Product Group]], $Q:$Q, "&lt;=" &amp; SolaCorp_Backlog[[#This Row],[New Date]])</f>
        <v>517</v>
      </c>
      <c r="S520">
        <f>IF(SolaCorp_Backlog[[#This Row],[Product Group]] &lt;&gt; $L519, 1, $S519 + 1)</f>
        <v>498</v>
      </c>
      <c r="T5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20">
        <f ca="1" xml:space="preserve"> ROUND((SolaCorp_Backlog[[#This Row],[Projected Ship Date]] - SolaCorp_Backlog[[#This Row],[Order Date]]) / SolaCorp_Backlog[[#This Row],[Backlog Quantity]], 0)</f>
        <v>21</v>
      </c>
    </row>
    <row r="521" spans="1:21" x14ac:dyDescent="0.25">
      <c r="A521" t="s">
        <v>70</v>
      </c>
      <c r="B521" t="s">
        <v>783</v>
      </c>
      <c r="C521" t="s">
        <v>729</v>
      </c>
      <c r="D521" t="s">
        <v>784</v>
      </c>
      <c r="E521" t="s">
        <v>785</v>
      </c>
      <c r="F521">
        <v>12</v>
      </c>
      <c r="G521">
        <v>854.77</v>
      </c>
      <c r="H521" s="9">
        <v>45122</v>
      </c>
      <c r="I521" t="s">
        <v>732</v>
      </c>
      <c r="J521" t="s">
        <v>675</v>
      </c>
      <c r="K521" t="s">
        <v>598</v>
      </c>
      <c r="L521" t="s">
        <v>654</v>
      </c>
      <c r="M521" t="s">
        <v>1633</v>
      </c>
      <c r="N521" t="s">
        <v>2917</v>
      </c>
      <c r="O521" t="s">
        <v>5766</v>
      </c>
      <c r="P521">
        <f>COUNTIFS($L:$L, SolaCorp_Backlog[[#This Row],[Product Group]], $H:$H, "&lt;=" &amp; SolaCorp_Backlog[[#This Row],[Order Date]])</f>
        <v>510</v>
      </c>
      <c r="Q521" s="9">
        <f>IFERROR(VLOOKUP(SolaCorp_Backlog[[#This Row],[Order_Item]], 'Hot Orders'!$C:$H, 6, FALSE), SolaCorp_Backlog[[#This Row],[Order Date]])</f>
        <v>45122</v>
      </c>
      <c r="R521">
        <f>COUNTIFS($L:$L, SolaCorp_Backlog[[#This Row],[Product Group]], $Q:$Q, "&lt;=" &amp; SolaCorp_Backlog[[#This Row],[New Date]])</f>
        <v>517</v>
      </c>
      <c r="S521">
        <f>IF(SolaCorp_Backlog[[#This Row],[Product Group]] &lt;&gt; $L520, 1, $S520 + 1)</f>
        <v>499</v>
      </c>
      <c r="T5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21">
        <f ca="1" xml:space="preserve"> ROUND((SolaCorp_Backlog[[#This Row],[Projected Ship Date]] - SolaCorp_Backlog[[#This Row],[Order Date]]) / SolaCorp_Backlog[[#This Row],[Backlog Quantity]], 0)</f>
        <v>21</v>
      </c>
    </row>
    <row r="522" spans="1:21" x14ac:dyDescent="0.25">
      <c r="A522" t="s">
        <v>70</v>
      </c>
      <c r="B522" t="s">
        <v>783</v>
      </c>
      <c r="C522" t="s">
        <v>729</v>
      </c>
      <c r="D522" t="s">
        <v>784</v>
      </c>
      <c r="E522" t="s">
        <v>785</v>
      </c>
      <c r="F522">
        <v>12</v>
      </c>
      <c r="G522">
        <v>854.77</v>
      </c>
      <c r="H522" s="9">
        <v>45122</v>
      </c>
      <c r="I522" t="s">
        <v>732</v>
      </c>
      <c r="J522" t="s">
        <v>675</v>
      </c>
      <c r="K522" t="s">
        <v>598</v>
      </c>
      <c r="L522" t="s">
        <v>654</v>
      </c>
      <c r="M522" t="s">
        <v>1633</v>
      </c>
      <c r="N522" t="s">
        <v>2918</v>
      </c>
      <c r="O522" t="s">
        <v>5766</v>
      </c>
      <c r="P522">
        <f>COUNTIFS($L:$L, SolaCorp_Backlog[[#This Row],[Product Group]], $H:$H, "&lt;=" &amp; SolaCorp_Backlog[[#This Row],[Order Date]])</f>
        <v>510</v>
      </c>
      <c r="Q522" s="9">
        <f>IFERROR(VLOOKUP(SolaCorp_Backlog[[#This Row],[Order_Item]], 'Hot Orders'!$C:$H, 6, FALSE), SolaCorp_Backlog[[#This Row],[Order Date]])</f>
        <v>45122</v>
      </c>
      <c r="R522">
        <f>COUNTIFS($L:$L, SolaCorp_Backlog[[#This Row],[Product Group]], $Q:$Q, "&lt;=" &amp; SolaCorp_Backlog[[#This Row],[New Date]])</f>
        <v>517</v>
      </c>
      <c r="S522">
        <f>IF(SolaCorp_Backlog[[#This Row],[Product Group]] &lt;&gt; $L521, 1, $S521 + 1)</f>
        <v>500</v>
      </c>
      <c r="T5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22">
        <f ca="1" xml:space="preserve"> ROUND((SolaCorp_Backlog[[#This Row],[Projected Ship Date]] - SolaCorp_Backlog[[#This Row],[Order Date]]) / SolaCorp_Backlog[[#This Row],[Backlog Quantity]], 0)</f>
        <v>21</v>
      </c>
    </row>
    <row r="523" spans="1:21" x14ac:dyDescent="0.25">
      <c r="A523" t="s">
        <v>70</v>
      </c>
      <c r="B523" t="s">
        <v>783</v>
      </c>
      <c r="C523" t="s">
        <v>729</v>
      </c>
      <c r="D523" t="s">
        <v>845</v>
      </c>
      <c r="E523" t="s">
        <v>846</v>
      </c>
      <c r="F523">
        <v>10</v>
      </c>
      <c r="G523">
        <v>497.97</v>
      </c>
      <c r="H523" s="9">
        <v>45122</v>
      </c>
      <c r="I523" t="s">
        <v>732</v>
      </c>
      <c r="J523" t="s">
        <v>675</v>
      </c>
      <c r="K523" t="s">
        <v>626</v>
      </c>
      <c r="L523" t="s">
        <v>654</v>
      </c>
      <c r="M523" t="s">
        <v>1695</v>
      </c>
      <c r="N523" t="s">
        <v>3110</v>
      </c>
      <c r="O523" t="s">
        <v>5766</v>
      </c>
      <c r="P523">
        <f>COUNTIFS($L:$L, SolaCorp_Backlog[[#This Row],[Product Group]], $H:$H, "&lt;=" &amp; SolaCorp_Backlog[[#This Row],[Order Date]])</f>
        <v>510</v>
      </c>
      <c r="Q523" s="9">
        <f>IFERROR(VLOOKUP(SolaCorp_Backlog[[#This Row],[Order_Item]], 'Hot Orders'!$C:$H, 6, FALSE), SolaCorp_Backlog[[#This Row],[Order Date]])</f>
        <v>45122</v>
      </c>
      <c r="R523">
        <f>COUNTIFS($L:$L, SolaCorp_Backlog[[#This Row],[Product Group]], $Q:$Q, "&lt;=" &amp; SolaCorp_Backlog[[#This Row],[New Date]])</f>
        <v>517</v>
      </c>
      <c r="S523">
        <f>IF(SolaCorp_Backlog[[#This Row],[Product Group]] &lt;&gt; $L522, 1, $S522 + 1)</f>
        <v>501</v>
      </c>
      <c r="T5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23">
        <f ca="1" xml:space="preserve"> ROUND((SolaCorp_Backlog[[#This Row],[Projected Ship Date]] - SolaCorp_Backlog[[#This Row],[Order Date]]) / SolaCorp_Backlog[[#This Row],[Backlog Quantity]], 0)</f>
        <v>25</v>
      </c>
    </row>
    <row r="524" spans="1:21" x14ac:dyDescent="0.25">
      <c r="A524" t="s">
        <v>70</v>
      </c>
      <c r="B524" t="s">
        <v>783</v>
      </c>
      <c r="C524" t="s">
        <v>729</v>
      </c>
      <c r="D524" t="s">
        <v>845</v>
      </c>
      <c r="E524" t="s">
        <v>846</v>
      </c>
      <c r="F524">
        <v>10</v>
      </c>
      <c r="G524">
        <v>497.97</v>
      </c>
      <c r="H524" s="9">
        <v>45122</v>
      </c>
      <c r="I524" t="s">
        <v>732</v>
      </c>
      <c r="J524" t="s">
        <v>675</v>
      </c>
      <c r="K524" t="s">
        <v>626</v>
      </c>
      <c r="L524" t="s">
        <v>654</v>
      </c>
      <c r="M524" t="s">
        <v>1695</v>
      </c>
      <c r="N524" t="s">
        <v>3111</v>
      </c>
      <c r="O524" t="s">
        <v>5766</v>
      </c>
      <c r="P524">
        <f>COUNTIFS($L:$L, SolaCorp_Backlog[[#This Row],[Product Group]], $H:$H, "&lt;=" &amp; SolaCorp_Backlog[[#This Row],[Order Date]])</f>
        <v>510</v>
      </c>
      <c r="Q524" s="9">
        <f>IFERROR(VLOOKUP(SolaCorp_Backlog[[#This Row],[Order_Item]], 'Hot Orders'!$C:$H, 6, FALSE), SolaCorp_Backlog[[#This Row],[Order Date]])</f>
        <v>45122</v>
      </c>
      <c r="R524">
        <f>COUNTIFS($L:$L, SolaCorp_Backlog[[#This Row],[Product Group]], $Q:$Q, "&lt;=" &amp; SolaCorp_Backlog[[#This Row],[New Date]])</f>
        <v>517</v>
      </c>
      <c r="S524">
        <f>IF(SolaCorp_Backlog[[#This Row],[Product Group]] &lt;&gt; $L523, 1, $S523 + 1)</f>
        <v>502</v>
      </c>
      <c r="T5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24">
        <f ca="1" xml:space="preserve"> ROUND((SolaCorp_Backlog[[#This Row],[Projected Ship Date]] - SolaCorp_Backlog[[#This Row],[Order Date]]) / SolaCorp_Backlog[[#This Row],[Backlog Quantity]], 0)</f>
        <v>25</v>
      </c>
    </row>
    <row r="525" spans="1:21" x14ac:dyDescent="0.25">
      <c r="A525" t="s">
        <v>70</v>
      </c>
      <c r="B525" t="s">
        <v>783</v>
      </c>
      <c r="C525" t="s">
        <v>729</v>
      </c>
      <c r="D525" t="s">
        <v>845</v>
      </c>
      <c r="E525" t="s">
        <v>846</v>
      </c>
      <c r="F525">
        <v>10</v>
      </c>
      <c r="G525">
        <v>497.97</v>
      </c>
      <c r="H525" s="9">
        <v>45122</v>
      </c>
      <c r="I525" t="s">
        <v>732</v>
      </c>
      <c r="J525" t="s">
        <v>675</v>
      </c>
      <c r="K525" t="s">
        <v>626</v>
      </c>
      <c r="L525" t="s">
        <v>654</v>
      </c>
      <c r="M525" t="s">
        <v>1695</v>
      </c>
      <c r="N525" t="s">
        <v>3112</v>
      </c>
      <c r="O525" t="s">
        <v>5766</v>
      </c>
      <c r="P525">
        <f>COUNTIFS($L:$L, SolaCorp_Backlog[[#This Row],[Product Group]], $H:$H, "&lt;=" &amp; SolaCorp_Backlog[[#This Row],[Order Date]])</f>
        <v>510</v>
      </c>
      <c r="Q525" s="9">
        <f>IFERROR(VLOOKUP(SolaCorp_Backlog[[#This Row],[Order_Item]], 'Hot Orders'!$C:$H, 6, FALSE), SolaCorp_Backlog[[#This Row],[Order Date]])</f>
        <v>45122</v>
      </c>
      <c r="R525">
        <f>COUNTIFS($L:$L, SolaCorp_Backlog[[#This Row],[Product Group]], $Q:$Q, "&lt;=" &amp; SolaCorp_Backlog[[#This Row],[New Date]])</f>
        <v>517</v>
      </c>
      <c r="S525">
        <f>IF(SolaCorp_Backlog[[#This Row],[Product Group]] &lt;&gt; $L524, 1, $S524 + 1)</f>
        <v>503</v>
      </c>
      <c r="T5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25">
        <f ca="1" xml:space="preserve"> ROUND((SolaCorp_Backlog[[#This Row],[Projected Ship Date]] - SolaCorp_Backlog[[#This Row],[Order Date]]) / SolaCorp_Backlog[[#This Row],[Backlog Quantity]], 0)</f>
        <v>25</v>
      </c>
    </row>
    <row r="526" spans="1:21" x14ac:dyDescent="0.25">
      <c r="A526" t="s">
        <v>70</v>
      </c>
      <c r="B526" t="s">
        <v>783</v>
      </c>
      <c r="C526" t="s">
        <v>729</v>
      </c>
      <c r="D526" t="s">
        <v>845</v>
      </c>
      <c r="E526" t="s">
        <v>846</v>
      </c>
      <c r="F526">
        <v>10</v>
      </c>
      <c r="G526">
        <v>497.97</v>
      </c>
      <c r="H526" s="9">
        <v>45122</v>
      </c>
      <c r="I526" t="s">
        <v>732</v>
      </c>
      <c r="J526" t="s">
        <v>675</v>
      </c>
      <c r="K526" t="s">
        <v>626</v>
      </c>
      <c r="L526" t="s">
        <v>654</v>
      </c>
      <c r="M526" t="s">
        <v>1695</v>
      </c>
      <c r="N526" t="s">
        <v>3113</v>
      </c>
      <c r="O526" t="s">
        <v>5766</v>
      </c>
      <c r="P526">
        <f>COUNTIFS($L:$L, SolaCorp_Backlog[[#This Row],[Product Group]], $H:$H, "&lt;=" &amp; SolaCorp_Backlog[[#This Row],[Order Date]])</f>
        <v>510</v>
      </c>
      <c r="Q526" s="9">
        <f>IFERROR(VLOOKUP(SolaCorp_Backlog[[#This Row],[Order_Item]], 'Hot Orders'!$C:$H, 6, FALSE), SolaCorp_Backlog[[#This Row],[Order Date]])</f>
        <v>45122</v>
      </c>
      <c r="R526">
        <f>COUNTIFS($L:$L, SolaCorp_Backlog[[#This Row],[Product Group]], $Q:$Q, "&lt;=" &amp; SolaCorp_Backlog[[#This Row],[New Date]])</f>
        <v>517</v>
      </c>
      <c r="S526">
        <f>IF(SolaCorp_Backlog[[#This Row],[Product Group]] &lt;&gt; $L525, 1, $S525 + 1)</f>
        <v>504</v>
      </c>
      <c r="T5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26">
        <f ca="1" xml:space="preserve"> ROUND((SolaCorp_Backlog[[#This Row],[Projected Ship Date]] - SolaCorp_Backlog[[#This Row],[Order Date]]) / SolaCorp_Backlog[[#This Row],[Backlog Quantity]], 0)</f>
        <v>25</v>
      </c>
    </row>
    <row r="527" spans="1:21" x14ac:dyDescent="0.25">
      <c r="A527" t="s">
        <v>70</v>
      </c>
      <c r="B527" t="s">
        <v>783</v>
      </c>
      <c r="C527" t="s">
        <v>729</v>
      </c>
      <c r="D527" t="s">
        <v>845</v>
      </c>
      <c r="E527" t="s">
        <v>846</v>
      </c>
      <c r="F527">
        <v>10</v>
      </c>
      <c r="G527">
        <v>497.97</v>
      </c>
      <c r="H527" s="9">
        <v>45122</v>
      </c>
      <c r="I527" t="s">
        <v>732</v>
      </c>
      <c r="J527" t="s">
        <v>675</v>
      </c>
      <c r="K527" t="s">
        <v>626</v>
      </c>
      <c r="L527" t="s">
        <v>654</v>
      </c>
      <c r="M527" t="s">
        <v>1695</v>
      </c>
      <c r="N527" t="s">
        <v>3114</v>
      </c>
      <c r="O527" t="s">
        <v>5766</v>
      </c>
      <c r="P527">
        <f>COUNTIFS($L:$L, SolaCorp_Backlog[[#This Row],[Product Group]], $H:$H, "&lt;=" &amp; SolaCorp_Backlog[[#This Row],[Order Date]])</f>
        <v>510</v>
      </c>
      <c r="Q527" s="9">
        <f>IFERROR(VLOOKUP(SolaCorp_Backlog[[#This Row],[Order_Item]], 'Hot Orders'!$C:$H, 6, FALSE), SolaCorp_Backlog[[#This Row],[Order Date]])</f>
        <v>45122</v>
      </c>
      <c r="R527">
        <f>COUNTIFS($L:$L, SolaCorp_Backlog[[#This Row],[Product Group]], $Q:$Q, "&lt;=" &amp; SolaCorp_Backlog[[#This Row],[New Date]])</f>
        <v>517</v>
      </c>
      <c r="S527">
        <f>IF(SolaCorp_Backlog[[#This Row],[Product Group]] &lt;&gt; $L526, 1, $S526 + 1)</f>
        <v>505</v>
      </c>
      <c r="T5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27">
        <f ca="1" xml:space="preserve"> ROUND((SolaCorp_Backlog[[#This Row],[Projected Ship Date]] - SolaCorp_Backlog[[#This Row],[Order Date]]) / SolaCorp_Backlog[[#This Row],[Backlog Quantity]], 0)</f>
        <v>25</v>
      </c>
    </row>
    <row r="528" spans="1:21" x14ac:dyDescent="0.25">
      <c r="A528" t="s">
        <v>70</v>
      </c>
      <c r="B528" t="s">
        <v>783</v>
      </c>
      <c r="C528" t="s">
        <v>729</v>
      </c>
      <c r="D528" t="s">
        <v>845</v>
      </c>
      <c r="E528" t="s">
        <v>846</v>
      </c>
      <c r="F528">
        <v>10</v>
      </c>
      <c r="G528">
        <v>497.97</v>
      </c>
      <c r="H528" s="9">
        <v>45122</v>
      </c>
      <c r="I528" t="s">
        <v>732</v>
      </c>
      <c r="J528" t="s">
        <v>675</v>
      </c>
      <c r="K528" t="s">
        <v>626</v>
      </c>
      <c r="L528" t="s">
        <v>654</v>
      </c>
      <c r="M528" t="s">
        <v>1695</v>
      </c>
      <c r="N528" t="s">
        <v>3115</v>
      </c>
      <c r="O528" t="s">
        <v>5766</v>
      </c>
      <c r="P528">
        <f>COUNTIFS($L:$L, SolaCorp_Backlog[[#This Row],[Product Group]], $H:$H, "&lt;=" &amp; SolaCorp_Backlog[[#This Row],[Order Date]])</f>
        <v>510</v>
      </c>
      <c r="Q528" s="9">
        <f>IFERROR(VLOOKUP(SolaCorp_Backlog[[#This Row],[Order_Item]], 'Hot Orders'!$C:$H, 6, FALSE), SolaCorp_Backlog[[#This Row],[Order Date]])</f>
        <v>45122</v>
      </c>
      <c r="R528">
        <f>COUNTIFS($L:$L, SolaCorp_Backlog[[#This Row],[Product Group]], $Q:$Q, "&lt;=" &amp; SolaCorp_Backlog[[#This Row],[New Date]])</f>
        <v>517</v>
      </c>
      <c r="S528">
        <f>IF(SolaCorp_Backlog[[#This Row],[Product Group]] &lt;&gt; $L527, 1, $S527 + 1)</f>
        <v>506</v>
      </c>
      <c r="T5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28">
        <f ca="1" xml:space="preserve"> ROUND((SolaCorp_Backlog[[#This Row],[Projected Ship Date]] - SolaCorp_Backlog[[#This Row],[Order Date]]) / SolaCorp_Backlog[[#This Row],[Backlog Quantity]], 0)</f>
        <v>25</v>
      </c>
    </row>
    <row r="529" spans="1:21" x14ac:dyDescent="0.25">
      <c r="A529" t="s">
        <v>70</v>
      </c>
      <c r="B529" t="s">
        <v>783</v>
      </c>
      <c r="C529" t="s">
        <v>729</v>
      </c>
      <c r="D529" t="s">
        <v>845</v>
      </c>
      <c r="E529" t="s">
        <v>846</v>
      </c>
      <c r="F529">
        <v>10</v>
      </c>
      <c r="G529">
        <v>497.97</v>
      </c>
      <c r="H529" s="9">
        <v>45122</v>
      </c>
      <c r="I529" t="s">
        <v>732</v>
      </c>
      <c r="J529" t="s">
        <v>675</v>
      </c>
      <c r="K529" t="s">
        <v>626</v>
      </c>
      <c r="L529" t="s">
        <v>654</v>
      </c>
      <c r="M529" t="s">
        <v>1695</v>
      </c>
      <c r="N529" t="s">
        <v>3116</v>
      </c>
      <c r="O529" t="s">
        <v>5766</v>
      </c>
      <c r="P529">
        <f>COUNTIFS($L:$L, SolaCorp_Backlog[[#This Row],[Product Group]], $H:$H, "&lt;=" &amp; SolaCorp_Backlog[[#This Row],[Order Date]])</f>
        <v>510</v>
      </c>
      <c r="Q529" s="9">
        <f>IFERROR(VLOOKUP(SolaCorp_Backlog[[#This Row],[Order_Item]], 'Hot Orders'!$C:$H, 6, FALSE), SolaCorp_Backlog[[#This Row],[Order Date]])</f>
        <v>45122</v>
      </c>
      <c r="R529">
        <f>COUNTIFS($L:$L, SolaCorp_Backlog[[#This Row],[Product Group]], $Q:$Q, "&lt;=" &amp; SolaCorp_Backlog[[#This Row],[New Date]])</f>
        <v>517</v>
      </c>
      <c r="S529">
        <f>IF(SolaCorp_Backlog[[#This Row],[Product Group]] &lt;&gt; $L528, 1, $S528 + 1)</f>
        <v>507</v>
      </c>
      <c r="T5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29">
        <f ca="1" xml:space="preserve"> ROUND((SolaCorp_Backlog[[#This Row],[Projected Ship Date]] - SolaCorp_Backlog[[#This Row],[Order Date]]) / SolaCorp_Backlog[[#This Row],[Backlog Quantity]], 0)</f>
        <v>25</v>
      </c>
    </row>
    <row r="530" spans="1:21" x14ac:dyDescent="0.25">
      <c r="A530" t="s">
        <v>70</v>
      </c>
      <c r="B530" t="s">
        <v>783</v>
      </c>
      <c r="C530" t="s">
        <v>729</v>
      </c>
      <c r="D530" t="s">
        <v>845</v>
      </c>
      <c r="E530" t="s">
        <v>846</v>
      </c>
      <c r="F530">
        <v>10</v>
      </c>
      <c r="G530">
        <v>497.97</v>
      </c>
      <c r="H530" s="9">
        <v>45122</v>
      </c>
      <c r="I530" t="s">
        <v>732</v>
      </c>
      <c r="J530" t="s">
        <v>675</v>
      </c>
      <c r="K530" t="s">
        <v>626</v>
      </c>
      <c r="L530" t="s">
        <v>654</v>
      </c>
      <c r="M530" t="s">
        <v>1695</v>
      </c>
      <c r="N530" t="s">
        <v>3117</v>
      </c>
      <c r="O530" t="s">
        <v>5766</v>
      </c>
      <c r="P530">
        <f>COUNTIFS($L:$L, SolaCorp_Backlog[[#This Row],[Product Group]], $H:$H, "&lt;=" &amp; SolaCorp_Backlog[[#This Row],[Order Date]])</f>
        <v>510</v>
      </c>
      <c r="Q530" s="9">
        <f>IFERROR(VLOOKUP(SolaCorp_Backlog[[#This Row],[Order_Item]], 'Hot Orders'!$C:$H, 6, FALSE), SolaCorp_Backlog[[#This Row],[Order Date]])</f>
        <v>45122</v>
      </c>
      <c r="R530">
        <f>COUNTIFS($L:$L, SolaCorp_Backlog[[#This Row],[Product Group]], $Q:$Q, "&lt;=" &amp; SolaCorp_Backlog[[#This Row],[New Date]])</f>
        <v>517</v>
      </c>
      <c r="S530">
        <f>IF(SolaCorp_Backlog[[#This Row],[Product Group]] &lt;&gt; $L529, 1, $S529 + 1)</f>
        <v>508</v>
      </c>
      <c r="T5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30">
        <f ca="1" xml:space="preserve"> ROUND((SolaCorp_Backlog[[#This Row],[Projected Ship Date]] - SolaCorp_Backlog[[#This Row],[Order Date]]) / SolaCorp_Backlog[[#This Row],[Backlog Quantity]], 0)</f>
        <v>25</v>
      </c>
    </row>
    <row r="531" spans="1:21" x14ac:dyDescent="0.25">
      <c r="A531" t="s">
        <v>70</v>
      </c>
      <c r="B531" t="s">
        <v>783</v>
      </c>
      <c r="C531" t="s">
        <v>729</v>
      </c>
      <c r="D531" t="s">
        <v>845</v>
      </c>
      <c r="E531" t="s">
        <v>846</v>
      </c>
      <c r="F531">
        <v>10</v>
      </c>
      <c r="G531">
        <v>497.97</v>
      </c>
      <c r="H531" s="9">
        <v>45122</v>
      </c>
      <c r="I531" t="s">
        <v>732</v>
      </c>
      <c r="J531" t="s">
        <v>675</v>
      </c>
      <c r="K531" t="s">
        <v>626</v>
      </c>
      <c r="L531" t="s">
        <v>654</v>
      </c>
      <c r="M531" t="s">
        <v>1695</v>
      </c>
      <c r="N531" t="s">
        <v>3118</v>
      </c>
      <c r="O531" t="s">
        <v>5766</v>
      </c>
      <c r="P531">
        <f>COUNTIFS($L:$L, SolaCorp_Backlog[[#This Row],[Product Group]], $H:$H, "&lt;=" &amp; SolaCorp_Backlog[[#This Row],[Order Date]])</f>
        <v>510</v>
      </c>
      <c r="Q531" s="9">
        <f>IFERROR(VLOOKUP(SolaCorp_Backlog[[#This Row],[Order_Item]], 'Hot Orders'!$C:$H, 6, FALSE), SolaCorp_Backlog[[#This Row],[Order Date]])</f>
        <v>45122</v>
      </c>
      <c r="R531">
        <f>COUNTIFS($L:$L, SolaCorp_Backlog[[#This Row],[Product Group]], $Q:$Q, "&lt;=" &amp; SolaCorp_Backlog[[#This Row],[New Date]])</f>
        <v>517</v>
      </c>
      <c r="S531">
        <f>IF(SolaCorp_Backlog[[#This Row],[Product Group]] &lt;&gt; $L530, 1, $S530 + 1)</f>
        <v>509</v>
      </c>
      <c r="T5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31">
        <f ca="1" xml:space="preserve"> ROUND((SolaCorp_Backlog[[#This Row],[Projected Ship Date]] - SolaCorp_Backlog[[#This Row],[Order Date]]) / SolaCorp_Backlog[[#This Row],[Backlog Quantity]], 0)</f>
        <v>25</v>
      </c>
    </row>
    <row r="532" spans="1:21" x14ac:dyDescent="0.25">
      <c r="A532" t="s">
        <v>70</v>
      </c>
      <c r="B532" t="s">
        <v>783</v>
      </c>
      <c r="C532" t="s">
        <v>729</v>
      </c>
      <c r="D532" t="s">
        <v>845</v>
      </c>
      <c r="E532" t="s">
        <v>846</v>
      </c>
      <c r="F532">
        <v>10</v>
      </c>
      <c r="G532">
        <v>497.97</v>
      </c>
      <c r="H532" s="9">
        <v>45122</v>
      </c>
      <c r="I532" t="s">
        <v>732</v>
      </c>
      <c r="J532" t="s">
        <v>675</v>
      </c>
      <c r="K532" t="s">
        <v>626</v>
      </c>
      <c r="L532" t="s">
        <v>654</v>
      </c>
      <c r="M532" t="s">
        <v>1695</v>
      </c>
      <c r="N532" t="s">
        <v>3119</v>
      </c>
      <c r="O532" t="s">
        <v>5766</v>
      </c>
      <c r="P532">
        <f>COUNTIFS($L:$L, SolaCorp_Backlog[[#This Row],[Product Group]], $H:$H, "&lt;=" &amp; SolaCorp_Backlog[[#This Row],[Order Date]])</f>
        <v>510</v>
      </c>
      <c r="Q532" s="9">
        <f>IFERROR(VLOOKUP(SolaCorp_Backlog[[#This Row],[Order_Item]], 'Hot Orders'!$C:$H, 6, FALSE), SolaCorp_Backlog[[#This Row],[Order Date]])</f>
        <v>45122</v>
      </c>
      <c r="R532">
        <f>COUNTIFS($L:$L, SolaCorp_Backlog[[#This Row],[Product Group]], $Q:$Q, "&lt;=" &amp; SolaCorp_Backlog[[#This Row],[New Date]])</f>
        <v>517</v>
      </c>
      <c r="S532">
        <f>IF(SolaCorp_Backlog[[#This Row],[Product Group]] &lt;&gt; $L531, 1, $S531 + 1)</f>
        <v>510</v>
      </c>
      <c r="T5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32">
        <f ca="1" xml:space="preserve"> ROUND((SolaCorp_Backlog[[#This Row],[Projected Ship Date]] - SolaCorp_Backlog[[#This Row],[Order Date]]) / SolaCorp_Backlog[[#This Row],[Backlog Quantity]], 0)</f>
        <v>25</v>
      </c>
    </row>
    <row r="533" spans="1:21" x14ac:dyDescent="0.25">
      <c r="A533" t="s">
        <v>155</v>
      </c>
      <c r="B533" t="s">
        <v>796</v>
      </c>
      <c r="C533" t="s">
        <v>729</v>
      </c>
      <c r="D533" t="s">
        <v>748</v>
      </c>
      <c r="E533" t="s">
        <v>749</v>
      </c>
      <c r="F533">
        <v>1</v>
      </c>
      <c r="G533">
        <v>322.5</v>
      </c>
      <c r="H533" s="9">
        <v>45126</v>
      </c>
      <c r="I533" t="s">
        <v>789</v>
      </c>
      <c r="J533" t="s">
        <v>669</v>
      </c>
      <c r="K533" t="s">
        <v>608</v>
      </c>
      <c r="L533" t="s">
        <v>654</v>
      </c>
      <c r="M533" t="s">
        <v>1588</v>
      </c>
      <c r="N533" t="s">
        <v>2779</v>
      </c>
      <c r="O533" t="s">
        <v>5724</v>
      </c>
      <c r="P533">
        <f>COUNTIFS($L:$L, SolaCorp_Backlog[[#This Row],[Product Group]], $H:$H, "&lt;=" &amp; SolaCorp_Backlog[[#This Row],[Order Date]])</f>
        <v>511</v>
      </c>
      <c r="Q533" s="9">
        <f>IFERROR(VLOOKUP(SolaCorp_Backlog[[#This Row],[Order_Item]], 'Hot Orders'!$C:$H, 6, FALSE), SolaCorp_Backlog[[#This Row],[Order Date]])</f>
        <v>45126</v>
      </c>
      <c r="R533">
        <f>COUNTIFS($L:$L, SolaCorp_Backlog[[#This Row],[Product Group]], $Q:$Q, "&lt;=" &amp; SolaCorp_Backlog[[#This Row],[New Date]])</f>
        <v>518</v>
      </c>
      <c r="S533">
        <f>IF(SolaCorp_Backlog[[#This Row],[Product Group]] &lt;&gt; $L532, 1, $S532 + 1)</f>
        <v>511</v>
      </c>
      <c r="T5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533">
        <f ca="1" xml:space="preserve"> ROUND((SolaCorp_Backlog[[#This Row],[Projected Ship Date]] - SolaCorp_Backlog[[#This Row],[Order Date]]) / SolaCorp_Backlog[[#This Row],[Backlog Quantity]], 0)</f>
        <v>247</v>
      </c>
    </row>
    <row r="534" spans="1:21" x14ac:dyDescent="0.25">
      <c r="A534" t="s">
        <v>90</v>
      </c>
      <c r="B534" t="s">
        <v>1488</v>
      </c>
      <c r="C534" t="s">
        <v>721</v>
      </c>
      <c r="D534" t="s">
        <v>693</v>
      </c>
      <c r="E534" t="s">
        <v>694</v>
      </c>
      <c r="F534">
        <v>3</v>
      </c>
      <c r="G534">
        <v>101.02</v>
      </c>
      <c r="H534" s="9">
        <v>45137</v>
      </c>
      <c r="I534" t="s">
        <v>787</v>
      </c>
      <c r="J534" t="s">
        <v>669</v>
      </c>
      <c r="K534" t="s">
        <v>639</v>
      </c>
      <c r="L534" t="s">
        <v>654</v>
      </c>
      <c r="M534" t="s">
        <v>1708</v>
      </c>
      <c r="N534" t="s">
        <v>3164</v>
      </c>
      <c r="O534" t="s">
        <v>5826</v>
      </c>
      <c r="P534">
        <f>COUNTIFS($L:$L, SolaCorp_Backlog[[#This Row],[Product Group]], $H:$H, "&lt;=" &amp; SolaCorp_Backlog[[#This Row],[Order Date]])</f>
        <v>514</v>
      </c>
      <c r="Q534" s="9">
        <f>IFERROR(VLOOKUP(SolaCorp_Backlog[[#This Row],[Order_Item]], 'Hot Orders'!$C:$H, 6, FALSE), SolaCorp_Backlog[[#This Row],[Order Date]])</f>
        <v>45137</v>
      </c>
      <c r="R534">
        <f>COUNTIFS($L:$L, SolaCorp_Backlog[[#This Row],[Product Group]], $Q:$Q, "&lt;=" &amp; SolaCorp_Backlog[[#This Row],[New Date]])</f>
        <v>521</v>
      </c>
      <c r="S534">
        <f>IF(SolaCorp_Backlog[[#This Row],[Product Group]] &lt;&gt; $L533, 1, $S533 + 1)</f>
        <v>512</v>
      </c>
      <c r="T5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34">
        <f ca="1" xml:space="preserve"> ROUND((SolaCorp_Backlog[[#This Row],[Projected Ship Date]] - SolaCorp_Backlog[[#This Row],[Order Date]]) / SolaCorp_Backlog[[#This Row],[Backlog Quantity]], 0)</f>
        <v>81</v>
      </c>
    </row>
    <row r="535" spans="1:21" x14ac:dyDescent="0.25">
      <c r="A535" t="s">
        <v>90</v>
      </c>
      <c r="B535" t="s">
        <v>1488</v>
      </c>
      <c r="C535" t="s">
        <v>721</v>
      </c>
      <c r="D535" t="s">
        <v>693</v>
      </c>
      <c r="E535" t="s">
        <v>694</v>
      </c>
      <c r="F535">
        <v>3</v>
      </c>
      <c r="G535">
        <v>101.02</v>
      </c>
      <c r="H535" s="9">
        <v>45137</v>
      </c>
      <c r="I535" t="s">
        <v>787</v>
      </c>
      <c r="J535" t="s">
        <v>669</v>
      </c>
      <c r="K535" t="s">
        <v>639</v>
      </c>
      <c r="L535" t="s">
        <v>654</v>
      </c>
      <c r="M535" t="s">
        <v>1708</v>
      </c>
      <c r="N535" t="s">
        <v>3165</v>
      </c>
      <c r="O535" t="s">
        <v>5826</v>
      </c>
      <c r="P535">
        <f>COUNTIFS($L:$L, SolaCorp_Backlog[[#This Row],[Product Group]], $H:$H, "&lt;=" &amp; SolaCorp_Backlog[[#This Row],[Order Date]])</f>
        <v>514</v>
      </c>
      <c r="Q535" s="9">
        <f>IFERROR(VLOOKUP(SolaCorp_Backlog[[#This Row],[Order_Item]], 'Hot Orders'!$C:$H, 6, FALSE), SolaCorp_Backlog[[#This Row],[Order Date]])</f>
        <v>45137</v>
      </c>
      <c r="R535">
        <f>COUNTIFS($L:$L, SolaCorp_Backlog[[#This Row],[Product Group]], $Q:$Q, "&lt;=" &amp; SolaCorp_Backlog[[#This Row],[New Date]])</f>
        <v>521</v>
      </c>
      <c r="S535">
        <f>IF(SolaCorp_Backlog[[#This Row],[Product Group]] &lt;&gt; $L534, 1, $S534 + 1)</f>
        <v>513</v>
      </c>
      <c r="T5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35">
        <f ca="1" xml:space="preserve"> ROUND((SolaCorp_Backlog[[#This Row],[Projected Ship Date]] - SolaCorp_Backlog[[#This Row],[Order Date]]) / SolaCorp_Backlog[[#This Row],[Backlog Quantity]], 0)</f>
        <v>81</v>
      </c>
    </row>
    <row r="536" spans="1:21" x14ac:dyDescent="0.25">
      <c r="A536" t="s">
        <v>90</v>
      </c>
      <c r="B536" t="s">
        <v>1488</v>
      </c>
      <c r="C536" t="s">
        <v>721</v>
      </c>
      <c r="D536" t="s">
        <v>693</v>
      </c>
      <c r="E536" t="s">
        <v>694</v>
      </c>
      <c r="F536">
        <v>3</v>
      </c>
      <c r="G536">
        <v>101.02</v>
      </c>
      <c r="H536" s="9">
        <v>45137</v>
      </c>
      <c r="I536" t="s">
        <v>787</v>
      </c>
      <c r="J536" t="s">
        <v>669</v>
      </c>
      <c r="K536" t="s">
        <v>639</v>
      </c>
      <c r="L536" t="s">
        <v>654</v>
      </c>
      <c r="M536" t="s">
        <v>1708</v>
      </c>
      <c r="N536" t="s">
        <v>3166</v>
      </c>
      <c r="O536" t="s">
        <v>5826</v>
      </c>
      <c r="P536">
        <f>COUNTIFS($L:$L, SolaCorp_Backlog[[#This Row],[Product Group]], $H:$H, "&lt;=" &amp; SolaCorp_Backlog[[#This Row],[Order Date]])</f>
        <v>514</v>
      </c>
      <c r="Q536" s="9">
        <f>IFERROR(VLOOKUP(SolaCorp_Backlog[[#This Row],[Order_Item]], 'Hot Orders'!$C:$H, 6, FALSE), SolaCorp_Backlog[[#This Row],[Order Date]])</f>
        <v>45137</v>
      </c>
      <c r="R536">
        <f>COUNTIFS($L:$L, SolaCorp_Backlog[[#This Row],[Product Group]], $Q:$Q, "&lt;=" &amp; SolaCorp_Backlog[[#This Row],[New Date]])</f>
        <v>521</v>
      </c>
      <c r="S536">
        <f>IF(SolaCorp_Backlog[[#This Row],[Product Group]] &lt;&gt; $L535, 1, $S535 + 1)</f>
        <v>514</v>
      </c>
      <c r="T5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36">
        <f ca="1" xml:space="preserve"> ROUND((SolaCorp_Backlog[[#This Row],[Projected Ship Date]] - SolaCorp_Backlog[[#This Row],[Order Date]]) / SolaCorp_Backlog[[#This Row],[Backlog Quantity]], 0)</f>
        <v>81</v>
      </c>
    </row>
    <row r="537" spans="1:21" x14ac:dyDescent="0.25">
      <c r="A537" t="s">
        <v>190</v>
      </c>
      <c r="B537" t="s">
        <v>1241</v>
      </c>
      <c r="C537" t="s">
        <v>729</v>
      </c>
      <c r="D537" t="s">
        <v>1382</v>
      </c>
      <c r="E537" t="s">
        <v>1383</v>
      </c>
      <c r="F537">
        <v>1</v>
      </c>
      <c r="G537">
        <v>159.4</v>
      </c>
      <c r="H537" s="9">
        <v>45148</v>
      </c>
      <c r="I537" t="s">
        <v>789</v>
      </c>
      <c r="J537" t="s">
        <v>669</v>
      </c>
      <c r="K537" t="s">
        <v>616</v>
      </c>
      <c r="L537" t="s">
        <v>654</v>
      </c>
      <c r="M537" t="s">
        <v>1539</v>
      </c>
      <c r="N537" t="s">
        <v>2604</v>
      </c>
      <c r="O537" t="s">
        <v>5678</v>
      </c>
      <c r="P537">
        <f>COUNTIFS($L:$L, SolaCorp_Backlog[[#This Row],[Product Group]], $H:$H, "&lt;=" &amp; SolaCorp_Backlog[[#This Row],[Order Date]])</f>
        <v>515</v>
      </c>
      <c r="Q537" s="9">
        <f>IFERROR(VLOOKUP(SolaCorp_Backlog[[#This Row],[Order_Item]], 'Hot Orders'!$C:$H, 6, FALSE), SolaCorp_Backlog[[#This Row],[Order Date]])</f>
        <v>45148</v>
      </c>
      <c r="R537">
        <f>COUNTIFS($L:$L, SolaCorp_Backlog[[#This Row],[Product Group]], $Q:$Q, "&lt;=" &amp; SolaCorp_Backlog[[#This Row],[New Date]])</f>
        <v>522</v>
      </c>
      <c r="S537">
        <f>IF(SolaCorp_Backlog[[#This Row],[Product Group]] &lt;&gt; $L536, 1, $S536 + 1)</f>
        <v>515</v>
      </c>
      <c r="T5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37">
        <f ca="1" xml:space="preserve"> ROUND((SolaCorp_Backlog[[#This Row],[Projected Ship Date]] - SolaCorp_Backlog[[#This Row],[Order Date]]) / SolaCorp_Backlog[[#This Row],[Backlog Quantity]], 0)</f>
        <v>232</v>
      </c>
    </row>
    <row r="538" spans="1:21" x14ac:dyDescent="0.25">
      <c r="A538" t="s">
        <v>232</v>
      </c>
      <c r="B538" t="s">
        <v>747</v>
      </c>
      <c r="C538" t="s">
        <v>688</v>
      </c>
      <c r="D538" t="s">
        <v>953</v>
      </c>
      <c r="E538" t="s">
        <v>954</v>
      </c>
      <c r="F538">
        <v>1</v>
      </c>
      <c r="G538">
        <v>427.05</v>
      </c>
      <c r="H538" s="9">
        <v>45160</v>
      </c>
      <c r="I538" t="s">
        <v>750</v>
      </c>
      <c r="J538" t="s">
        <v>669</v>
      </c>
      <c r="K538" t="s">
        <v>646</v>
      </c>
      <c r="L538" t="s">
        <v>654</v>
      </c>
      <c r="M538" t="s">
        <v>1692</v>
      </c>
      <c r="N538" t="s">
        <v>3104</v>
      </c>
      <c r="O538" t="s">
        <v>5812</v>
      </c>
      <c r="P538">
        <f>COUNTIFS($L:$L, SolaCorp_Backlog[[#This Row],[Product Group]], $H:$H, "&lt;=" &amp; SolaCorp_Backlog[[#This Row],[Order Date]])</f>
        <v>516</v>
      </c>
      <c r="Q538" s="9">
        <f>IFERROR(VLOOKUP(SolaCorp_Backlog[[#This Row],[Order_Item]], 'Hot Orders'!$C:$H, 6, FALSE), SolaCorp_Backlog[[#This Row],[Order Date]])</f>
        <v>45160</v>
      </c>
      <c r="R538">
        <f>COUNTIFS($L:$L, SolaCorp_Backlog[[#This Row],[Product Group]], $Q:$Q, "&lt;=" &amp; SolaCorp_Backlog[[#This Row],[New Date]])</f>
        <v>523</v>
      </c>
      <c r="S538">
        <f>IF(SolaCorp_Backlog[[#This Row],[Product Group]] &lt;&gt; $L537, 1, $S537 + 1)</f>
        <v>516</v>
      </c>
      <c r="T5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38">
        <f ca="1" xml:space="preserve"> ROUND((SolaCorp_Backlog[[#This Row],[Projected Ship Date]] - SolaCorp_Backlog[[#This Row],[Order Date]]) / SolaCorp_Backlog[[#This Row],[Backlog Quantity]], 0)</f>
        <v>220</v>
      </c>
    </row>
    <row r="539" spans="1:21" x14ac:dyDescent="0.25">
      <c r="A539" t="s">
        <v>125</v>
      </c>
      <c r="B539" t="s">
        <v>1168</v>
      </c>
      <c r="C539" t="s">
        <v>729</v>
      </c>
      <c r="D539" t="s">
        <v>1382</v>
      </c>
      <c r="E539" t="s">
        <v>1383</v>
      </c>
      <c r="F539">
        <v>1</v>
      </c>
      <c r="G539">
        <v>159.4</v>
      </c>
      <c r="H539" s="9">
        <v>45163</v>
      </c>
      <c r="I539" t="s">
        <v>789</v>
      </c>
      <c r="J539" t="s">
        <v>669</v>
      </c>
      <c r="K539" t="s">
        <v>616</v>
      </c>
      <c r="L539" t="s">
        <v>654</v>
      </c>
      <c r="M539" t="s">
        <v>1589</v>
      </c>
      <c r="N539" t="s">
        <v>2780</v>
      </c>
      <c r="O539" t="s">
        <v>5725</v>
      </c>
      <c r="P539">
        <f>COUNTIFS($L:$L, SolaCorp_Backlog[[#This Row],[Product Group]], $H:$H, "&lt;=" &amp; SolaCorp_Backlog[[#This Row],[Order Date]])</f>
        <v>517</v>
      </c>
      <c r="Q539" s="9">
        <f>IFERROR(VLOOKUP(SolaCorp_Backlog[[#This Row],[Order_Item]], 'Hot Orders'!$C:$H, 6, FALSE), SolaCorp_Backlog[[#This Row],[Order Date]])</f>
        <v>45163</v>
      </c>
      <c r="R539">
        <f>COUNTIFS($L:$L, SolaCorp_Backlog[[#This Row],[Product Group]], $Q:$Q, "&lt;=" &amp; SolaCorp_Backlog[[#This Row],[New Date]])</f>
        <v>524</v>
      </c>
      <c r="S539">
        <f>IF(SolaCorp_Backlog[[#This Row],[Product Group]] &lt;&gt; $L538, 1, $S538 + 1)</f>
        <v>517</v>
      </c>
      <c r="T5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39">
        <f ca="1" xml:space="preserve"> ROUND((SolaCorp_Backlog[[#This Row],[Projected Ship Date]] - SolaCorp_Backlog[[#This Row],[Order Date]]) / SolaCorp_Backlog[[#This Row],[Backlog Quantity]], 0)</f>
        <v>217</v>
      </c>
    </row>
    <row r="540" spans="1:21" x14ac:dyDescent="0.25">
      <c r="A540" t="s">
        <v>130</v>
      </c>
      <c r="B540" t="s">
        <v>877</v>
      </c>
      <c r="C540" t="s">
        <v>729</v>
      </c>
      <c r="D540" t="s">
        <v>748</v>
      </c>
      <c r="E540" t="s">
        <v>749</v>
      </c>
      <c r="F540">
        <v>1</v>
      </c>
      <c r="G540">
        <v>322.5</v>
      </c>
      <c r="H540" s="9">
        <v>45169</v>
      </c>
      <c r="I540" t="s">
        <v>789</v>
      </c>
      <c r="J540" t="s">
        <v>669</v>
      </c>
      <c r="K540" t="s">
        <v>608</v>
      </c>
      <c r="L540" t="s">
        <v>654</v>
      </c>
      <c r="M540" t="s">
        <v>1710</v>
      </c>
      <c r="N540" t="s">
        <v>3168</v>
      </c>
      <c r="O540" t="s">
        <v>5827</v>
      </c>
      <c r="P540">
        <f>COUNTIFS($L:$L, SolaCorp_Backlog[[#This Row],[Product Group]], $H:$H, "&lt;=" &amp; SolaCorp_Backlog[[#This Row],[Order Date]])</f>
        <v>518</v>
      </c>
      <c r="Q540" s="9">
        <f>IFERROR(VLOOKUP(SolaCorp_Backlog[[#This Row],[Order_Item]], 'Hot Orders'!$C:$H, 6, FALSE), SolaCorp_Backlog[[#This Row],[Order Date]])</f>
        <v>45169</v>
      </c>
      <c r="R540">
        <f>COUNTIFS($L:$L, SolaCorp_Backlog[[#This Row],[Product Group]], $Q:$Q, "&lt;=" &amp; SolaCorp_Backlog[[#This Row],[New Date]])</f>
        <v>525</v>
      </c>
      <c r="S540">
        <f>IF(SolaCorp_Backlog[[#This Row],[Product Group]] &lt;&gt; $L539, 1, $S539 + 1)</f>
        <v>518</v>
      </c>
      <c r="T5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40">
        <f ca="1" xml:space="preserve"> ROUND((SolaCorp_Backlog[[#This Row],[Projected Ship Date]] - SolaCorp_Backlog[[#This Row],[Order Date]]) / SolaCorp_Backlog[[#This Row],[Backlog Quantity]], 0)</f>
        <v>211</v>
      </c>
    </row>
    <row r="541" spans="1:21" x14ac:dyDescent="0.25">
      <c r="A541" t="s">
        <v>210</v>
      </c>
      <c r="B541" t="s">
        <v>1131</v>
      </c>
      <c r="C541" t="s">
        <v>671</v>
      </c>
      <c r="D541" t="s">
        <v>693</v>
      </c>
      <c r="E541" t="s">
        <v>694</v>
      </c>
      <c r="F541">
        <v>4</v>
      </c>
      <c r="G541">
        <v>193.2</v>
      </c>
      <c r="H541" s="9">
        <v>45170</v>
      </c>
      <c r="I541" t="s">
        <v>679</v>
      </c>
      <c r="J541" t="s">
        <v>675</v>
      </c>
      <c r="K541" t="s">
        <v>639</v>
      </c>
      <c r="L541" t="s">
        <v>654</v>
      </c>
      <c r="M541" t="s">
        <v>1590</v>
      </c>
      <c r="N541" t="s">
        <v>2781</v>
      </c>
      <c r="O541" t="s">
        <v>5726</v>
      </c>
      <c r="P541">
        <f>COUNTIFS($L:$L, SolaCorp_Backlog[[#This Row],[Product Group]], $H:$H, "&lt;=" &amp; SolaCorp_Backlog[[#This Row],[Order Date]])</f>
        <v>530</v>
      </c>
      <c r="Q541" s="9">
        <f>IFERROR(VLOOKUP(SolaCorp_Backlog[[#This Row],[Order_Item]], 'Hot Orders'!$C:$H, 6, FALSE), SolaCorp_Backlog[[#This Row],[Order Date]])</f>
        <v>45170</v>
      </c>
      <c r="R541">
        <f>COUNTIFS($L:$L, SolaCorp_Backlog[[#This Row],[Product Group]], $Q:$Q, "&lt;=" &amp; SolaCorp_Backlog[[#This Row],[New Date]])</f>
        <v>537</v>
      </c>
      <c r="S541">
        <f>IF(SolaCorp_Backlog[[#This Row],[Product Group]] &lt;&gt; $L540, 1, $S540 + 1)</f>
        <v>519</v>
      </c>
      <c r="T5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41">
        <f ca="1" xml:space="preserve"> ROUND((SolaCorp_Backlog[[#This Row],[Projected Ship Date]] - SolaCorp_Backlog[[#This Row],[Order Date]]) / SolaCorp_Backlog[[#This Row],[Backlog Quantity]], 0)</f>
        <v>53</v>
      </c>
    </row>
    <row r="542" spans="1:21" x14ac:dyDescent="0.25">
      <c r="A542" t="s">
        <v>210</v>
      </c>
      <c r="B542" t="s">
        <v>1131</v>
      </c>
      <c r="C542" t="s">
        <v>671</v>
      </c>
      <c r="D542" t="s">
        <v>693</v>
      </c>
      <c r="E542" t="s">
        <v>694</v>
      </c>
      <c r="F542">
        <v>4</v>
      </c>
      <c r="G542">
        <v>193.2</v>
      </c>
      <c r="H542" s="9">
        <v>45170</v>
      </c>
      <c r="I542" t="s">
        <v>679</v>
      </c>
      <c r="J542" t="s">
        <v>675</v>
      </c>
      <c r="K542" t="s">
        <v>639</v>
      </c>
      <c r="L542" t="s">
        <v>654</v>
      </c>
      <c r="M542" t="s">
        <v>1590</v>
      </c>
      <c r="N542" t="s">
        <v>2782</v>
      </c>
      <c r="O542" t="s">
        <v>5726</v>
      </c>
      <c r="P542">
        <f>COUNTIFS($L:$L, SolaCorp_Backlog[[#This Row],[Product Group]], $H:$H, "&lt;=" &amp; SolaCorp_Backlog[[#This Row],[Order Date]])</f>
        <v>530</v>
      </c>
      <c r="Q542" s="9">
        <f>IFERROR(VLOOKUP(SolaCorp_Backlog[[#This Row],[Order_Item]], 'Hot Orders'!$C:$H, 6, FALSE), SolaCorp_Backlog[[#This Row],[Order Date]])</f>
        <v>45170</v>
      </c>
      <c r="R542">
        <f>COUNTIFS($L:$L, SolaCorp_Backlog[[#This Row],[Product Group]], $Q:$Q, "&lt;=" &amp; SolaCorp_Backlog[[#This Row],[New Date]])</f>
        <v>537</v>
      </c>
      <c r="S542">
        <f>IF(SolaCorp_Backlog[[#This Row],[Product Group]] &lt;&gt; $L541, 1, $S541 + 1)</f>
        <v>520</v>
      </c>
      <c r="T5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42">
        <f ca="1" xml:space="preserve"> ROUND((SolaCorp_Backlog[[#This Row],[Projected Ship Date]] - SolaCorp_Backlog[[#This Row],[Order Date]]) / SolaCorp_Backlog[[#This Row],[Backlog Quantity]], 0)</f>
        <v>53</v>
      </c>
    </row>
    <row r="543" spans="1:21" x14ac:dyDescent="0.25">
      <c r="A543" t="s">
        <v>210</v>
      </c>
      <c r="B543" t="s">
        <v>1131</v>
      </c>
      <c r="C543" t="s">
        <v>671</v>
      </c>
      <c r="D543" t="s">
        <v>693</v>
      </c>
      <c r="E543" t="s">
        <v>694</v>
      </c>
      <c r="F543">
        <v>4</v>
      </c>
      <c r="G543">
        <v>193.2</v>
      </c>
      <c r="H543" s="9">
        <v>45170</v>
      </c>
      <c r="I543" t="s">
        <v>679</v>
      </c>
      <c r="J543" t="s">
        <v>675</v>
      </c>
      <c r="K543" t="s">
        <v>639</v>
      </c>
      <c r="L543" t="s">
        <v>654</v>
      </c>
      <c r="M543" t="s">
        <v>1590</v>
      </c>
      <c r="N543" t="s">
        <v>2783</v>
      </c>
      <c r="O543" t="s">
        <v>5726</v>
      </c>
      <c r="P543">
        <f>COUNTIFS($L:$L, SolaCorp_Backlog[[#This Row],[Product Group]], $H:$H, "&lt;=" &amp; SolaCorp_Backlog[[#This Row],[Order Date]])</f>
        <v>530</v>
      </c>
      <c r="Q543" s="9">
        <f>IFERROR(VLOOKUP(SolaCorp_Backlog[[#This Row],[Order_Item]], 'Hot Orders'!$C:$H, 6, FALSE), SolaCorp_Backlog[[#This Row],[Order Date]])</f>
        <v>45170</v>
      </c>
      <c r="R543">
        <f>COUNTIFS($L:$L, SolaCorp_Backlog[[#This Row],[Product Group]], $Q:$Q, "&lt;=" &amp; SolaCorp_Backlog[[#This Row],[New Date]])</f>
        <v>537</v>
      </c>
      <c r="S543">
        <f>IF(SolaCorp_Backlog[[#This Row],[Product Group]] &lt;&gt; $L542, 1, $S542 + 1)</f>
        <v>521</v>
      </c>
      <c r="T5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43">
        <f ca="1" xml:space="preserve"> ROUND((SolaCorp_Backlog[[#This Row],[Projected Ship Date]] - SolaCorp_Backlog[[#This Row],[Order Date]]) / SolaCorp_Backlog[[#This Row],[Backlog Quantity]], 0)</f>
        <v>53</v>
      </c>
    </row>
    <row r="544" spans="1:21" x14ac:dyDescent="0.25">
      <c r="A544" t="s">
        <v>210</v>
      </c>
      <c r="B544" t="s">
        <v>1131</v>
      </c>
      <c r="C544" t="s">
        <v>671</v>
      </c>
      <c r="D544" t="s">
        <v>693</v>
      </c>
      <c r="E544" t="s">
        <v>694</v>
      </c>
      <c r="F544">
        <v>4</v>
      </c>
      <c r="G544">
        <v>193.2</v>
      </c>
      <c r="H544" s="9">
        <v>45170</v>
      </c>
      <c r="I544" t="s">
        <v>679</v>
      </c>
      <c r="J544" t="s">
        <v>675</v>
      </c>
      <c r="K544" t="s">
        <v>639</v>
      </c>
      <c r="L544" t="s">
        <v>654</v>
      </c>
      <c r="M544" t="s">
        <v>1590</v>
      </c>
      <c r="N544" t="s">
        <v>2784</v>
      </c>
      <c r="O544" t="s">
        <v>5726</v>
      </c>
      <c r="P544">
        <f>COUNTIFS($L:$L, SolaCorp_Backlog[[#This Row],[Product Group]], $H:$H, "&lt;=" &amp; SolaCorp_Backlog[[#This Row],[Order Date]])</f>
        <v>530</v>
      </c>
      <c r="Q544" s="9">
        <f>IFERROR(VLOOKUP(SolaCorp_Backlog[[#This Row],[Order_Item]], 'Hot Orders'!$C:$H, 6, FALSE), SolaCorp_Backlog[[#This Row],[Order Date]])</f>
        <v>45170</v>
      </c>
      <c r="R544">
        <f>COUNTIFS($L:$L, SolaCorp_Backlog[[#This Row],[Product Group]], $Q:$Q, "&lt;=" &amp; SolaCorp_Backlog[[#This Row],[New Date]])</f>
        <v>537</v>
      </c>
      <c r="S544">
        <f>IF(SolaCorp_Backlog[[#This Row],[Product Group]] &lt;&gt; $L543, 1, $S543 + 1)</f>
        <v>522</v>
      </c>
      <c r="T5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44">
        <f ca="1" xml:space="preserve"> ROUND((SolaCorp_Backlog[[#This Row],[Projected Ship Date]] - SolaCorp_Backlog[[#This Row],[Order Date]]) / SolaCorp_Backlog[[#This Row],[Backlog Quantity]], 0)</f>
        <v>53</v>
      </c>
    </row>
    <row r="545" spans="1:21" x14ac:dyDescent="0.25">
      <c r="A545" t="s">
        <v>210</v>
      </c>
      <c r="B545" t="s">
        <v>1131</v>
      </c>
      <c r="C545" t="s">
        <v>671</v>
      </c>
      <c r="D545" t="s">
        <v>693</v>
      </c>
      <c r="E545" t="s">
        <v>694</v>
      </c>
      <c r="F545">
        <v>8</v>
      </c>
      <c r="G545">
        <v>359.52</v>
      </c>
      <c r="H545" s="9">
        <v>45170</v>
      </c>
      <c r="I545" t="s">
        <v>679</v>
      </c>
      <c r="J545" t="s">
        <v>675</v>
      </c>
      <c r="K545" t="s">
        <v>639</v>
      </c>
      <c r="L545" t="s">
        <v>654</v>
      </c>
      <c r="M545" t="s">
        <v>1590</v>
      </c>
      <c r="N545" t="s">
        <v>3084</v>
      </c>
      <c r="O545" t="s">
        <v>5726</v>
      </c>
      <c r="P545">
        <f>COUNTIFS($L:$L, SolaCorp_Backlog[[#This Row],[Product Group]], $H:$H, "&lt;=" &amp; SolaCorp_Backlog[[#This Row],[Order Date]])</f>
        <v>530</v>
      </c>
      <c r="Q545" s="9">
        <f>IFERROR(VLOOKUP(SolaCorp_Backlog[[#This Row],[Order_Item]], 'Hot Orders'!$C:$H, 6, FALSE), SolaCorp_Backlog[[#This Row],[Order Date]])</f>
        <v>45170</v>
      </c>
      <c r="R545">
        <f>COUNTIFS($L:$L, SolaCorp_Backlog[[#This Row],[Product Group]], $Q:$Q, "&lt;=" &amp; SolaCorp_Backlog[[#This Row],[New Date]])</f>
        <v>537</v>
      </c>
      <c r="S545">
        <f>IF(SolaCorp_Backlog[[#This Row],[Product Group]] &lt;&gt; $L544, 1, $S544 + 1)</f>
        <v>523</v>
      </c>
      <c r="T5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45">
        <f ca="1" xml:space="preserve"> ROUND((SolaCorp_Backlog[[#This Row],[Projected Ship Date]] - SolaCorp_Backlog[[#This Row],[Order Date]]) / SolaCorp_Backlog[[#This Row],[Backlog Quantity]], 0)</f>
        <v>26</v>
      </c>
    </row>
    <row r="546" spans="1:21" x14ac:dyDescent="0.25">
      <c r="A546" t="s">
        <v>210</v>
      </c>
      <c r="B546" t="s">
        <v>1131</v>
      </c>
      <c r="C546" t="s">
        <v>671</v>
      </c>
      <c r="D546" t="s">
        <v>693</v>
      </c>
      <c r="E546" t="s">
        <v>694</v>
      </c>
      <c r="F546">
        <v>8</v>
      </c>
      <c r="G546">
        <v>359.52</v>
      </c>
      <c r="H546" s="9">
        <v>45170</v>
      </c>
      <c r="I546" t="s">
        <v>679</v>
      </c>
      <c r="J546" t="s">
        <v>675</v>
      </c>
      <c r="K546" t="s">
        <v>639</v>
      </c>
      <c r="L546" t="s">
        <v>654</v>
      </c>
      <c r="M546" t="s">
        <v>1590</v>
      </c>
      <c r="N546" t="s">
        <v>3085</v>
      </c>
      <c r="O546" t="s">
        <v>5726</v>
      </c>
      <c r="P546">
        <f>COUNTIFS($L:$L, SolaCorp_Backlog[[#This Row],[Product Group]], $H:$H, "&lt;=" &amp; SolaCorp_Backlog[[#This Row],[Order Date]])</f>
        <v>530</v>
      </c>
      <c r="Q546" s="9">
        <f>IFERROR(VLOOKUP(SolaCorp_Backlog[[#This Row],[Order_Item]], 'Hot Orders'!$C:$H, 6, FALSE), SolaCorp_Backlog[[#This Row],[Order Date]])</f>
        <v>45170</v>
      </c>
      <c r="R546">
        <f>COUNTIFS($L:$L, SolaCorp_Backlog[[#This Row],[Product Group]], $Q:$Q, "&lt;=" &amp; SolaCorp_Backlog[[#This Row],[New Date]])</f>
        <v>537</v>
      </c>
      <c r="S546">
        <f>IF(SolaCorp_Backlog[[#This Row],[Product Group]] &lt;&gt; $L545, 1, $S545 + 1)</f>
        <v>524</v>
      </c>
      <c r="T5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46">
        <f ca="1" xml:space="preserve"> ROUND((SolaCorp_Backlog[[#This Row],[Projected Ship Date]] - SolaCorp_Backlog[[#This Row],[Order Date]]) / SolaCorp_Backlog[[#This Row],[Backlog Quantity]], 0)</f>
        <v>26</v>
      </c>
    </row>
    <row r="547" spans="1:21" x14ac:dyDescent="0.25">
      <c r="A547" t="s">
        <v>210</v>
      </c>
      <c r="B547" t="s">
        <v>1131</v>
      </c>
      <c r="C547" t="s">
        <v>671</v>
      </c>
      <c r="D547" t="s">
        <v>693</v>
      </c>
      <c r="E547" t="s">
        <v>694</v>
      </c>
      <c r="F547">
        <v>8</v>
      </c>
      <c r="G547">
        <v>359.52</v>
      </c>
      <c r="H547" s="9">
        <v>45170</v>
      </c>
      <c r="I547" t="s">
        <v>679</v>
      </c>
      <c r="J547" t="s">
        <v>675</v>
      </c>
      <c r="K547" t="s">
        <v>639</v>
      </c>
      <c r="L547" t="s">
        <v>654</v>
      </c>
      <c r="M547" t="s">
        <v>1590</v>
      </c>
      <c r="N547" t="s">
        <v>3086</v>
      </c>
      <c r="O547" t="s">
        <v>5726</v>
      </c>
      <c r="P547">
        <f>COUNTIFS($L:$L, SolaCorp_Backlog[[#This Row],[Product Group]], $H:$H, "&lt;=" &amp; SolaCorp_Backlog[[#This Row],[Order Date]])</f>
        <v>530</v>
      </c>
      <c r="Q547" s="9">
        <f>IFERROR(VLOOKUP(SolaCorp_Backlog[[#This Row],[Order_Item]], 'Hot Orders'!$C:$H, 6, FALSE), SolaCorp_Backlog[[#This Row],[Order Date]])</f>
        <v>45170</v>
      </c>
      <c r="R547">
        <f>COUNTIFS($L:$L, SolaCorp_Backlog[[#This Row],[Product Group]], $Q:$Q, "&lt;=" &amp; SolaCorp_Backlog[[#This Row],[New Date]])</f>
        <v>537</v>
      </c>
      <c r="S547">
        <f>IF(SolaCorp_Backlog[[#This Row],[Product Group]] &lt;&gt; $L546, 1, $S546 + 1)</f>
        <v>525</v>
      </c>
      <c r="T5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47">
        <f ca="1" xml:space="preserve"> ROUND((SolaCorp_Backlog[[#This Row],[Projected Ship Date]] - SolaCorp_Backlog[[#This Row],[Order Date]]) / SolaCorp_Backlog[[#This Row],[Backlog Quantity]], 0)</f>
        <v>26</v>
      </c>
    </row>
    <row r="548" spans="1:21" x14ac:dyDescent="0.25">
      <c r="A548" t="s">
        <v>210</v>
      </c>
      <c r="B548" t="s">
        <v>1131</v>
      </c>
      <c r="C548" t="s">
        <v>671</v>
      </c>
      <c r="D548" t="s">
        <v>693</v>
      </c>
      <c r="E548" t="s">
        <v>694</v>
      </c>
      <c r="F548">
        <v>8</v>
      </c>
      <c r="G548">
        <v>359.52</v>
      </c>
      <c r="H548" s="9">
        <v>45170</v>
      </c>
      <c r="I548" t="s">
        <v>679</v>
      </c>
      <c r="J548" t="s">
        <v>675</v>
      </c>
      <c r="K548" t="s">
        <v>639</v>
      </c>
      <c r="L548" t="s">
        <v>654</v>
      </c>
      <c r="M548" t="s">
        <v>1590</v>
      </c>
      <c r="N548" t="s">
        <v>3087</v>
      </c>
      <c r="O548" t="s">
        <v>5726</v>
      </c>
      <c r="P548">
        <f>COUNTIFS($L:$L, SolaCorp_Backlog[[#This Row],[Product Group]], $H:$H, "&lt;=" &amp; SolaCorp_Backlog[[#This Row],[Order Date]])</f>
        <v>530</v>
      </c>
      <c r="Q548" s="9">
        <f>IFERROR(VLOOKUP(SolaCorp_Backlog[[#This Row],[Order_Item]], 'Hot Orders'!$C:$H, 6, FALSE), SolaCorp_Backlog[[#This Row],[Order Date]])</f>
        <v>45170</v>
      </c>
      <c r="R548">
        <f>COUNTIFS($L:$L, SolaCorp_Backlog[[#This Row],[Product Group]], $Q:$Q, "&lt;=" &amp; SolaCorp_Backlog[[#This Row],[New Date]])</f>
        <v>537</v>
      </c>
      <c r="S548">
        <f>IF(SolaCorp_Backlog[[#This Row],[Product Group]] &lt;&gt; $L547, 1, $S547 + 1)</f>
        <v>526</v>
      </c>
      <c r="T5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48">
        <f ca="1" xml:space="preserve"> ROUND((SolaCorp_Backlog[[#This Row],[Projected Ship Date]] - SolaCorp_Backlog[[#This Row],[Order Date]]) / SolaCorp_Backlog[[#This Row],[Backlog Quantity]], 0)</f>
        <v>26</v>
      </c>
    </row>
    <row r="549" spans="1:21" x14ac:dyDescent="0.25">
      <c r="A549" t="s">
        <v>210</v>
      </c>
      <c r="B549" t="s">
        <v>1131</v>
      </c>
      <c r="C549" t="s">
        <v>671</v>
      </c>
      <c r="D549" t="s">
        <v>693</v>
      </c>
      <c r="E549" t="s">
        <v>694</v>
      </c>
      <c r="F549">
        <v>8</v>
      </c>
      <c r="G549">
        <v>359.52</v>
      </c>
      <c r="H549" s="9">
        <v>45170</v>
      </c>
      <c r="I549" t="s">
        <v>679</v>
      </c>
      <c r="J549" t="s">
        <v>675</v>
      </c>
      <c r="K549" t="s">
        <v>639</v>
      </c>
      <c r="L549" t="s">
        <v>654</v>
      </c>
      <c r="M549" t="s">
        <v>1590</v>
      </c>
      <c r="N549" t="s">
        <v>2781</v>
      </c>
      <c r="O549" t="s">
        <v>5726</v>
      </c>
      <c r="P549">
        <f>COUNTIFS($L:$L, SolaCorp_Backlog[[#This Row],[Product Group]], $H:$H, "&lt;=" &amp; SolaCorp_Backlog[[#This Row],[Order Date]])</f>
        <v>530</v>
      </c>
      <c r="Q549" s="9">
        <f>IFERROR(VLOOKUP(SolaCorp_Backlog[[#This Row],[Order_Item]], 'Hot Orders'!$C:$H, 6, FALSE), SolaCorp_Backlog[[#This Row],[Order Date]])</f>
        <v>45170</v>
      </c>
      <c r="R549">
        <f>COUNTIFS($L:$L, SolaCorp_Backlog[[#This Row],[Product Group]], $Q:$Q, "&lt;=" &amp; SolaCorp_Backlog[[#This Row],[New Date]])</f>
        <v>537</v>
      </c>
      <c r="S549">
        <f>IF(SolaCorp_Backlog[[#This Row],[Product Group]] &lt;&gt; $L548, 1, $S548 + 1)</f>
        <v>527</v>
      </c>
      <c r="T5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49">
        <f ca="1" xml:space="preserve"> ROUND((SolaCorp_Backlog[[#This Row],[Projected Ship Date]] - SolaCorp_Backlog[[#This Row],[Order Date]]) / SolaCorp_Backlog[[#This Row],[Backlog Quantity]], 0)</f>
        <v>26</v>
      </c>
    </row>
    <row r="550" spans="1:21" x14ac:dyDescent="0.25">
      <c r="A550" t="s">
        <v>210</v>
      </c>
      <c r="B550" t="s">
        <v>1131</v>
      </c>
      <c r="C550" t="s">
        <v>671</v>
      </c>
      <c r="D550" t="s">
        <v>693</v>
      </c>
      <c r="E550" t="s">
        <v>694</v>
      </c>
      <c r="F550">
        <v>8</v>
      </c>
      <c r="G550">
        <v>359.52</v>
      </c>
      <c r="H550" s="9">
        <v>45170</v>
      </c>
      <c r="I550" t="s">
        <v>679</v>
      </c>
      <c r="J550" t="s">
        <v>675</v>
      </c>
      <c r="K550" t="s">
        <v>639</v>
      </c>
      <c r="L550" t="s">
        <v>654</v>
      </c>
      <c r="M550" t="s">
        <v>1590</v>
      </c>
      <c r="N550" t="s">
        <v>2782</v>
      </c>
      <c r="O550" t="s">
        <v>5726</v>
      </c>
      <c r="P550">
        <f>COUNTIFS($L:$L, SolaCorp_Backlog[[#This Row],[Product Group]], $H:$H, "&lt;=" &amp; SolaCorp_Backlog[[#This Row],[Order Date]])</f>
        <v>530</v>
      </c>
      <c r="Q550" s="9">
        <f>IFERROR(VLOOKUP(SolaCorp_Backlog[[#This Row],[Order_Item]], 'Hot Orders'!$C:$H, 6, FALSE), SolaCorp_Backlog[[#This Row],[Order Date]])</f>
        <v>45170</v>
      </c>
      <c r="R550">
        <f>COUNTIFS($L:$L, SolaCorp_Backlog[[#This Row],[Product Group]], $Q:$Q, "&lt;=" &amp; SolaCorp_Backlog[[#This Row],[New Date]])</f>
        <v>537</v>
      </c>
      <c r="S550">
        <f>IF(SolaCorp_Backlog[[#This Row],[Product Group]] &lt;&gt; $L549, 1, $S549 + 1)</f>
        <v>528</v>
      </c>
      <c r="T5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50">
        <f ca="1" xml:space="preserve"> ROUND((SolaCorp_Backlog[[#This Row],[Projected Ship Date]] - SolaCorp_Backlog[[#This Row],[Order Date]]) / SolaCorp_Backlog[[#This Row],[Backlog Quantity]], 0)</f>
        <v>26</v>
      </c>
    </row>
    <row r="551" spans="1:21" x14ac:dyDescent="0.25">
      <c r="A551" t="s">
        <v>210</v>
      </c>
      <c r="B551" t="s">
        <v>1131</v>
      </c>
      <c r="C551" t="s">
        <v>671</v>
      </c>
      <c r="D551" t="s">
        <v>693</v>
      </c>
      <c r="E551" t="s">
        <v>694</v>
      </c>
      <c r="F551">
        <v>8</v>
      </c>
      <c r="G551">
        <v>359.52</v>
      </c>
      <c r="H551" s="9">
        <v>45170</v>
      </c>
      <c r="I551" t="s">
        <v>679</v>
      </c>
      <c r="J551" t="s">
        <v>675</v>
      </c>
      <c r="K551" t="s">
        <v>639</v>
      </c>
      <c r="L551" t="s">
        <v>654</v>
      </c>
      <c r="M551" t="s">
        <v>1590</v>
      </c>
      <c r="N551" t="s">
        <v>2783</v>
      </c>
      <c r="O551" t="s">
        <v>5726</v>
      </c>
      <c r="P551">
        <f>COUNTIFS($L:$L, SolaCorp_Backlog[[#This Row],[Product Group]], $H:$H, "&lt;=" &amp; SolaCorp_Backlog[[#This Row],[Order Date]])</f>
        <v>530</v>
      </c>
      <c r="Q551" s="9">
        <f>IFERROR(VLOOKUP(SolaCorp_Backlog[[#This Row],[Order_Item]], 'Hot Orders'!$C:$H, 6, FALSE), SolaCorp_Backlog[[#This Row],[Order Date]])</f>
        <v>45170</v>
      </c>
      <c r="R551">
        <f>COUNTIFS($L:$L, SolaCorp_Backlog[[#This Row],[Product Group]], $Q:$Q, "&lt;=" &amp; SolaCorp_Backlog[[#This Row],[New Date]])</f>
        <v>537</v>
      </c>
      <c r="S551">
        <f>IF(SolaCorp_Backlog[[#This Row],[Product Group]] &lt;&gt; $L550, 1, $S550 + 1)</f>
        <v>529</v>
      </c>
      <c r="T5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51">
        <f ca="1" xml:space="preserve"> ROUND((SolaCorp_Backlog[[#This Row],[Projected Ship Date]] - SolaCorp_Backlog[[#This Row],[Order Date]]) / SolaCorp_Backlog[[#This Row],[Backlog Quantity]], 0)</f>
        <v>26</v>
      </c>
    </row>
    <row r="552" spans="1:21" x14ac:dyDescent="0.25">
      <c r="A552" t="s">
        <v>210</v>
      </c>
      <c r="B552" t="s">
        <v>1131</v>
      </c>
      <c r="C552" t="s">
        <v>671</v>
      </c>
      <c r="D552" t="s">
        <v>693</v>
      </c>
      <c r="E552" t="s">
        <v>694</v>
      </c>
      <c r="F552">
        <v>8</v>
      </c>
      <c r="G552">
        <v>359.52</v>
      </c>
      <c r="H552" s="9">
        <v>45170</v>
      </c>
      <c r="I552" t="s">
        <v>679</v>
      </c>
      <c r="J552" t="s">
        <v>675</v>
      </c>
      <c r="K552" t="s">
        <v>639</v>
      </c>
      <c r="L552" t="s">
        <v>654</v>
      </c>
      <c r="M552" t="s">
        <v>1590</v>
      </c>
      <c r="N552" t="s">
        <v>2784</v>
      </c>
      <c r="O552" t="s">
        <v>5726</v>
      </c>
      <c r="P552">
        <f>COUNTIFS($L:$L, SolaCorp_Backlog[[#This Row],[Product Group]], $H:$H, "&lt;=" &amp; SolaCorp_Backlog[[#This Row],[Order Date]])</f>
        <v>530</v>
      </c>
      <c r="Q552" s="9">
        <f>IFERROR(VLOOKUP(SolaCorp_Backlog[[#This Row],[Order_Item]], 'Hot Orders'!$C:$H, 6, FALSE), SolaCorp_Backlog[[#This Row],[Order Date]])</f>
        <v>45170</v>
      </c>
      <c r="R552">
        <f>COUNTIFS($L:$L, SolaCorp_Backlog[[#This Row],[Product Group]], $Q:$Q, "&lt;=" &amp; SolaCorp_Backlog[[#This Row],[New Date]])</f>
        <v>537</v>
      </c>
      <c r="S552">
        <f>IF(SolaCorp_Backlog[[#This Row],[Product Group]] &lt;&gt; $L551, 1, $S551 + 1)</f>
        <v>530</v>
      </c>
      <c r="T5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52">
        <f ca="1" xml:space="preserve"> ROUND((SolaCorp_Backlog[[#This Row],[Projected Ship Date]] - SolaCorp_Backlog[[#This Row],[Order Date]]) / SolaCorp_Backlog[[#This Row],[Backlog Quantity]], 0)</f>
        <v>26</v>
      </c>
    </row>
    <row r="553" spans="1:21" x14ac:dyDescent="0.25">
      <c r="A553" t="s">
        <v>267</v>
      </c>
      <c r="B553" t="s">
        <v>902</v>
      </c>
      <c r="C553" t="s">
        <v>688</v>
      </c>
      <c r="D553" t="s">
        <v>693</v>
      </c>
      <c r="E553" t="s">
        <v>694</v>
      </c>
      <c r="F553">
        <v>1</v>
      </c>
      <c r="G553">
        <v>311.89</v>
      </c>
      <c r="H553" s="9">
        <v>45174</v>
      </c>
      <c r="I553" t="s">
        <v>707</v>
      </c>
      <c r="J553" t="s">
        <v>675</v>
      </c>
      <c r="K553" t="s">
        <v>639</v>
      </c>
      <c r="L553" t="s">
        <v>654</v>
      </c>
      <c r="M553" t="s">
        <v>1591</v>
      </c>
      <c r="N553" t="s">
        <v>2785</v>
      </c>
      <c r="O553" t="s">
        <v>5727</v>
      </c>
      <c r="P553">
        <f>COUNTIFS($L:$L, SolaCorp_Backlog[[#This Row],[Product Group]], $H:$H, "&lt;=" &amp; SolaCorp_Backlog[[#This Row],[Order Date]])</f>
        <v>531</v>
      </c>
      <c r="Q553" s="9">
        <f>IFERROR(VLOOKUP(SolaCorp_Backlog[[#This Row],[Order_Item]], 'Hot Orders'!$C:$H, 6, FALSE), SolaCorp_Backlog[[#This Row],[Order Date]])</f>
        <v>45174</v>
      </c>
      <c r="R553">
        <f>COUNTIFS($L:$L, SolaCorp_Backlog[[#This Row],[Product Group]], $Q:$Q, "&lt;=" &amp; SolaCorp_Backlog[[#This Row],[New Date]])</f>
        <v>538</v>
      </c>
      <c r="S553">
        <f>IF(SolaCorp_Backlog[[#This Row],[Product Group]] &lt;&gt; $L552, 1, $S552 + 1)</f>
        <v>531</v>
      </c>
      <c r="T5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53">
        <f ca="1" xml:space="preserve"> ROUND((SolaCorp_Backlog[[#This Row],[Projected Ship Date]] - SolaCorp_Backlog[[#This Row],[Order Date]]) / SolaCorp_Backlog[[#This Row],[Backlog Quantity]], 0)</f>
        <v>206</v>
      </c>
    </row>
    <row r="554" spans="1:21" x14ac:dyDescent="0.25">
      <c r="A554" t="s">
        <v>76</v>
      </c>
      <c r="B554" t="s">
        <v>849</v>
      </c>
      <c r="C554" t="s">
        <v>688</v>
      </c>
      <c r="D554" t="s">
        <v>850</v>
      </c>
      <c r="E554" t="s">
        <v>851</v>
      </c>
      <c r="F554">
        <v>1</v>
      </c>
      <c r="G554">
        <v>756.27</v>
      </c>
      <c r="H554" s="9">
        <v>45177</v>
      </c>
      <c r="I554" t="s">
        <v>831</v>
      </c>
      <c r="J554" t="s">
        <v>675</v>
      </c>
      <c r="K554" t="s">
        <v>625</v>
      </c>
      <c r="L554" t="s">
        <v>654</v>
      </c>
      <c r="M554" t="s">
        <v>1711</v>
      </c>
      <c r="N554" t="s">
        <v>3169</v>
      </c>
      <c r="O554" t="s">
        <v>5828</v>
      </c>
      <c r="P554">
        <f>COUNTIFS($L:$L, SolaCorp_Backlog[[#This Row],[Product Group]], $H:$H, "&lt;=" &amp; SolaCorp_Backlog[[#This Row],[Order Date]])</f>
        <v>532</v>
      </c>
      <c r="Q554" s="9">
        <f>IFERROR(VLOOKUP(SolaCorp_Backlog[[#This Row],[Order_Item]], 'Hot Orders'!$C:$H, 6, FALSE), SolaCorp_Backlog[[#This Row],[Order Date]])</f>
        <v>44563</v>
      </c>
      <c r="R554">
        <f>COUNTIFS($L:$L, SolaCorp_Backlog[[#This Row],[Product Group]], $Q:$Q, "&lt;=" &amp; SolaCorp_Backlog[[#This Row],[New Date]])</f>
        <v>1</v>
      </c>
      <c r="S554">
        <f>IF(SolaCorp_Backlog[[#This Row],[Product Group]] &lt;&gt; $L553, 1, $S553 + 1)</f>
        <v>532</v>
      </c>
      <c r="T5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54">
        <f ca="1" xml:space="preserve"> ROUND((SolaCorp_Backlog[[#This Row],[Projected Ship Date]] - SolaCorp_Backlog[[#This Row],[Order Date]]) / SolaCorp_Backlog[[#This Row],[Backlog Quantity]], 0)</f>
        <v>203</v>
      </c>
    </row>
    <row r="555" spans="1:21" x14ac:dyDescent="0.25">
      <c r="A555" t="s">
        <v>285</v>
      </c>
      <c r="B555" t="s">
        <v>998</v>
      </c>
      <c r="C555" t="s">
        <v>721</v>
      </c>
      <c r="D555" t="s">
        <v>935</v>
      </c>
      <c r="E555" t="s">
        <v>936</v>
      </c>
      <c r="F555">
        <v>1</v>
      </c>
      <c r="G555">
        <v>523.26</v>
      </c>
      <c r="H555" s="9">
        <v>45180</v>
      </c>
      <c r="I555" t="s">
        <v>999</v>
      </c>
      <c r="J555" t="s">
        <v>675</v>
      </c>
      <c r="K555" t="s">
        <v>630</v>
      </c>
      <c r="L555" t="s">
        <v>654</v>
      </c>
      <c r="M555" t="s">
        <v>1625</v>
      </c>
      <c r="N555" t="s">
        <v>2878</v>
      </c>
      <c r="O555" t="s">
        <v>5759</v>
      </c>
      <c r="P555">
        <f>COUNTIFS($L:$L, SolaCorp_Backlog[[#This Row],[Product Group]], $H:$H, "&lt;=" &amp; SolaCorp_Backlog[[#This Row],[Order Date]])</f>
        <v>533</v>
      </c>
      <c r="Q555" s="9">
        <f>IFERROR(VLOOKUP(SolaCorp_Backlog[[#This Row],[Order_Item]], 'Hot Orders'!$C:$H, 6, FALSE), SolaCorp_Backlog[[#This Row],[Order Date]])</f>
        <v>45180</v>
      </c>
      <c r="R555">
        <f>COUNTIFS($L:$L, SolaCorp_Backlog[[#This Row],[Product Group]], $Q:$Q, "&lt;=" &amp; SolaCorp_Backlog[[#This Row],[New Date]])</f>
        <v>539</v>
      </c>
      <c r="S555">
        <f>IF(SolaCorp_Backlog[[#This Row],[Product Group]] &lt;&gt; $L554, 1, $S554 + 1)</f>
        <v>533</v>
      </c>
      <c r="T5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55">
        <f ca="1" xml:space="preserve"> ROUND((SolaCorp_Backlog[[#This Row],[Projected Ship Date]] - SolaCorp_Backlog[[#This Row],[Order Date]]) / SolaCorp_Backlog[[#This Row],[Backlog Quantity]], 0)</f>
        <v>200</v>
      </c>
    </row>
    <row r="556" spans="1:21" x14ac:dyDescent="0.25">
      <c r="A556" t="s">
        <v>290</v>
      </c>
      <c r="B556" t="s">
        <v>1089</v>
      </c>
      <c r="C556" t="s">
        <v>671</v>
      </c>
      <c r="D556" t="s">
        <v>1410</v>
      </c>
      <c r="E556" t="s">
        <v>1411</v>
      </c>
      <c r="F556">
        <v>1</v>
      </c>
      <c r="G556">
        <v>154.02000000000001</v>
      </c>
      <c r="H556" s="9">
        <v>45181</v>
      </c>
      <c r="I556" t="s">
        <v>703</v>
      </c>
      <c r="J556" t="s">
        <v>675</v>
      </c>
      <c r="K556" t="s">
        <v>616</v>
      </c>
      <c r="L556" t="s">
        <v>654</v>
      </c>
      <c r="M556" t="s">
        <v>1712</v>
      </c>
      <c r="N556" t="s">
        <v>3170</v>
      </c>
      <c r="O556" t="s">
        <v>5829</v>
      </c>
      <c r="P556">
        <f>COUNTIFS($L:$L, SolaCorp_Backlog[[#This Row],[Product Group]], $H:$H, "&lt;=" &amp; SolaCorp_Backlog[[#This Row],[Order Date]])</f>
        <v>540</v>
      </c>
      <c r="Q556" s="9">
        <f>IFERROR(VLOOKUP(SolaCorp_Backlog[[#This Row],[Order_Item]], 'Hot Orders'!$C:$H, 6, FALSE), SolaCorp_Backlog[[#This Row],[Order Date]])</f>
        <v>45181</v>
      </c>
      <c r="R556">
        <f>COUNTIFS($L:$L, SolaCorp_Backlog[[#This Row],[Product Group]], $Q:$Q, "&lt;=" &amp; SolaCorp_Backlog[[#This Row],[New Date]])</f>
        <v>546</v>
      </c>
      <c r="S556">
        <f>IF(SolaCorp_Backlog[[#This Row],[Product Group]] &lt;&gt; $L555, 1, $S555 + 1)</f>
        <v>534</v>
      </c>
      <c r="T5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56">
        <f ca="1" xml:space="preserve"> ROUND((SolaCorp_Backlog[[#This Row],[Projected Ship Date]] - SolaCorp_Backlog[[#This Row],[Order Date]]) / SolaCorp_Backlog[[#This Row],[Backlog Quantity]], 0)</f>
        <v>199</v>
      </c>
    </row>
    <row r="557" spans="1:21" x14ac:dyDescent="0.25">
      <c r="A557" t="s">
        <v>290</v>
      </c>
      <c r="B557" t="s">
        <v>1089</v>
      </c>
      <c r="C557" t="s">
        <v>671</v>
      </c>
      <c r="D557" t="s">
        <v>1004</v>
      </c>
      <c r="E557" t="s">
        <v>1005</v>
      </c>
      <c r="F557">
        <v>6</v>
      </c>
      <c r="G557">
        <v>403.23</v>
      </c>
      <c r="H557" s="9">
        <v>45181</v>
      </c>
      <c r="I557" t="s">
        <v>703</v>
      </c>
      <c r="J557" t="s">
        <v>675</v>
      </c>
      <c r="K557" t="s">
        <v>646</v>
      </c>
      <c r="L557" t="s">
        <v>654</v>
      </c>
      <c r="M557" t="s">
        <v>1713</v>
      </c>
      <c r="N557" t="s">
        <v>3171</v>
      </c>
      <c r="O557" t="s">
        <v>5829</v>
      </c>
      <c r="P557">
        <f>COUNTIFS($L:$L, SolaCorp_Backlog[[#This Row],[Product Group]], $H:$H, "&lt;=" &amp; SolaCorp_Backlog[[#This Row],[Order Date]])</f>
        <v>540</v>
      </c>
      <c r="Q557" s="9">
        <f>IFERROR(VLOOKUP(SolaCorp_Backlog[[#This Row],[Order_Item]], 'Hot Orders'!$C:$H, 6, FALSE), SolaCorp_Backlog[[#This Row],[Order Date]])</f>
        <v>45181</v>
      </c>
      <c r="R557">
        <f>COUNTIFS($L:$L, SolaCorp_Backlog[[#This Row],[Product Group]], $Q:$Q, "&lt;=" &amp; SolaCorp_Backlog[[#This Row],[New Date]])</f>
        <v>546</v>
      </c>
      <c r="S557">
        <f>IF(SolaCorp_Backlog[[#This Row],[Product Group]] &lt;&gt; $L556, 1, $S556 + 1)</f>
        <v>535</v>
      </c>
      <c r="T5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57">
        <f ca="1" xml:space="preserve"> ROUND((SolaCorp_Backlog[[#This Row],[Projected Ship Date]] - SolaCorp_Backlog[[#This Row],[Order Date]]) / SolaCorp_Backlog[[#This Row],[Backlog Quantity]], 0)</f>
        <v>33</v>
      </c>
    </row>
    <row r="558" spans="1:21" x14ac:dyDescent="0.25">
      <c r="A558" t="s">
        <v>290</v>
      </c>
      <c r="B558" t="s">
        <v>1089</v>
      </c>
      <c r="C558" t="s">
        <v>671</v>
      </c>
      <c r="D558" t="s">
        <v>1004</v>
      </c>
      <c r="E558" t="s">
        <v>1005</v>
      </c>
      <c r="F558">
        <v>6</v>
      </c>
      <c r="G558">
        <v>403.23</v>
      </c>
      <c r="H558" s="9">
        <v>45181</v>
      </c>
      <c r="I558" t="s">
        <v>703</v>
      </c>
      <c r="J558" t="s">
        <v>675</v>
      </c>
      <c r="K558" t="s">
        <v>646</v>
      </c>
      <c r="L558" t="s">
        <v>654</v>
      </c>
      <c r="M558" t="s">
        <v>1713</v>
      </c>
      <c r="N558" t="s">
        <v>3172</v>
      </c>
      <c r="O558" t="s">
        <v>5829</v>
      </c>
      <c r="P558">
        <f>COUNTIFS($L:$L, SolaCorp_Backlog[[#This Row],[Product Group]], $H:$H, "&lt;=" &amp; SolaCorp_Backlog[[#This Row],[Order Date]])</f>
        <v>540</v>
      </c>
      <c r="Q558" s="9">
        <f>IFERROR(VLOOKUP(SolaCorp_Backlog[[#This Row],[Order_Item]], 'Hot Orders'!$C:$H, 6, FALSE), SolaCorp_Backlog[[#This Row],[Order Date]])</f>
        <v>45181</v>
      </c>
      <c r="R558">
        <f>COUNTIFS($L:$L, SolaCorp_Backlog[[#This Row],[Product Group]], $Q:$Q, "&lt;=" &amp; SolaCorp_Backlog[[#This Row],[New Date]])</f>
        <v>546</v>
      </c>
      <c r="S558">
        <f>IF(SolaCorp_Backlog[[#This Row],[Product Group]] &lt;&gt; $L557, 1, $S557 + 1)</f>
        <v>536</v>
      </c>
      <c r="T5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58">
        <f ca="1" xml:space="preserve"> ROUND((SolaCorp_Backlog[[#This Row],[Projected Ship Date]] - SolaCorp_Backlog[[#This Row],[Order Date]]) / SolaCorp_Backlog[[#This Row],[Backlog Quantity]], 0)</f>
        <v>33</v>
      </c>
    </row>
    <row r="559" spans="1:21" x14ac:dyDescent="0.25">
      <c r="A559" t="s">
        <v>290</v>
      </c>
      <c r="B559" t="s">
        <v>1089</v>
      </c>
      <c r="C559" t="s">
        <v>671</v>
      </c>
      <c r="D559" t="s">
        <v>1004</v>
      </c>
      <c r="E559" t="s">
        <v>1005</v>
      </c>
      <c r="F559">
        <v>6</v>
      </c>
      <c r="G559">
        <v>403.23</v>
      </c>
      <c r="H559" s="9">
        <v>45181</v>
      </c>
      <c r="I559" t="s">
        <v>703</v>
      </c>
      <c r="J559" t="s">
        <v>675</v>
      </c>
      <c r="K559" t="s">
        <v>646</v>
      </c>
      <c r="L559" t="s">
        <v>654</v>
      </c>
      <c r="M559" t="s">
        <v>1713</v>
      </c>
      <c r="N559" t="s">
        <v>3173</v>
      </c>
      <c r="O559" t="s">
        <v>5829</v>
      </c>
      <c r="P559">
        <f>COUNTIFS($L:$L, SolaCorp_Backlog[[#This Row],[Product Group]], $H:$H, "&lt;=" &amp; SolaCorp_Backlog[[#This Row],[Order Date]])</f>
        <v>540</v>
      </c>
      <c r="Q559" s="9">
        <f>IFERROR(VLOOKUP(SolaCorp_Backlog[[#This Row],[Order_Item]], 'Hot Orders'!$C:$H, 6, FALSE), SolaCorp_Backlog[[#This Row],[Order Date]])</f>
        <v>45181</v>
      </c>
      <c r="R559">
        <f>COUNTIFS($L:$L, SolaCorp_Backlog[[#This Row],[Product Group]], $Q:$Q, "&lt;=" &amp; SolaCorp_Backlog[[#This Row],[New Date]])</f>
        <v>546</v>
      </c>
      <c r="S559">
        <f>IF(SolaCorp_Backlog[[#This Row],[Product Group]] &lt;&gt; $L558, 1, $S558 + 1)</f>
        <v>537</v>
      </c>
      <c r="T5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59">
        <f ca="1" xml:space="preserve"> ROUND((SolaCorp_Backlog[[#This Row],[Projected Ship Date]] - SolaCorp_Backlog[[#This Row],[Order Date]]) / SolaCorp_Backlog[[#This Row],[Backlog Quantity]], 0)</f>
        <v>33</v>
      </c>
    </row>
    <row r="560" spans="1:21" x14ac:dyDescent="0.25">
      <c r="A560" t="s">
        <v>290</v>
      </c>
      <c r="B560" t="s">
        <v>1089</v>
      </c>
      <c r="C560" t="s">
        <v>671</v>
      </c>
      <c r="D560" t="s">
        <v>1004</v>
      </c>
      <c r="E560" t="s">
        <v>1005</v>
      </c>
      <c r="F560">
        <v>6</v>
      </c>
      <c r="G560">
        <v>403.23</v>
      </c>
      <c r="H560" s="9">
        <v>45181</v>
      </c>
      <c r="I560" t="s">
        <v>703</v>
      </c>
      <c r="J560" t="s">
        <v>675</v>
      </c>
      <c r="K560" t="s">
        <v>646</v>
      </c>
      <c r="L560" t="s">
        <v>654</v>
      </c>
      <c r="M560" t="s">
        <v>1713</v>
      </c>
      <c r="N560" t="s">
        <v>3174</v>
      </c>
      <c r="O560" t="s">
        <v>5829</v>
      </c>
      <c r="P560">
        <f>COUNTIFS($L:$L, SolaCorp_Backlog[[#This Row],[Product Group]], $H:$H, "&lt;=" &amp; SolaCorp_Backlog[[#This Row],[Order Date]])</f>
        <v>540</v>
      </c>
      <c r="Q560" s="9">
        <f>IFERROR(VLOOKUP(SolaCorp_Backlog[[#This Row],[Order_Item]], 'Hot Orders'!$C:$H, 6, FALSE), SolaCorp_Backlog[[#This Row],[Order Date]])</f>
        <v>45181</v>
      </c>
      <c r="R560">
        <f>COUNTIFS($L:$L, SolaCorp_Backlog[[#This Row],[Product Group]], $Q:$Q, "&lt;=" &amp; SolaCorp_Backlog[[#This Row],[New Date]])</f>
        <v>546</v>
      </c>
      <c r="S560">
        <f>IF(SolaCorp_Backlog[[#This Row],[Product Group]] &lt;&gt; $L559, 1, $S559 + 1)</f>
        <v>538</v>
      </c>
      <c r="T5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60">
        <f ca="1" xml:space="preserve"> ROUND((SolaCorp_Backlog[[#This Row],[Projected Ship Date]] - SolaCorp_Backlog[[#This Row],[Order Date]]) / SolaCorp_Backlog[[#This Row],[Backlog Quantity]], 0)</f>
        <v>33</v>
      </c>
    </row>
    <row r="561" spans="1:21" x14ac:dyDescent="0.25">
      <c r="A561" t="s">
        <v>290</v>
      </c>
      <c r="B561" t="s">
        <v>1089</v>
      </c>
      <c r="C561" t="s">
        <v>671</v>
      </c>
      <c r="D561" t="s">
        <v>1004</v>
      </c>
      <c r="E561" t="s">
        <v>1005</v>
      </c>
      <c r="F561">
        <v>6</v>
      </c>
      <c r="G561">
        <v>403.23</v>
      </c>
      <c r="H561" s="9">
        <v>45181</v>
      </c>
      <c r="I561" t="s">
        <v>703</v>
      </c>
      <c r="J561" t="s">
        <v>675</v>
      </c>
      <c r="K561" t="s">
        <v>646</v>
      </c>
      <c r="L561" t="s">
        <v>654</v>
      </c>
      <c r="M561" t="s">
        <v>1713</v>
      </c>
      <c r="N561" t="s">
        <v>3175</v>
      </c>
      <c r="O561" t="s">
        <v>5829</v>
      </c>
      <c r="P561">
        <f>COUNTIFS($L:$L, SolaCorp_Backlog[[#This Row],[Product Group]], $H:$H, "&lt;=" &amp; SolaCorp_Backlog[[#This Row],[Order Date]])</f>
        <v>540</v>
      </c>
      <c r="Q561" s="9">
        <f>IFERROR(VLOOKUP(SolaCorp_Backlog[[#This Row],[Order_Item]], 'Hot Orders'!$C:$H, 6, FALSE), SolaCorp_Backlog[[#This Row],[Order Date]])</f>
        <v>45181</v>
      </c>
      <c r="R561">
        <f>COUNTIFS($L:$L, SolaCorp_Backlog[[#This Row],[Product Group]], $Q:$Q, "&lt;=" &amp; SolaCorp_Backlog[[#This Row],[New Date]])</f>
        <v>546</v>
      </c>
      <c r="S561">
        <f>IF(SolaCorp_Backlog[[#This Row],[Product Group]] &lt;&gt; $L560, 1, $S560 + 1)</f>
        <v>539</v>
      </c>
      <c r="T5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61">
        <f ca="1" xml:space="preserve"> ROUND((SolaCorp_Backlog[[#This Row],[Projected Ship Date]] - SolaCorp_Backlog[[#This Row],[Order Date]]) / SolaCorp_Backlog[[#This Row],[Backlog Quantity]], 0)</f>
        <v>33</v>
      </c>
    </row>
    <row r="562" spans="1:21" x14ac:dyDescent="0.25">
      <c r="A562" t="s">
        <v>290</v>
      </c>
      <c r="B562" t="s">
        <v>1089</v>
      </c>
      <c r="C562" t="s">
        <v>671</v>
      </c>
      <c r="D562" t="s">
        <v>1004</v>
      </c>
      <c r="E562" t="s">
        <v>1005</v>
      </c>
      <c r="F562">
        <v>6</v>
      </c>
      <c r="G562">
        <v>403.23</v>
      </c>
      <c r="H562" s="9">
        <v>45181</v>
      </c>
      <c r="I562" t="s">
        <v>703</v>
      </c>
      <c r="J562" t="s">
        <v>675</v>
      </c>
      <c r="K562" t="s">
        <v>646</v>
      </c>
      <c r="L562" t="s">
        <v>654</v>
      </c>
      <c r="M562" t="s">
        <v>1713</v>
      </c>
      <c r="N562" t="s">
        <v>3176</v>
      </c>
      <c r="O562" t="s">
        <v>5829</v>
      </c>
      <c r="P562">
        <f>COUNTIFS($L:$L, SolaCorp_Backlog[[#This Row],[Product Group]], $H:$H, "&lt;=" &amp; SolaCorp_Backlog[[#This Row],[Order Date]])</f>
        <v>540</v>
      </c>
      <c r="Q562" s="9">
        <f>IFERROR(VLOOKUP(SolaCorp_Backlog[[#This Row],[Order_Item]], 'Hot Orders'!$C:$H, 6, FALSE), SolaCorp_Backlog[[#This Row],[Order Date]])</f>
        <v>45181</v>
      </c>
      <c r="R562">
        <f>COUNTIFS($L:$L, SolaCorp_Backlog[[#This Row],[Product Group]], $Q:$Q, "&lt;=" &amp; SolaCorp_Backlog[[#This Row],[New Date]])</f>
        <v>546</v>
      </c>
      <c r="S562">
        <f>IF(SolaCorp_Backlog[[#This Row],[Product Group]] &lt;&gt; $L561, 1, $S561 + 1)</f>
        <v>540</v>
      </c>
      <c r="T5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62">
        <f ca="1" xml:space="preserve"> ROUND((SolaCorp_Backlog[[#This Row],[Projected Ship Date]] - SolaCorp_Backlog[[#This Row],[Order Date]]) / SolaCorp_Backlog[[#This Row],[Backlog Quantity]], 0)</f>
        <v>33</v>
      </c>
    </row>
    <row r="563" spans="1:21" x14ac:dyDescent="0.25">
      <c r="A563" t="s">
        <v>297</v>
      </c>
      <c r="B563" t="s">
        <v>695</v>
      </c>
      <c r="C563" t="s">
        <v>671</v>
      </c>
      <c r="D563" t="s">
        <v>693</v>
      </c>
      <c r="E563" t="s">
        <v>694</v>
      </c>
      <c r="F563">
        <v>2</v>
      </c>
      <c r="G563">
        <v>971.37</v>
      </c>
      <c r="H563" s="9">
        <v>45182</v>
      </c>
      <c r="I563" t="s">
        <v>679</v>
      </c>
      <c r="J563" t="s">
        <v>675</v>
      </c>
      <c r="K563" t="s">
        <v>639</v>
      </c>
      <c r="L563" t="s">
        <v>654</v>
      </c>
      <c r="M563" t="s">
        <v>1592</v>
      </c>
      <c r="N563" t="s">
        <v>2786</v>
      </c>
      <c r="O563" t="s">
        <v>5728</v>
      </c>
      <c r="P563">
        <f>COUNTIFS($L:$L, SolaCorp_Backlog[[#This Row],[Product Group]], $H:$H, "&lt;=" &amp; SolaCorp_Backlog[[#This Row],[Order Date]])</f>
        <v>542</v>
      </c>
      <c r="Q563" s="9">
        <f>IFERROR(VLOOKUP(SolaCorp_Backlog[[#This Row],[Order_Item]], 'Hot Orders'!$C:$H, 6, FALSE), SolaCorp_Backlog[[#This Row],[Order Date]])</f>
        <v>45182</v>
      </c>
      <c r="R563">
        <f>COUNTIFS($L:$L, SolaCorp_Backlog[[#This Row],[Product Group]], $Q:$Q, "&lt;=" &amp; SolaCorp_Backlog[[#This Row],[New Date]])</f>
        <v>548</v>
      </c>
      <c r="S563">
        <f>IF(SolaCorp_Backlog[[#This Row],[Product Group]] &lt;&gt; $L562, 1, $S562 + 1)</f>
        <v>541</v>
      </c>
      <c r="T5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563">
        <f ca="1" xml:space="preserve"> ROUND((SolaCorp_Backlog[[#This Row],[Projected Ship Date]] - SolaCorp_Backlog[[#This Row],[Order Date]]) / SolaCorp_Backlog[[#This Row],[Backlog Quantity]], 0)</f>
        <v>99</v>
      </c>
    </row>
    <row r="564" spans="1:21" x14ac:dyDescent="0.25">
      <c r="A564" t="s">
        <v>297</v>
      </c>
      <c r="B564" t="s">
        <v>695</v>
      </c>
      <c r="C564" t="s">
        <v>671</v>
      </c>
      <c r="D564" t="s">
        <v>693</v>
      </c>
      <c r="E564" t="s">
        <v>694</v>
      </c>
      <c r="F564">
        <v>2</v>
      </c>
      <c r="G564">
        <v>971.37</v>
      </c>
      <c r="H564" s="9">
        <v>45182</v>
      </c>
      <c r="I564" t="s">
        <v>679</v>
      </c>
      <c r="J564" t="s">
        <v>675</v>
      </c>
      <c r="K564" t="s">
        <v>639</v>
      </c>
      <c r="L564" t="s">
        <v>654</v>
      </c>
      <c r="M564" t="s">
        <v>1592</v>
      </c>
      <c r="N564" t="s">
        <v>2787</v>
      </c>
      <c r="O564" t="s">
        <v>5728</v>
      </c>
      <c r="P564">
        <f>COUNTIFS($L:$L, SolaCorp_Backlog[[#This Row],[Product Group]], $H:$H, "&lt;=" &amp; SolaCorp_Backlog[[#This Row],[Order Date]])</f>
        <v>542</v>
      </c>
      <c r="Q564" s="9">
        <f>IFERROR(VLOOKUP(SolaCorp_Backlog[[#This Row],[Order_Item]], 'Hot Orders'!$C:$H, 6, FALSE), SolaCorp_Backlog[[#This Row],[Order Date]])</f>
        <v>45182</v>
      </c>
      <c r="R564">
        <f>COUNTIFS($L:$L, SolaCorp_Backlog[[#This Row],[Product Group]], $Q:$Q, "&lt;=" &amp; SolaCorp_Backlog[[#This Row],[New Date]])</f>
        <v>548</v>
      </c>
      <c r="S564">
        <f>IF(SolaCorp_Backlog[[#This Row],[Product Group]] &lt;&gt; $L563, 1, $S563 + 1)</f>
        <v>542</v>
      </c>
      <c r="T5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64">
        <f ca="1" xml:space="preserve"> ROUND((SolaCorp_Backlog[[#This Row],[Projected Ship Date]] - SolaCorp_Backlog[[#This Row],[Order Date]]) / SolaCorp_Backlog[[#This Row],[Backlog Quantity]], 0)</f>
        <v>103</v>
      </c>
    </row>
    <row r="565" spans="1:21" x14ac:dyDescent="0.25">
      <c r="A565" t="s">
        <v>98</v>
      </c>
      <c r="B565" t="s">
        <v>1402</v>
      </c>
      <c r="C565" t="s">
        <v>729</v>
      </c>
      <c r="D565" t="s">
        <v>1382</v>
      </c>
      <c r="E565" t="s">
        <v>1383</v>
      </c>
      <c r="F565">
        <v>1</v>
      </c>
      <c r="G565">
        <v>143.4</v>
      </c>
      <c r="H565" s="9">
        <v>45183</v>
      </c>
      <c r="I565" t="s">
        <v>732</v>
      </c>
      <c r="J565" t="s">
        <v>675</v>
      </c>
      <c r="K565" t="s">
        <v>616</v>
      </c>
      <c r="L565" t="s">
        <v>654</v>
      </c>
      <c r="M565" t="s">
        <v>1654</v>
      </c>
      <c r="N565" t="s">
        <v>2972</v>
      </c>
      <c r="O565" t="s">
        <v>5781</v>
      </c>
      <c r="P565">
        <f>COUNTIFS($L:$L, SolaCorp_Backlog[[#This Row],[Product Group]], $H:$H, "&lt;=" &amp; SolaCorp_Backlog[[#This Row],[Order Date]])</f>
        <v>543</v>
      </c>
      <c r="Q565" s="9">
        <f>IFERROR(VLOOKUP(SolaCorp_Backlog[[#This Row],[Order_Item]], 'Hot Orders'!$C:$H, 6, FALSE), SolaCorp_Backlog[[#This Row],[Order Date]])</f>
        <v>45183</v>
      </c>
      <c r="R565">
        <f>COUNTIFS($L:$L, SolaCorp_Backlog[[#This Row],[Product Group]], $Q:$Q, "&lt;=" &amp; SolaCorp_Backlog[[#This Row],[New Date]])</f>
        <v>549</v>
      </c>
      <c r="S565">
        <f>IF(SolaCorp_Backlog[[#This Row],[Product Group]] &lt;&gt; $L564, 1, $S564 + 1)</f>
        <v>543</v>
      </c>
      <c r="T5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65">
        <f ca="1" xml:space="preserve"> ROUND((SolaCorp_Backlog[[#This Row],[Projected Ship Date]] - SolaCorp_Backlog[[#This Row],[Order Date]]) / SolaCorp_Backlog[[#This Row],[Backlog Quantity]], 0)</f>
        <v>204</v>
      </c>
    </row>
    <row r="566" spans="1:21" x14ac:dyDescent="0.25">
      <c r="A566" t="s">
        <v>4</v>
      </c>
      <c r="B566" t="s">
        <v>1460</v>
      </c>
      <c r="C566" t="s">
        <v>688</v>
      </c>
      <c r="D566" t="s">
        <v>878</v>
      </c>
      <c r="E566" t="s">
        <v>879</v>
      </c>
      <c r="F566">
        <v>2</v>
      </c>
      <c r="G566">
        <v>76.64</v>
      </c>
      <c r="H566" s="9">
        <v>45185</v>
      </c>
      <c r="I566" t="s">
        <v>1025</v>
      </c>
      <c r="J566" t="s">
        <v>675</v>
      </c>
      <c r="K566" t="s">
        <v>641</v>
      </c>
      <c r="L566" t="s">
        <v>654</v>
      </c>
      <c r="M566" t="s">
        <v>1593</v>
      </c>
      <c r="N566" t="s">
        <v>2788</v>
      </c>
      <c r="O566" t="s">
        <v>5729</v>
      </c>
      <c r="P566">
        <f>COUNTIFS($L:$L, SolaCorp_Backlog[[#This Row],[Product Group]], $H:$H, "&lt;=" &amp; SolaCorp_Backlog[[#This Row],[Order Date]])</f>
        <v>545</v>
      </c>
      <c r="Q566" s="9">
        <f>IFERROR(VLOOKUP(SolaCorp_Backlog[[#This Row],[Order_Item]], 'Hot Orders'!$C:$H, 6, FALSE), SolaCorp_Backlog[[#This Row],[Order Date]])</f>
        <v>45185</v>
      </c>
      <c r="R566">
        <f>COUNTIFS($L:$L, SolaCorp_Backlog[[#This Row],[Product Group]], $Q:$Q, "&lt;=" &amp; SolaCorp_Backlog[[#This Row],[New Date]])</f>
        <v>551</v>
      </c>
      <c r="S566">
        <f>IF(SolaCorp_Backlog[[#This Row],[Product Group]] &lt;&gt; $L565, 1, $S565 + 1)</f>
        <v>544</v>
      </c>
      <c r="T5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66">
        <f ca="1" xml:space="preserve"> ROUND((SolaCorp_Backlog[[#This Row],[Projected Ship Date]] - SolaCorp_Backlog[[#This Row],[Order Date]]) / SolaCorp_Backlog[[#This Row],[Backlog Quantity]], 0)</f>
        <v>101</v>
      </c>
    </row>
    <row r="567" spans="1:21" x14ac:dyDescent="0.25">
      <c r="A567" t="s">
        <v>4</v>
      </c>
      <c r="B567" t="s">
        <v>1460</v>
      </c>
      <c r="C567" t="s">
        <v>688</v>
      </c>
      <c r="D567" t="s">
        <v>878</v>
      </c>
      <c r="E567" t="s">
        <v>879</v>
      </c>
      <c r="F567">
        <v>2</v>
      </c>
      <c r="G567">
        <v>76.64</v>
      </c>
      <c r="H567" s="9">
        <v>45185</v>
      </c>
      <c r="I567" t="s">
        <v>1025</v>
      </c>
      <c r="J567" t="s">
        <v>675</v>
      </c>
      <c r="K567" t="s">
        <v>641</v>
      </c>
      <c r="L567" t="s">
        <v>654</v>
      </c>
      <c r="M567" t="s">
        <v>1593</v>
      </c>
      <c r="N567" t="s">
        <v>2789</v>
      </c>
      <c r="O567" t="s">
        <v>5729</v>
      </c>
      <c r="P567">
        <f>COUNTIFS($L:$L, SolaCorp_Backlog[[#This Row],[Product Group]], $H:$H, "&lt;=" &amp; SolaCorp_Backlog[[#This Row],[Order Date]])</f>
        <v>545</v>
      </c>
      <c r="Q567" s="9">
        <f>IFERROR(VLOOKUP(SolaCorp_Backlog[[#This Row],[Order_Item]], 'Hot Orders'!$C:$H, 6, FALSE), SolaCorp_Backlog[[#This Row],[Order Date]])</f>
        <v>45185</v>
      </c>
      <c r="R567">
        <f>COUNTIFS($L:$L, SolaCorp_Backlog[[#This Row],[Product Group]], $Q:$Q, "&lt;=" &amp; SolaCorp_Backlog[[#This Row],[New Date]])</f>
        <v>551</v>
      </c>
      <c r="S567">
        <f>IF(SolaCorp_Backlog[[#This Row],[Product Group]] &lt;&gt; $L566, 1, $S566 + 1)</f>
        <v>545</v>
      </c>
      <c r="T5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67">
        <f ca="1" xml:space="preserve"> ROUND((SolaCorp_Backlog[[#This Row],[Projected Ship Date]] - SolaCorp_Backlog[[#This Row],[Order Date]]) / SolaCorp_Backlog[[#This Row],[Backlog Quantity]], 0)</f>
        <v>101</v>
      </c>
    </row>
    <row r="568" spans="1:21" x14ac:dyDescent="0.25">
      <c r="A568" t="s">
        <v>117</v>
      </c>
      <c r="B568" t="s">
        <v>1030</v>
      </c>
      <c r="C568" t="s">
        <v>688</v>
      </c>
      <c r="D568" t="s">
        <v>841</v>
      </c>
      <c r="E568" t="s">
        <v>842</v>
      </c>
      <c r="F568">
        <v>1</v>
      </c>
      <c r="G568">
        <v>396.07</v>
      </c>
      <c r="H568" s="9">
        <v>45186</v>
      </c>
      <c r="I568" t="s">
        <v>679</v>
      </c>
      <c r="J568" t="s">
        <v>675</v>
      </c>
      <c r="K568" t="s">
        <v>598</v>
      </c>
      <c r="L568" t="s">
        <v>654</v>
      </c>
      <c r="M568" t="s">
        <v>1714</v>
      </c>
      <c r="N568" t="s">
        <v>3177</v>
      </c>
      <c r="O568" t="s">
        <v>5830</v>
      </c>
      <c r="P568">
        <f>COUNTIFS($L:$L, SolaCorp_Backlog[[#This Row],[Product Group]], $H:$H, "&lt;=" &amp; SolaCorp_Backlog[[#This Row],[Order Date]])</f>
        <v>546</v>
      </c>
      <c r="Q568" s="9">
        <f>IFERROR(VLOOKUP(SolaCorp_Backlog[[#This Row],[Order_Item]], 'Hot Orders'!$C:$H, 6, FALSE), SolaCorp_Backlog[[#This Row],[Order Date]])</f>
        <v>45186</v>
      </c>
      <c r="R568">
        <f>COUNTIFS($L:$L, SolaCorp_Backlog[[#This Row],[Product Group]], $Q:$Q, "&lt;=" &amp; SolaCorp_Backlog[[#This Row],[New Date]])</f>
        <v>552</v>
      </c>
      <c r="S568">
        <f>IF(SolaCorp_Backlog[[#This Row],[Product Group]] &lt;&gt; $L567, 1, $S567 + 1)</f>
        <v>546</v>
      </c>
      <c r="T5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68">
        <f ca="1" xml:space="preserve"> ROUND((SolaCorp_Backlog[[#This Row],[Projected Ship Date]] - SolaCorp_Backlog[[#This Row],[Order Date]]) / SolaCorp_Backlog[[#This Row],[Backlog Quantity]], 0)</f>
        <v>201</v>
      </c>
    </row>
    <row r="569" spans="1:21" x14ac:dyDescent="0.25">
      <c r="A569" t="s">
        <v>324</v>
      </c>
      <c r="B569" t="s">
        <v>1062</v>
      </c>
      <c r="C569" t="s">
        <v>721</v>
      </c>
      <c r="D569" t="s">
        <v>693</v>
      </c>
      <c r="E569" t="s">
        <v>694</v>
      </c>
      <c r="F569">
        <v>1</v>
      </c>
      <c r="G569">
        <v>444.14</v>
      </c>
      <c r="H569" s="9">
        <v>45191</v>
      </c>
      <c r="I569" t="s">
        <v>787</v>
      </c>
      <c r="J569" t="s">
        <v>669</v>
      </c>
      <c r="K569" t="s">
        <v>639</v>
      </c>
      <c r="L569" t="s">
        <v>654</v>
      </c>
      <c r="M569" t="s">
        <v>1595</v>
      </c>
      <c r="N569" t="s">
        <v>2805</v>
      </c>
      <c r="O569" t="s">
        <v>5730</v>
      </c>
      <c r="P569">
        <f>COUNTIFS($L:$L, SolaCorp_Backlog[[#This Row],[Product Group]], $H:$H, "&lt;=" &amp; SolaCorp_Backlog[[#This Row],[Order Date]])</f>
        <v>547</v>
      </c>
      <c r="Q569" s="9">
        <f>IFERROR(VLOOKUP(SolaCorp_Backlog[[#This Row],[Order_Item]], 'Hot Orders'!$C:$H, 6, FALSE), SolaCorp_Backlog[[#This Row],[Order Date]])</f>
        <v>45191</v>
      </c>
      <c r="R569">
        <f>COUNTIFS($L:$L, SolaCorp_Backlog[[#This Row],[Product Group]], $Q:$Q, "&lt;=" &amp; SolaCorp_Backlog[[#This Row],[New Date]])</f>
        <v>553</v>
      </c>
      <c r="S569">
        <f>IF(SolaCorp_Backlog[[#This Row],[Product Group]] &lt;&gt; $L568, 1, $S568 + 1)</f>
        <v>547</v>
      </c>
      <c r="T5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69">
        <f ca="1" xml:space="preserve"> ROUND((SolaCorp_Backlog[[#This Row],[Projected Ship Date]] - SolaCorp_Backlog[[#This Row],[Order Date]]) / SolaCorp_Backlog[[#This Row],[Backlog Quantity]], 0)</f>
        <v>196</v>
      </c>
    </row>
    <row r="570" spans="1:21" x14ac:dyDescent="0.25">
      <c r="A570" t="s">
        <v>337</v>
      </c>
      <c r="B570" t="s">
        <v>1036</v>
      </c>
      <c r="C570" t="s">
        <v>721</v>
      </c>
      <c r="D570" t="s">
        <v>1004</v>
      </c>
      <c r="E570" t="s">
        <v>1005</v>
      </c>
      <c r="F570">
        <v>3</v>
      </c>
      <c r="G570">
        <v>149.68</v>
      </c>
      <c r="H570" s="9">
        <v>45195</v>
      </c>
      <c r="I570" t="s">
        <v>787</v>
      </c>
      <c r="J570" t="s">
        <v>669</v>
      </c>
      <c r="K570" t="s">
        <v>646</v>
      </c>
      <c r="L570" t="s">
        <v>654</v>
      </c>
      <c r="M570" t="s">
        <v>1656</v>
      </c>
      <c r="N570" t="s">
        <v>2975</v>
      </c>
      <c r="O570" t="s">
        <v>5683</v>
      </c>
      <c r="P570">
        <f>COUNTIFS($L:$L, SolaCorp_Backlog[[#This Row],[Product Group]], $H:$H, "&lt;=" &amp; SolaCorp_Backlog[[#This Row],[Order Date]])</f>
        <v>551</v>
      </c>
      <c r="Q570" s="9">
        <f>IFERROR(VLOOKUP(SolaCorp_Backlog[[#This Row],[Order_Item]], 'Hot Orders'!$C:$H, 6, FALSE), SolaCorp_Backlog[[#This Row],[Order Date]])</f>
        <v>45195</v>
      </c>
      <c r="R570">
        <f>COUNTIFS($L:$L, SolaCorp_Backlog[[#This Row],[Product Group]], $Q:$Q, "&lt;=" &amp; SolaCorp_Backlog[[#This Row],[New Date]])</f>
        <v>557</v>
      </c>
      <c r="S570">
        <f>IF(SolaCorp_Backlog[[#This Row],[Product Group]] &lt;&gt; $L569, 1, $S569 + 1)</f>
        <v>548</v>
      </c>
      <c r="T5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70">
        <f ca="1" xml:space="preserve"> ROUND((SolaCorp_Backlog[[#This Row],[Projected Ship Date]] - SolaCorp_Backlog[[#This Row],[Order Date]]) / SolaCorp_Backlog[[#This Row],[Backlog Quantity]], 0)</f>
        <v>64</v>
      </c>
    </row>
    <row r="571" spans="1:21" x14ac:dyDescent="0.25">
      <c r="A571" t="s">
        <v>337</v>
      </c>
      <c r="B571" t="s">
        <v>1036</v>
      </c>
      <c r="C571" t="s">
        <v>721</v>
      </c>
      <c r="D571" t="s">
        <v>1004</v>
      </c>
      <c r="E571" t="s">
        <v>1005</v>
      </c>
      <c r="F571">
        <v>3</v>
      </c>
      <c r="G571">
        <v>149.68</v>
      </c>
      <c r="H571" s="9">
        <v>45195</v>
      </c>
      <c r="I571" t="s">
        <v>787</v>
      </c>
      <c r="J571" t="s">
        <v>669</v>
      </c>
      <c r="K571" t="s">
        <v>646</v>
      </c>
      <c r="L571" t="s">
        <v>654</v>
      </c>
      <c r="M571" t="s">
        <v>1656</v>
      </c>
      <c r="N571" t="s">
        <v>2976</v>
      </c>
      <c r="O571" t="s">
        <v>5683</v>
      </c>
      <c r="P571">
        <f>COUNTIFS($L:$L, SolaCorp_Backlog[[#This Row],[Product Group]], $H:$H, "&lt;=" &amp; SolaCorp_Backlog[[#This Row],[Order Date]])</f>
        <v>551</v>
      </c>
      <c r="Q571" s="9">
        <f>IFERROR(VLOOKUP(SolaCorp_Backlog[[#This Row],[Order_Item]], 'Hot Orders'!$C:$H, 6, FALSE), SolaCorp_Backlog[[#This Row],[Order Date]])</f>
        <v>45195</v>
      </c>
      <c r="R571">
        <f>COUNTIFS($L:$L, SolaCorp_Backlog[[#This Row],[Product Group]], $Q:$Q, "&lt;=" &amp; SolaCorp_Backlog[[#This Row],[New Date]])</f>
        <v>557</v>
      </c>
      <c r="S571">
        <f>IF(SolaCorp_Backlog[[#This Row],[Product Group]] &lt;&gt; $L570, 1, $S570 + 1)</f>
        <v>549</v>
      </c>
      <c r="T5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71">
        <f ca="1" xml:space="preserve"> ROUND((SolaCorp_Backlog[[#This Row],[Projected Ship Date]] - SolaCorp_Backlog[[#This Row],[Order Date]]) / SolaCorp_Backlog[[#This Row],[Backlog Quantity]], 0)</f>
        <v>64</v>
      </c>
    </row>
    <row r="572" spans="1:21" x14ac:dyDescent="0.25">
      <c r="A572" t="s">
        <v>337</v>
      </c>
      <c r="B572" t="s">
        <v>1036</v>
      </c>
      <c r="C572" t="s">
        <v>721</v>
      </c>
      <c r="D572" t="s">
        <v>1004</v>
      </c>
      <c r="E572" t="s">
        <v>1005</v>
      </c>
      <c r="F572">
        <v>3</v>
      </c>
      <c r="G572">
        <v>149.68</v>
      </c>
      <c r="H572" s="9">
        <v>45195</v>
      </c>
      <c r="I572" t="s">
        <v>787</v>
      </c>
      <c r="J572" t="s">
        <v>669</v>
      </c>
      <c r="K572" t="s">
        <v>646</v>
      </c>
      <c r="L572" t="s">
        <v>654</v>
      </c>
      <c r="M572" t="s">
        <v>1656</v>
      </c>
      <c r="N572" t="s">
        <v>2977</v>
      </c>
      <c r="O572" t="s">
        <v>5683</v>
      </c>
      <c r="P572">
        <f>COUNTIFS($L:$L, SolaCorp_Backlog[[#This Row],[Product Group]], $H:$H, "&lt;=" &amp; SolaCorp_Backlog[[#This Row],[Order Date]])</f>
        <v>551</v>
      </c>
      <c r="Q572" s="9">
        <f>IFERROR(VLOOKUP(SolaCorp_Backlog[[#This Row],[Order_Item]], 'Hot Orders'!$C:$H, 6, FALSE), SolaCorp_Backlog[[#This Row],[Order Date]])</f>
        <v>45195</v>
      </c>
      <c r="R572">
        <f>COUNTIFS($L:$L, SolaCorp_Backlog[[#This Row],[Product Group]], $Q:$Q, "&lt;=" &amp; SolaCorp_Backlog[[#This Row],[New Date]])</f>
        <v>557</v>
      </c>
      <c r="S572">
        <f>IF(SolaCorp_Backlog[[#This Row],[Product Group]] &lt;&gt; $L571, 1, $S571 + 1)</f>
        <v>550</v>
      </c>
      <c r="T5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72">
        <f ca="1" xml:space="preserve"> ROUND((SolaCorp_Backlog[[#This Row],[Projected Ship Date]] - SolaCorp_Backlog[[#This Row],[Order Date]]) / SolaCorp_Backlog[[#This Row],[Backlog Quantity]], 0)</f>
        <v>64</v>
      </c>
    </row>
    <row r="573" spans="1:21" x14ac:dyDescent="0.25">
      <c r="A573" t="s">
        <v>337</v>
      </c>
      <c r="B573" t="s">
        <v>1036</v>
      </c>
      <c r="C573" t="s">
        <v>721</v>
      </c>
      <c r="D573" t="s">
        <v>1146</v>
      </c>
      <c r="E573" t="s">
        <v>1147</v>
      </c>
      <c r="F573">
        <v>1</v>
      </c>
      <c r="G573">
        <v>120.44</v>
      </c>
      <c r="H573" s="9">
        <v>45195</v>
      </c>
      <c r="I573" t="s">
        <v>787</v>
      </c>
      <c r="J573" t="s">
        <v>669</v>
      </c>
      <c r="K573" t="s">
        <v>593</v>
      </c>
      <c r="L573" t="s">
        <v>654</v>
      </c>
      <c r="M573" t="s">
        <v>1544</v>
      </c>
      <c r="N573" t="s">
        <v>2633</v>
      </c>
      <c r="O573" t="s">
        <v>5683</v>
      </c>
      <c r="P573">
        <f>COUNTIFS($L:$L, SolaCorp_Backlog[[#This Row],[Product Group]], $H:$H, "&lt;=" &amp; SolaCorp_Backlog[[#This Row],[Order Date]])</f>
        <v>551</v>
      </c>
      <c r="Q573" s="9">
        <f>IFERROR(VLOOKUP(SolaCorp_Backlog[[#This Row],[Order_Item]], 'Hot Orders'!$C:$H, 6, FALSE), SolaCorp_Backlog[[#This Row],[Order Date]])</f>
        <v>45195</v>
      </c>
      <c r="R573">
        <f>COUNTIFS($L:$L, SolaCorp_Backlog[[#This Row],[Product Group]], $Q:$Q, "&lt;=" &amp; SolaCorp_Backlog[[#This Row],[New Date]])</f>
        <v>557</v>
      </c>
      <c r="S573">
        <f>IF(SolaCorp_Backlog[[#This Row],[Product Group]] &lt;&gt; $L572, 1, $S572 + 1)</f>
        <v>551</v>
      </c>
      <c r="T5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73">
        <f ca="1" xml:space="preserve"> ROUND((SolaCorp_Backlog[[#This Row],[Projected Ship Date]] - SolaCorp_Backlog[[#This Row],[Order Date]]) / SolaCorp_Backlog[[#This Row],[Backlog Quantity]], 0)</f>
        <v>192</v>
      </c>
    </row>
    <row r="574" spans="1:21" x14ac:dyDescent="0.25">
      <c r="A574" t="s">
        <v>88</v>
      </c>
      <c r="B574" t="s">
        <v>881</v>
      </c>
      <c r="C574" t="s">
        <v>688</v>
      </c>
      <c r="D574" t="s">
        <v>784</v>
      </c>
      <c r="E574" t="s">
        <v>785</v>
      </c>
      <c r="F574">
        <v>6</v>
      </c>
      <c r="G574">
        <v>702.02</v>
      </c>
      <c r="H574" s="9">
        <v>45196</v>
      </c>
      <c r="I574" t="s">
        <v>882</v>
      </c>
      <c r="J574" t="s">
        <v>675</v>
      </c>
      <c r="K574" t="s">
        <v>598</v>
      </c>
      <c r="L574" t="s">
        <v>654</v>
      </c>
      <c r="M574" t="s">
        <v>1642</v>
      </c>
      <c r="N574" t="s">
        <v>2940</v>
      </c>
      <c r="O574" t="s">
        <v>5770</v>
      </c>
      <c r="P574">
        <f>COUNTIFS($L:$L, SolaCorp_Backlog[[#This Row],[Product Group]], $H:$H, "&lt;=" &amp; SolaCorp_Backlog[[#This Row],[Order Date]])</f>
        <v>557</v>
      </c>
      <c r="Q574" s="9">
        <f>IFERROR(VLOOKUP(SolaCorp_Backlog[[#This Row],[Order_Item]], 'Hot Orders'!$C:$H, 6, FALSE), SolaCorp_Backlog[[#This Row],[Order Date]])</f>
        <v>45196</v>
      </c>
      <c r="R574">
        <f>COUNTIFS($L:$L, SolaCorp_Backlog[[#This Row],[Product Group]], $Q:$Q, "&lt;=" &amp; SolaCorp_Backlog[[#This Row],[New Date]])</f>
        <v>563</v>
      </c>
      <c r="S574">
        <f>IF(SolaCorp_Backlog[[#This Row],[Product Group]] &lt;&gt; $L573, 1, $S573 + 1)</f>
        <v>552</v>
      </c>
      <c r="T5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74">
        <f ca="1" xml:space="preserve"> ROUND((SolaCorp_Backlog[[#This Row],[Projected Ship Date]] - SolaCorp_Backlog[[#This Row],[Order Date]]) / SolaCorp_Backlog[[#This Row],[Backlog Quantity]], 0)</f>
        <v>32</v>
      </c>
    </row>
    <row r="575" spans="1:21" x14ac:dyDescent="0.25">
      <c r="A575" t="s">
        <v>88</v>
      </c>
      <c r="B575" t="s">
        <v>881</v>
      </c>
      <c r="C575" t="s">
        <v>688</v>
      </c>
      <c r="D575" t="s">
        <v>784</v>
      </c>
      <c r="E575" t="s">
        <v>785</v>
      </c>
      <c r="F575">
        <v>6</v>
      </c>
      <c r="G575">
        <v>702.02</v>
      </c>
      <c r="H575" s="9">
        <v>45196</v>
      </c>
      <c r="I575" t="s">
        <v>882</v>
      </c>
      <c r="J575" t="s">
        <v>675</v>
      </c>
      <c r="K575" t="s">
        <v>598</v>
      </c>
      <c r="L575" t="s">
        <v>654</v>
      </c>
      <c r="M575" t="s">
        <v>1642</v>
      </c>
      <c r="N575" t="s">
        <v>2941</v>
      </c>
      <c r="O575" t="s">
        <v>5770</v>
      </c>
      <c r="P575">
        <f>COUNTIFS($L:$L, SolaCorp_Backlog[[#This Row],[Product Group]], $H:$H, "&lt;=" &amp; SolaCorp_Backlog[[#This Row],[Order Date]])</f>
        <v>557</v>
      </c>
      <c r="Q575" s="9">
        <f>IFERROR(VLOOKUP(SolaCorp_Backlog[[#This Row],[Order_Item]], 'Hot Orders'!$C:$H, 6, FALSE), SolaCorp_Backlog[[#This Row],[Order Date]])</f>
        <v>45196</v>
      </c>
      <c r="R575">
        <f>COUNTIFS($L:$L, SolaCorp_Backlog[[#This Row],[Product Group]], $Q:$Q, "&lt;=" &amp; SolaCorp_Backlog[[#This Row],[New Date]])</f>
        <v>563</v>
      </c>
      <c r="S575">
        <f>IF(SolaCorp_Backlog[[#This Row],[Product Group]] &lt;&gt; $L574, 1, $S574 + 1)</f>
        <v>553</v>
      </c>
      <c r="T5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75">
        <f ca="1" xml:space="preserve"> ROUND((SolaCorp_Backlog[[#This Row],[Projected Ship Date]] - SolaCorp_Backlog[[#This Row],[Order Date]]) / SolaCorp_Backlog[[#This Row],[Backlog Quantity]], 0)</f>
        <v>32</v>
      </c>
    </row>
    <row r="576" spans="1:21" x14ac:dyDescent="0.25">
      <c r="A576" t="s">
        <v>88</v>
      </c>
      <c r="B576" t="s">
        <v>881</v>
      </c>
      <c r="C576" t="s">
        <v>688</v>
      </c>
      <c r="D576" t="s">
        <v>784</v>
      </c>
      <c r="E576" t="s">
        <v>785</v>
      </c>
      <c r="F576">
        <v>6</v>
      </c>
      <c r="G576">
        <v>702.02</v>
      </c>
      <c r="H576" s="9">
        <v>45196</v>
      </c>
      <c r="I576" t="s">
        <v>882</v>
      </c>
      <c r="J576" t="s">
        <v>675</v>
      </c>
      <c r="K576" t="s">
        <v>598</v>
      </c>
      <c r="L576" t="s">
        <v>654</v>
      </c>
      <c r="M576" t="s">
        <v>1642</v>
      </c>
      <c r="N576" t="s">
        <v>2942</v>
      </c>
      <c r="O576" t="s">
        <v>5770</v>
      </c>
      <c r="P576">
        <f>COUNTIFS($L:$L, SolaCorp_Backlog[[#This Row],[Product Group]], $H:$H, "&lt;=" &amp; SolaCorp_Backlog[[#This Row],[Order Date]])</f>
        <v>557</v>
      </c>
      <c r="Q576" s="9">
        <f>IFERROR(VLOOKUP(SolaCorp_Backlog[[#This Row],[Order_Item]], 'Hot Orders'!$C:$H, 6, FALSE), SolaCorp_Backlog[[#This Row],[Order Date]])</f>
        <v>45196</v>
      </c>
      <c r="R576">
        <f>COUNTIFS($L:$L, SolaCorp_Backlog[[#This Row],[Product Group]], $Q:$Q, "&lt;=" &amp; SolaCorp_Backlog[[#This Row],[New Date]])</f>
        <v>563</v>
      </c>
      <c r="S576">
        <f>IF(SolaCorp_Backlog[[#This Row],[Product Group]] &lt;&gt; $L575, 1, $S575 + 1)</f>
        <v>554</v>
      </c>
      <c r="T5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76">
        <f ca="1" xml:space="preserve"> ROUND((SolaCorp_Backlog[[#This Row],[Projected Ship Date]] - SolaCorp_Backlog[[#This Row],[Order Date]]) / SolaCorp_Backlog[[#This Row],[Backlog Quantity]], 0)</f>
        <v>32</v>
      </c>
    </row>
    <row r="577" spans="1:21" x14ac:dyDescent="0.25">
      <c r="A577" t="s">
        <v>88</v>
      </c>
      <c r="B577" t="s">
        <v>881</v>
      </c>
      <c r="C577" t="s">
        <v>688</v>
      </c>
      <c r="D577" t="s">
        <v>784</v>
      </c>
      <c r="E577" t="s">
        <v>785</v>
      </c>
      <c r="F577">
        <v>6</v>
      </c>
      <c r="G577">
        <v>702.02</v>
      </c>
      <c r="H577" s="9">
        <v>45196</v>
      </c>
      <c r="I577" t="s">
        <v>882</v>
      </c>
      <c r="J577" t="s">
        <v>675</v>
      </c>
      <c r="K577" t="s">
        <v>598</v>
      </c>
      <c r="L577" t="s">
        <v>654</v>
      </c>
      <c r="M577" t="s">
        <v>1642</v>
      </c>
      <c r="N577" t="s">
        <v>2943</v>
      </c>
      <c r="O577" t="s">
        <v>5770</v>
      </c>
      <c r="P577">
        <f>COUNTIFS($L:$L, SolaCorp_Backlog[[#This Row],[Product Group]], $H:$H, "&lt;=" &amp; SolaCorp_Backlog[[#This Row],[Order Date]])</f>
        <v>557</v>
      </c>
      <c r="Q577" s="9">
        <f>IFERROR(VLOOKUP(SolaCorp_Backlog[[#This Row],[Order_Item]], 'Hot Orders'!$C:$H, 6, FALSE), SolaCorp_Backlog[[#This Row],[Order Date]])</f>
        <v>45196</v>
      </c>
      <c r="R577">
        <f>COUNTIFS($L:$L, SolaCorp_Backlog[[#This Row],[Product Group]], $Q:$Q, "&lt;=" &amp; SolaCorp_Backlog[[#This Row],[New Date]])</f>
        <v>563</v>
      </c>
      <c r="S577">
        <f>IF(SolaCorp_Backlog[[#This Row],[Product Group]] &lt;&gt; $L576, 1, $S576 + 1)</f>
        <v>555</v>
      </c>
      <c r="T5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77">
        <f ca="1" xml:space="preserve"> ROUND((SolaCorp_Backlog[[#This Row],[Projected Ship Date]] - SolaCorp_Backlog[[#This Row],[Order Date]]) / SolaCorp_Backlog[[#This Row],[Backlog Quantity]], 0)</f>
        <v>32</v>
      </c>
    </row>
    <row r="578" spans="1:21" x14ac:dyDescent="0.25">
      <c r="A578" t="s">
        <v>88</v>
      </c>
      <c r="B578" t="s">
        <v>881</v>
      </c>
      <c r="C578" t="s">
        <v>688</v>
      </c>
      <c r="D578" t="s">
        <v>784</v>
      </c>
      <c r="E578" t="s">
        <v>785</v>
      </c>
      <c r="F578">
        <v>6</v>
      </c>
      <c r="G578">
        <v>702.02</v>
      </c>
      <c r="H578" s="9">
        <v>45196</v>
      </c>
      <c r="I578" t="s">
        <v>882</v>
      </c>
      <c r="J578" t="s">
        <v>675</v>
      </c>
      <c r="K578" t="s">
        <v>598</v>
      </c>
      <c r="L578" t="s">
        <v>654</v>
      </c>
      <c r="M578" t="s">
        <v>1642</v>
      </c>
      <c r="N578" t="s">
        <v>2944</v>
      </c>
      <c r="O578" t="s">
        <v>5770</v>
      </c>
      <c r="P578">
        <f>COUNTIFS($L:$L, SolaCorp_Backlog[[#This Row],[Product Group]], $H:$H, "&lt;=" &amp; SolaCorp_Backlog[[#This Row],[Order Date]])</f>
        <v>557</v>
      </c>
      <c r="Q578" s="9">
        <f>IFERROR(VLOOKUP(SolaCorp_Backlog[[#This Row],[Order_Item]], 'Hot Orders'!$C:$H, 6, FALSE), SolaCorp_Backlog[[#This Row],[Order Date]])</f>
        <v>45196</v>
      </c>
      <c r="R578">
        <f>COUNTIFS($L:$L, SolaCorp_Backlog[[#This Row],[Product Group]], $Q:$Q, "&lt;=" &amp; SolaCorp_Backlog[[#This Row],[New Date]])</f>
        <v>563</v>
      </c>
      <c r="S578">
        <f>IF(SolaCorp_Backlog[[#This Row],[Product Group]] &lt;&gt; $L577, 1, $S577 + 1)</f>
        <v>556</v>
      </c>
      <c r="T5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78">
        <f ca="1" xml:space="preserve"> ROUND((SolaCorp_Backlog[[#This Row],[Projected Ship Date]] - SolaCorp_Backlog[[#This Row],[Order Date]]) / SolaCorp_Backlog[[#This Row],[Backlog Quantity]], 0)</f>
        <v>32</v>
      </c>
    </row>
    <row r="579" spans="1:21" x14ac:dyDescent="0.25">
      <c r="A579" t="s">
        <v>88</v>
      </c>
      <c r="B579" t="s">
        <v>881</v>
      </c>
      <c r="C579" t="s">
        <v>688</v>
      </c>
      <c r="D579" t="s">
        <v>784</v>
      </c>
      <c r="E579" t="s">
        <v>785</v>
      </c>
      <c r="F579">
        <v>6</v>
      </c>
      <c r="G579">
        <v>702.02</v>
      </c>
      <c r="H579" s="9">
        <v>45196</v>
      </c>
      <c r="I579" t="s">
        <v>882</v>
      </c>
      <c r="J579" t="s">
        <v>675</v>
      </c>
      <c r="K579" t="s">
        <v>598</v>
      </c>
      <c r="L579" t="s">
        <v>654</v>
      </c>
      <c r="M579" t="s">
        <v>1642</v>
      </c>
      <c r="N579" t="s">
        <v>2945</v>
      </c>
      <c r="O579" t="s">
        <v>5770</v>
      </c>
      <c r="P579">
        <f>COUNTIFS($L:$L, SolaCorp_Backlog[[#This Row],[Product Group]], $H:$H, "&lt;=" &amp; SolaCorp_Backlog[[#This Row],[Order Date]])</f>
        <v>557</v>
      </c>
      <c r="Q579" s="9">
        <f>IFERROR(VLOOKUP(SolaCorp_Backlog[[#This Row],[Order_Item]], 'Hot Orders'!$C:$H, 6, FALSE), SolaCorp_Backlog[[#This Row],[Order Date]])</f>
        <v>45196</v>
      </c>
      <c r="R579">
        <f>COUNTIFS($L:$L, SolaCorp_Backlog[[#This Row],[Product Group]], $Q:$Q, "&lt;=" &amp; SolaCorp_Backlog[[#This Row],[New Date]])</f>
        <v>563</v>
      </c>
      <c r="S579">
        <f>IF(SolaCorp_Backlog[[#This Row],[Product Group]] &lt;&gt; $L578, 1, $S578 + 1)</f>
        <v>557</v>
      </c>
      <c r="T5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79">
        <f ca="1" xml:space="preserve"> ROUND((SolaCorp_Backlog[[#This Row],[Projected Ship Date]] - SolaCorp_Backlog[[#This Row],[Order Date]]) / SolaCorp_Backlog[[#This Row],[Backlog Quantity]], 0)</f>
        <v>32</v>
      </c>
    </row>
    <row r="580" spans="1:21" x14ac:dyDescent="0.25">
      <c r="A580" t="s">
        <v>358</v>
      </c>
      <c r="B580" t="s">
        <v>741</v>
      </c>
      <c r="C580" t="s">
        <v>721</v>
      </c>
      <c r="D580" t="s">
        <v>845</v>
      </c>
      <c r="E580" t="s">
        <v>846</v>
      </c>
      <c r="F580">
        <v>4</v>
      </c>
      <c r="G580">
        <v>169.95</v>
      </c>
      <c r="H580" s="9">
        <v>45197</v>
      </c>
      <c r="I580" t="s">
        <v>744</v>
      </c>
      <c r="J580" t="s">
        <v>675</v>
      </c>
      <c r="K580" t="s">
        <v>626</v>
      </c>
      <c r="L580" t="s">
        <v>654</v>
      </c>
      <c r="M580" t="s">
        <v>1598</v>
      </c>
      <c r="N580" t="s">
        <v>2808</v>
      </c>
      <c r="O580" t="s">
        <v>5733</v>
      </c>
      <c r="P580">
        <f>COUNTIFS($L:$L, SolaCorp_Backlog[[#This Row],[Product Group]], $H:$H, "&lt;=" &amp; SolaCorp_Backlog[[#This Row],[Order Date]])</f>
        <v>564</v>
      </c>
      <c r="Q580" s="9">
        <f>IFERROR(VLOOKUP(SolaCorp_Backlog[[#This Row],[Order_Item]], 'Hot Orders'!$C:$H, 6, FALSE), SolaCorp_Backlog[[#This Row],[Order Date]])</f>
        <v>45197</v>
      </c>
      <c r="R580">
        <f>COUNTIFS($L:$L, SolaCorp_Backlog[[#This Row],[Product Group]], $Q:$Q, "&lt;=" &amp; SolaCorp_Backlog[[#This Row],[New Date]])</f>
        <v>570</v>
      </c>
      <c r="S580">
        <f>IF(SolaCorp_Backlog[[#This Row],[Product Group]] &lt;&gt; $L579, 1, $S579 + 1)</f>
        <v>558</v>
      </c>
      <c r="T5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80">
        <f ca="1" xml:space="preserve"> ROUND((SolaCorp_Backlog[[#This Row],[Projected Ship Date]] - SolaCorp_Backlog[[#This Row],[Order Date]]) / SolaCorp_Backlog[[#This Row],[Backlog Quantity]], 0)</f>
        <v>48</v>
      </c>
    </row>
    <row r="581" spans="1:21" x14ac:dyDescent="0.25">
      <c r="A581" t="s">
        <v>358</v>
      </c>
      <c r="B581" t="s">
        <v>741</v>
      </c>
      <c r="C581" t="s">
        <v>721</v>
      </c>
      <c r="D581" t="s">
        <v>845</v>
      </c>
      <c r="E581" t="s">
        <v>846</v>
      </c>
      <c r="F581">
        <v>4</v>
      </c>
      <c r="G581">
        <v>169.95</v>
      </c>
      <c r="H581" s="9">
        <v>45197</v>
      </c>
      <c r="I581" t="s">
        <v>744</v>
      </c>
      <c r="J581" t="s">
        <v>675</v>
      </c>
      <c r="K581" t="s">
        <v>626</v>
      </c>
      <c r="L581" t="s">
        <v>654</v>
      </c>
      <c r="M581" t="s">
        <v>1598</v>
      </c>
      <c r="N581" t="s">
        <v>2809</v>
      </c>
      <c r="O581" t="s">
        <v>5733</v>
      </c>
      <c r="P581">
        <f>COUNTIFS($L:$L, SolaCorp_Backlog[[#This Row],[Product Group]], $H:$H, "&lt;=" &amp; SolaCorp_Backlog[[#This Row],[Order Date]])</f>
        <v>564</v>
      </c>
      <c r="Q581" s="9">
        <f>IFERROR(VLOOKUP(SolaCorp_Backlog[[#This Row],[Order_Item]], 'Hot Orders'!$C:$H, 6, FALSE), SolaCorp_Backlog[[#This Row],[Order Date]])</f>
        <v>45197</v>
      </c>
      <c r="R581">
        <f>COUNTIFS($L:$L, SolaCorp_Backlog[[#This Row],[Product Group]], $Q:$Q, "&lt;=" &amp; SolaCorp_Backlog[[#This Row],[New Date]])</f>
        <v>570</v>
      </c>
      <c r="S581">
        <f>IF(SolaCorp_Backlog[[#This Row],[Product Group]] &lt;&gt; $L580, 1, $S580 + 1)</f>
        <v>559</v>
      </c>
      <c r="T5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81">
        <f ca="1" xml:space="preserve"> ROUND((SolaCorp_Backlog[[#This Row],[Projected Ship Date]] - SolaCorp_Backlog[[#This Row],[Order Date]]) / SolaCorp_Backlog[[#This Row],[Backlog Quantity]], 0)</f>
        <v>48</v>
      </c>
    </row>
    <row r="582" spans="1:21" x14ac:dyDescent="0.25">
      <c r="A582" t="s">
        <v>358</v>
      </c>
      <c r="B582" t="s">
        <v>741</v>
      </c>
      <c r="C582" t="s">
        <v>721</v>
      </c>
      <c r="D582" t="s">
        <v>845</v>
      </c>
      <c r="E582" t="s">
        <v>846</v>
      </c>
      <c r="F582">
        <v>4</v>
      </c>
      <c r="G582">
        <v>169.95</v>
      </c>
      <c r="H582" s="9">
        <v>45197</v>
      </c>
      <c r="I582" t="s">
        <v>744</v>
      </c>
      <c r="J582" t="s">
        <v>675</v>
      </c>
      <c r="K582" t="s">
        <v>626</v>
      </c>
      <c r="L582" t="s">
        <v>654</v>
      </c>
      <c r="M582" t="s">
        <v>1598</v>
      </c>
      <c r="N582" t="s">
        <v>2810</v>
      </c>
      <c r="O582" t="s">
        <v>5733</v>
      </c>
      <c r="P582">
        <f>COUNTIFS($L:$L, SolaCorp_Backlog[[#This Row],[Product Group]], $H:$H, "&lt;=" &amp; SolaCorp_Backlog[[#This Row],[Order Date]])</f>
        <v>564</v>
      </c>
      <c r="Q582" s="9">
        <f>IFERROR(VLOOKUP(SolaCorp_Backlog[[#This Row],[Order_Item]], 'Hot Orders'!$C:$H, 6, FALSE), SolaCorp_Backlog[[#This Row],[Order Date]])</f>
        <v>45197</v>
      </c>
      <c r="R582">
        <f>COUNTIFS($L:$L, SolaCorp_Backlog[[#This Row],[Product Group]], $Q:$Q, "&lt;=" &amp; SolaCorp_Backlog[[#This Row],[New Date]])</f>
        <v>570</v>
      </c>
      <c r="S582">
        <f>IF(SolaCorp_Backlog[[#This Row],[Product Group]] &lt;&gt; $L581, 1, $S581 + 1)</f>
        <v>560</v>
      </c>
      <c r="T5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82">
        <f ca="1" xml:space="preserve"> ROUND((SolaCorp_Backlog[[#This Row],[Projected Ship Date]] - SolaCorp_Backlog[[#This Row],[Order Date]]) / SolaCorp_Backlog[[#This Row],[Backlog Quantity]], 0)</f>
        <v>48</v>
      </c>
    </row>
    <row r="583" spans="1:21" x14ac:dyDescent="0.25">
      <c r="A583" t="s">
        <v>358</v>
      </c>
      <c r="B583" t="s">
        <v>741</v>
      </c>
      <c r="C583" t="s">
        <v>721</v>
      </c>
      <c r="D583" t="s">
        <v>845</v>
      </c>
      <c r="E583" t="s">
        <v>846</v>
      </c>
      <c r="F583">
        <v>4</v>
      </c>
      <c r="G583">
        <v>169.95</v>
      </c>
      <c r="H583" s="9">
        <v>45197</v>
      </c>
      <c r="I583" t="s">
        <v>744</v>
      </c>
      <c r="J583" t="s">
        <v>675</v>
      </c>
      <c r="K583" t="s">
        <v>626</v>
      </c>
      <c r="L583" t="s">
        <v>654</v>
      </c>
      <c r="M583" t="s">
        <v>1598</v>
      </c>
      <c r="N583" t="s">
        <v>2811</v>
      </c>
      <c r="O583" t="s">
        <v>5733</v>
      </c>
      <c r="P583">
        <f>COUNTIFS($L:$L, SolaCorp_Backlog[[#This Row],[Product Group]], $H:$H, "&lt;=" &amp; SolaCorp_Backlog[[#This Row],[Order Date]])</f>
        <v>564</v>
      </c>
      <c r="Q583" s="9">
        <f>IFERROR(VLOOKUP(SolaCorp_Backlog[[#This Row],[Order_Item]], 'Hot Orders'!$C:$H, 6, FALSE), SolaCorp_Backlog[[#This Row],[Order Date]])</f>
        <v>45197</v>
      </c>
      <c r="R583">
        <f>COUNTIFS($L:$L, SolaCorp_Backlog[[#This Row],[Product Group]], $Q:$Q, "&lt;=" &amp; SolaCorp_Backlog[[#This Row],[New Date]])</f>
        <v>570</v>
      </c>
      <c r="S583">
        <f>IF(SolaCorp_Backlog[[#This Row],[Product Group]] &lt;&gt; $L582, 1, $S582 + 1)</f>
        <v>561</v>
      </c>
      <c r="T5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83">
        <f ca="1" xml:space="preserve"> ROUND((SolaCorp_Backlog[[#This Row],[Projected Ship Date]] - SolaCorp_Backlog[[#This Row],[Order Date]]) / SolaCorp_Backlog[[#This Row],[Backlog Quantity]], 0)</f>
        <v>48</v>
      </c>
    </row>
    <row r="584" spans="1:21" x14ac:dyDescent="0.25">
      <c r="A584" t="s">
        <v>167</v>
      </c>
      <c r="B584" t="s">
        <v>1000</v>
      </c>
      <c r="C584" t="s">
        <v>721</v>
      </c>
      <c r="D584" t="s">
        <v>935</v>
      </c>
      <c r="E584" t="s">
        <v>936</v>
      </c>
      <c r="F584">
        <v>1</v>
      </c>
      <c r="G584">
        <v>523.26</v>
      </c>
      <c r="H584" s="9">
        <v>45197</v>
      </c>
      <c r="I584" t="s">
        <v>861</v>
      </c>
      <c r="J584" t="s">
        <v>675</v>
      </c>
      <c r="K584" t="s">
        <v>630</v>
      </c>
      <c r="L584" t="s">
        <v>654</v>
      </c>
      <c r="M584" t="s">
        <v>1597</v>
      </c>
      <c r="N584" t="s">
        <v>2807</v>
      </c>
      <c r="O584" t="s">
        <v>5732</v>
      </c>
      <c r="P584">
        <f>COUNTIFS($L:$L, SolaCorp_Backlog[[#This Row],[Product Group]], $H:$H, "&lt;=" &amp; SolaCorp_Backlog[[#This Row],[Order Date]])</f>
        <v>564</v>
      </c>
      <c r="Q584" s="9">
        <f>IFERROR(VLOOKUP(SolaCorp_Backlog[[#This Row],[Order_Item]], 'Hot Orders'!$C:$H, 6, FALSE), SolaCorp_Backlog[[#This Row],[Order Date]])</f>
        <v>45197</v>
      </c>
      <c r="R584">
        <f>COUNTIFS($L:$L, SolaCorp_Backlog[[#This Row],[Product Group]], $Q:$Q, "&lt;=" &amp; SolaCorp_Backlog[[#This Row],[New Date]])</f>
        <v>570</v>
      </c>
      <c r="S584">
        <f>IF(SolaCorp_Backlog[[#This Row],[Product Group]] &lt;&gt; $L583, 1, $S583 + 1)</f>
        <v>562</v>
      </c>
      <c r="T5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84">
        <f ca="1" xml:space="preserve"> ROUND((SolaCorp_Backlog[[#This Row],[Projected Ship Date]] - SolaCorp_Backlog[[#This Row],[Order Date]]) / SolaCorp_Backlog[[#This Row],[Backlog Quantity]], 0)</f>
        <v>190</v>
      </c>
    </row>
    <row r="585" spans="1:21" x14ac:dyDescent="0.25">
      <c r="A585" t="s">
        <v>168</v>
      </c>
      <c r="B585" t="s">
        <v>1120</v>
      </c>
      <c r="C585" t="s">
        <v>729</v>
      </c>
      <c r="D585" t="s">
        <v>1382</v>
      </c>
      <c r="E585" t="s">
        <v>1383</v>
      </c>
      <c r="F585">
        <v>1</v>
      </c>
      <c r="G585">
        <v>139.91</v>
      </c>
      <c r="H585" s="9">
        <v>45197</v>
      </c>
      <c r="I585" t="s">
        <v>732</v>
      </c>
      <c r="J585" t="s">
        <v>675</v>
      </c>
      <c r="K585" t="s">
        <v>616</v>
      </c>
      <c r="L585" t="s">
        <v>654</v>
      </c>
      <c r="M585" t="s">
        <v>1599</v>
      </c>
      <c r="N585" t="s">
        <v>2812</v>
      </c>
      <c r="O585" t="s">
        <v>5734</v>
      </c>
      <c r="P585">
        <f>COUNTIFS($L:$L, SolaCorp_Backlog[[#This Row],[Product Group]], $H:$H, "&lt;=" &amp; SolaCorp_Backlog[[#This Row],[Order Date]])</f>
        <v>564</v>
      </c>
      <c r="Q585" s="9">
        <f>IFERROR(VLOOKUP(SolaCorp_Backlog[[#This Row],[Order_Item]], 'Hot Orders'!$C:$H, 6, FALSE), SolaCorp_Backlog[[#This Row],[Order Date]])</f>
        <v>45197</v>
      </c>
      <c r="R585">
        <f>COUNTIFS($L:$L, SolaCorp_Backlog[[#This Row],[Product Group]], $Q:$Q, "&lt;=" &amp; SolaCorp_Backlog[[#This Row],[New Date]])</f>
        <v>570</v>
      </c>
      <c r="S585">
        <f>IF(SolaCorp_Backlog[[#This Row],[Product Group]] &lt;&gt; $L584, 1, $S584 + 1)</f>
        <v>563</v>
      </c>
      <c r="T5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85">
        <f ca="1" xml:space="preserve"> ROUND((SolaCorp_Backlog[[#This Row],[Projected Ship Date]] - SolaCorp_Backlog[[#This Row],[Order Date]]) / SolaCorp_Backlog[[#This Row],[Backlog Quantity]], 0)</f>
        <v>190</v>
      </c>
    </row>
    <row r="586" spans="1:21" x14ac:dyDescent="0.25">
      <c r="A586" t="s">
        <v>167</v>
      </c>
      <c r="B586" t="s">
        <v>1000</v>
      </c>
      <c r="C586" t="s">
        <v>721</v>
      </c>
      <c r="D586" t="s">
        <v>935</v>
      </c>
      <c r="E586" t="s">
        <v>936</v>
      </c>
      <c r="F586">
        <v>1</v>
      </c>
      <c r="G586">
        <v>326.75</v>
      </c>
      <c r="H586" s="9">
        <v>45197</v>
      </c>
      <c r="I586" t="s">
        <v>861</v>
      </c>
      <c r="J586" t="s">
        <v>675</v>
      </c>
      <c r="K586" t="s">
        <v>630</v>
      </c>
      <c r="L586" t="s">
        <v>654</v>
      </c>
      <c r="M586" t="s">
        <v>1597</v>
      </c>
      <c r="N586" t="s">
        <v>2807</v>
      </c>
      <c r="O586" t="s">
        <v>5732</v>
      </c>
      <c r="P586">
        <f>COUNTIFS($L:$L, SolaCorp_Backlog[[#This Row],[Product Group]], $H:$H, "&lt;=" &amp; SolaCorp_Backlog[[#This Row],[Order Date]])</f>
        <v>564</v>
      </c>
      <c r="Q586" s="9">
        <f>IFERROR(VLOOKUP(SolaCorp_Backlog[[#This Row],[Order_Item]], 'Hot Orders'!$C:$H, 6, FALSE), SolaCorp_Backlog[[#This Row],[Order Date]])</f>
        <v>45197</v>
      </c>
      <c r="R586">
        <f>COUNTIFS($L:$L, SolaCorp_Backlog[[#This Row],[Product Group]], $Q:$Q, "&lt;=" &amp; SolaCorp_Backlog[[#This Row],[New Date]])</f>
        <v>570</v>
      </c>
      <c r="S586">
        <f>IF(SolaCorp_Backlog[[#This Row],[Product Group]] &lt;&gt; $L585, 1, $S585 + 1)</f>
        <v>564</v>
      </c>
      <c r="T5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86">
        <f ca="1" xml:space="preserve"> ROUND((SolaCorp_Backlog[[#This Row],[Projected Ship Date]] - SolaCorp_Backlog[[#This Row],[Order Date]]) / SolaCorp_Backlog[[#This Row],[Backlog Quantity]], 0)</f>
        <v>190</v>
      </c>
    </row>
    <row r="587" spans="1:21" x14ac:dyDescent="0.25">
      <c r="A587" t="s">
        <v>29</v>
      </c>
      <c r="B587" t="s">
        <v>765</v>
      </c>
      <c r="C587" t="s">
        <v>671</v>
      </c>
      <c r="D587" t="s">
        <v>1081</v>
      </c>
      <c r="E587" t="s">
        <v>1082</v>
      </c>
      <c r="F587">
        <v>1</v>
      </c>
      <c r="G587">
        <v>421.58</v>
      </c>
      <c r="H587" s="9">
        <v>45199</v>
      </c>
      <c r="I587" t="s">
        <v>683</v>
      </c>
      <c r="J587" t="s">
        <v>675</v>
      </c>
      <c r="K587" t="s">
        <v>593</v>
      </c>
      <c r="L587" t="s">
        <v>654</v>
      </c>
      <c r="M587" t="s">
        <v>1600</v>
      </c>
      <c r="N587" t="s">
        <v>2813</v>
      </c>
      <c r="O587" t="s">
        <v>5735</v>
      </c>
      <c r="P587">
        <f>COUNTIFS($L:$L, SolaCorp_Backlog[[#This Row],[Product Group]], $H:$H, "&lt;=" &amp; SolaCorp_Backlog[[#This Row],[Order Date]])</f>
        <v>567</v>
      </c>
      <c r="Q587" s="9">
        <f>IFERROR(VLOOKUP(SolaCorp_Backlog[[#This Row],[Order_Item]], 'Hot Orders'!$C:$H, 6, FALSE), SolaCorp_Backlog[[#This Row],[Order Date]])</f>
        <v>45199</v>
      </c>
      <c r="R587">
        <f>COUNTIFS($L:$L, SolaCorp_Backlog[[#This Row],[Product Group]], $Q:$Q, "&lt;=" &amp; SolaCorp_Backlog[[#This Row],[New Date]])</f>
        <v>573</v>
      </c>
      <c r="S587">
        <f>IF(SolaCorp_Backlog[[#This Row],[Product Group]] &lt;&gt; $L586, 1, $S586 + 1)</f>
        <v>565</v>
      </c>
      <c r="T5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87">
        <f ca="1" xml:space="preserve"> ROUND((SolaCorp_Backlog[[#This Row],[Projected Ship Date]] - SolaCorp_Backlog[[#This Row],[Order Date]]) / SolaCorp_Backlog[[#This Row],[Backlog Quantity]], 0)</f>
        <v>188</v>
      </c>
    </row>
    <row r="588" spans="1:21" x14ac:dyDescent="0.25">
      <c r="A588" t="s">
        <v>30</v>
      </c>
      <c r="B588" t="s">
        <v>950</v>
      </c>
      <c r="C588" t="s">
        <v>671</v>
      </c>
      <c r="D588" t="s">
        <v>841</v>
      </c>
      <c r="E588" t="s">
        <v>842</v>
      </c>
      <c r="F588">
        <v>1</v>
      </c>
      <c r="G588">
        <v>235.65</v>
      </c>
      <c r="H588" s="9">
        <v>45199</v>
      </c>
      <c r="I588" t="s">
        <v>759</v>
      </c>
      <c r="J588" t="s">
        <v>675</v>
      </c>
      <c r="K588" t="s">
        <v>598</v>
      </c>
      <c r="L588" t="s">
        <v>654</v>
      </c>
      <c r="M588" t="s">
        <v>1531</v>
      </c>
      <c r="N588" t="s">
        <v>2581</v>
      </c>
      <c r="O588" t="s">
        <v>5670</v>
      </c>
      <c r="P588">
        <f>COUNTIFS($L:$L, SolaCorp_Backlog[[#This Row],[Product Group]], $H:$H, "&lt;=" &amp; SolaCorp_Backlog[[#This Row],[Order Date]])</f>
        <v>567</v>
      </c>
      <c r="Q588" s="9">
        <f>IFERROR(VLOOKUP(SolaCorp_Backlog[[#This Row],[Order_Item]], 'Hot Orders'!$C:$H, 6, FALSE), SolaCorp_Backlog[[#This Row],[Order Date]])</f>
        <v>45199</v>
      </c>
      <c r="R588">
        <f>COUNTIFS($L:$L, SolaCorp_Backlog[[#This Row],[Product Group]], $Q:$Q, "&lt;=" &amp; SolaCorp_Backlog[[#This Row],[New Date]])</f>
        <v>573</v>
      </c>
      <c r="S588">
        <f>IF(SolaCorp_Backlog[[#This Row],[Product Group]] &lt;&gt; $L587, 1, $S587 + 1)</f>
        <v>566</v>
      </c>
      <c r="T5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88">
        <f ca="1" xml:space="preserve"> ROUND((SolaCorp_Backlog[[#This Row],[Projected Ship Date]] - SolaCorp_Backlog[[#This Row],[Order Date]]) / SolaCorp_Backlog[[#This Row],[Backlog Quantity]], 0)</f>
        <v>188</v>
      </c>
    </row>
    <row r="589" spans="1:21" x14ac:dyDescent="0.25">
      <c r="A589" t="s">
        <v>30</v>
      </c>
      <c r="B589" t="s">
        <v>950</v>
      </c>
      <c r="C589" t="s">
        <v>671</v>
      </c>
      <c r="D589" t="s">
        <v>841</v>
      </c>
      <c r="E589" t="s">
        <v>842</v>
      </c>
      <c r="F589">
        <v>1</v>
      </c>
      <c r="G589">
        <v>577.9</v>
      </c>
      <c r="H589" s="9">
        <v>45199</v>
      </c>
      <c r="I589" t="s">
        <v>759</v>
      </c>
      <c r="J589" t="s">
        <v>675</v>
      </c>
      <c r="K589" t="s">
        <v>598</v>
      </c>
      <c r="L589" t="s">
        <v>654</v>
      </c>
      <c r="M589" t="s">
        <v>1531</v>
      </c>
      <c r="N589" t="s">
        <v>2581</v>
      </c>
      <c r="O589" t="s">
        <v>5670</v>
      </c>
      <c r="P589">
        <f>COUNTIFS($L:$L, SolaCorp_Backlog[[#This Row],[Product Group]], $H:$H, "&lt;=" &amp; SolaCorp_Backlog[[#This Row],[Order Date]])</f>
        <v>567</v>
      </c>
      <c r="Q589" s="9">
        <f>IFERROR(VLOOKUP(SolaCorp_Backlog[[#This Row],[Order_Item]], 'Hot Orders'!$C:$H, 6, FALSE), SolaCorp_Backlog[[#This Row],[Order Date]])</f>
        <v>45199</v>
      </c>
      <c r="R589">
        <f>COUNTIFS($L:$L, SolaCorp_Backlog[[#This Row],[Product Group]], $Q:$Q, "&lt;=" &amp; SolaCorp_Backlog[[#This Row],[New Date]])</f>
        <v>573</v>
      </c>
      <c r="S589">
        <f>IF(SolaCorp_Backlog[[#This Row],[Product Group]] &lt;&gt; $L588, 1, $S588 + 1)</f>
        <v>567</v>
      </c>
      <c r="T5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89">
        <f ca="1" xml:space="preserve"> ROUND((SolaCorp_Backlog[[#This Row],[Projected Ship Date]] - SolaCorp_Backlog[[#This Row],[Order Date]]) / SolaCorp_Backlog[[#This Row],[Backlog Quantity]], 0)</f>
        <v>188</v>
      </c>
    </row>
    <row r="590" spans="1:21" x14ac:dyDescent="0.25">
      <c r="A590" t="s">
        <v>132</v>
      </c>
      <c r="B590" t="s">
        <v>877</v>
      </c>
      <c r="C590" t="s">
        <v>729</v>
      </c>
      <c r="D590" t="s">
        <v>878</v>
      </c>
      <c r="E590" t="s">
        <v>879</v>
      </c>
      <c r="F590">
        <v>13</v>
      </c>
      <c r="G590">
        <v>709.82</v>
      </c>
      <c r="H590" s="9">
        <v>45200</v>
      </c>
      <c r="I590" t="s">
        <v>789</v>
      </c>
      <c r="J590" t="s">
        <v>669</v>
      </c>
      <c r="K590" t="s">
        <v>641</v>
      </c>
      <c r="L590" t="s">
        <v>654</v>
      </c>
      <c r="M590" t="s">
        <v>1716</v>
      </c>
      <c r="N590" t="s">
        <v>3179</v>
      </c>
      <c r="O590" t="s">
        <v>5831</v>
      </c>
      <c r="P590">
        <f>COUNTIFS($L:$L, SolaCorp_Backlog[[#This Row],[Product Group]], $H:$H, "&lt;=" &amp; SolaCorp_Backlog[[#This Row],[Order Date]])</f>
        <v>581</v>
      </c>
      <c r="Q590" s="9">
        <f>IFERROR(VLOOKUP(SolaCorp_Backlog[[#This Row],[Order_Item]], 'Hot Orders'!$C:$H, 6, FALSE), SolaCorp_Backlog[[#This Row],[Order Date]])</f>
        <v>45200</v>
      </c>
      <c r="R590">
        <f>COUNTIFS($L:$L, SolaCorp_Backlog[[#This Row],[Product Group]], $Q:$Q, "&lt;=" &amp; SolaCorp_Backlog[[#This Row],[New Date]])</f>
        <v>587</v>
      </c>
      <c r="S590">
        <f>IF(SolaCorp_Backlog[[#This Row],[Product Group]] &lt;&gt; $L589, 1, $S589 + 1)</f>
        <v>568</v>
      </c>
      <c r="T5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90">
        <f ca="1" xml:space="preserve"> ROUND((SolaCorp_Backlog[[#This Row],[Projected Ship Date]] - SolaCorp_Backlog[[#This Row],[Order Date]]) / SolaCorp_Backlog[[#This Row],[Backlog Quantity]], 0)</f>
        <v>14</v>
      </c>
    </row>
    <row r="591" spans="1:21" x14ac:dyDescent="0.25">
      <c r="A591" t="s">
        <v>132</v>
      </c>
      <c r="B591" t="s">
        <v>877</v>
      </c>
      <c r="C591" t="s">
        <v>729</v>
      </c>
      <c r="D591" t="s">
        <v>878</v>
      </c>
      <c r="E591" t="s">
        <v>879</v>
      </c>
      <c r="F591">
        <v>13</v>
      </c>
      <c r="G591">
        <v>709.82</v>
      </c>
      <c r="H591" s="9">
        <v>45200</v>
      </c>
      <c r="I591" t="s">
        <v>789</v>
      </c>
      <c r="J591" t="s">
        <v>669</v>
      </c>
      <c r="K591" t="s">
        <v>641</v>
      </c>
      <c r="L591" t="s">
        <v>654</v>
      </c>
      <c r="M591" t="s">
        <v>1716</v>
      </c>
      <c r="N591" t="s">
        <v>3180</v>
      </c>
      <c r="O591" t="s">
        <v>5831</v>
      </c>
      <c r="P591">
        <f>COUNTIFS($L:$L, SolaCorp_Backlog[[#This Row],[Product Group]], $H:$H, "&lt;=" &amp; SolaCorp_Backlog[[#This Row],[Order Date]])</f>
        <v>581</v>
      </c>
      <c r="Q591" s="9">
        <f>IFERROR(VLOOKUP(SolaCorp_Backlog[[#This Row],[Order_Item]], 'Hot Orders'!$C:$H, 6, FALSE), SolaCorp_Backlog[[#This Row],[Order Date]])</f>
        <v>45200</v>
      </c>
      <c r="R591">
        <f>COUNTIFS($L:$L, SolaCorp_Backlog[[#This Row],[Product Group]], $Q:$Q, "&lt;=" &amp; SolaCorp_Backlog[[#This Row],[New Date]])</f>
        <v>587</v>
      </c>
      <c r="S591">
        <f>IF(SolaCorp_Backlog[[#This Row],[Product Group]] &lt;&gt; $L590, 1, $S590 + 1)</f>
        <v>569</v>
      </c>
      <c r="T5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91">
        <f ca="1" xml:space="preserve"> ROUND((SolaCorp_Backlog[[#This Row],[Projected Ship Date]] - SolaCorp_Backlog[[#This Row],[Order Date]]) / SolaCorp_Backlog[[#This Row],[Backlog Quantity]], 0)</f>
        <v>14</v>
      </c>
    </row>
    <row r="592" spans="1:21" x14ac:dyDescent="0.25">
      <c r="A592" t="s">
        <v>132</v>
      </c>
      <c r="B592" t="s">
        <v>877</v>
      </c>
      <c r="C592" t="s">
        <v>729</v>
      </c>
      <c r="D592" t="s">
        <v>878</v>
      </c>
      <c r="E592" t="s">
        <v>879</v>
      </c>
      <c r="F592">
        <v>13</v>
      </c>
      <c r="G592">
        <v>709.82</v>
      </c>
      <c r="H592" s="9">
        <v>45200</v>
      </c>
      <c r="I592" t="s">
        <v>789</v>
      </c>
      <c r="J592" t="s">
        <v>669</v>
      </c>
      <c r="K592" t="s">
        <v>641</v>
      </c>
      <c r="L592" t="s">
        <v>654</v>
      </c>
      <c r="M592" t="s">
        <v>1716</v>
      </c>
      <c r="N592" t="s">
        <v>3181</v>
      </c>
      <c r="O592" t="s">
        <v>5831</v>
      </c>
      <c r="P592">
        <f>COUNTIFS($L:$L, SolaCorp_Backlog[[#This Row],[Product Group]], $H:$H, "&lt;=" &amp; SolaCorp_Backlog[[#This Row],[Order Date]])</f>
        <v>581</v>
      </c>
      <c r="Q592" s="9">
        <f>IFERROR(VLOOKUP(SolaCorp_Backlog[[#This Row],[Order_Item]], 'Hot Orders'!$C:$H, 6, FALSE), SolaCorp_Backlog[[#This Row],[Order Date]])</f>
        <v>45200</v>
      </c>
      <c r="R592">
        <f>COUNTIFS($L:$L, SolaCorp_Backlog[[#This Row],[Product Group]], $Q:$Q, "&lt;=" &amp; SolaCorp_Backlog[[#This Row],[New Date]])</f>
        <v>587</v>
      </c>
      <c r="S592">
        <f>IF(SolaCorp_Backlog[[#This Row],[Product Group]] &lt;&gt; $L591, 1, $S591 + 1)</f>
        <v>570</v>
      </c>
      <c r="T5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92">
        <f ca="1" xml:space="preserve"> ROUND((SolaCorp_Backlog[[#This Row],[Projected Ship Date]] - SolaCorp_Backlog[[#This Row],[Order Date]]) / SolaCorp_Backlog[[#This Row],[Backlog Quantity]], 0)</f>
        <v>14</v>
      </c>
    </row>
    <row r="593" spans="1:21" x14ac:dyDescent="0.25">
      <c r="A593" t="s">
        <v>132</v>
      </c>
      <c r="B593" t="s">
        <v>877</v>
      </c>
      <c r="C593" t="s">
        <v>729</v>
      </c>
      <c r="D593" t="s">
        <v>878</v>
      </c>
      <c r="E593" t="s">
        <v>879</v>
      </c>
      <c r="F593">
        <v>13</v>
      </c>
      <c r="G593">
        <v>709.82</v>
      </c>
      <c r="H593" s="9">
        <v>45200</v>
      </c>
      <c r="I593" t="s">
        <v>789</v>
      </c>
      <c r="J593" t="s">
        <v>669</v>
      </c>
      <c r="K593" t="s">
        <v>641</v>
      </c>
      <c r="L593" t="s">
        <v>654</v>
      </c>
      <c r="M593" t="s">
        <v>1716</v>
      </c>
      <c r="N593" t="s">
        <v>3182</v>
      </c>
      <c r="O593" t="s">
        <v>5831</v>
      </c>
      <c r="P593">
        <f>COUNTIFS($L:$L, SolaCorp_Backlog[[#This Row],[Product Group]], $H:$H, "&lt;=" &amp; SolaCorp_Backlog[[#This Row],[Order Date]])</f>
        <v>581</v>
      </c>
      <c r="Q593" s="9">
        <f>IFERROR(VLOOKUP(SolaCorp_Backlog[[#This Row],[Order_Item]], 'Hot Orders'!$C:$H, 6, FALSE), SolaCorp_Backlog[[#This Row],[Order Date]])</f>
        <v>45200</v>
      </c>
      <c r="R593">
        <f>COUNTIFS($L:$L, SolaCorp_Backlog[[#This Row],[Product Group]], $Q:$Q, "&lt;=" &amp; SolaCorp_Backlog[[#This Row],[New Date]])</f>
        <v>587</v>
      </c>
      <c r="S593">
        <f>IF(SolaCorp_Backlog[[#This Row],[Product Group]] &lt;&gt; $L592, 1, $S592 + 1)</f>
        <v>571</v>
      </c>
      <c r="T5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593">
        <f ca="1" xml:space="preserve"> ROUND((SolaCorp_Backlog[[#This Row],[Projected Ship Date]] - SolaCorp_Backlog[[#This Row],[Order Date]]) / SolaCorp_Backlog[[#This Row],[Backlog Quantity]], 0)</f>
        <v>14</v>
      </c>
    </row>
    <row r="594" spans="1:21" x14ac:dyDescent="0.25">
      <c r="A594" t="s">
        <v>132</v>
      </c>
      <c r="B594" t="s">
        <v>877</v>
      </c>
      <c r="C594" t="s">
        <v>729</v>
      </c>
      <c r="D594" t="s">
        <v>878</v>
      </c>
      <c r="E594" t="s">
        <v>879</v>
      </c>
      <c r="F594">
        <v>13</v>
      </c>
      <c r="G594">
        <v>709.82</v>
      </c>
      <c r="H594" s="9">
        <v>45200</v>
      </c>
      <c r="I594" t="s">
        <v>789</v>
      </c>
      <c r="J594" t="s">
        <v>669</v>
      </c>
      <c r="K594" t="s">
        <v>641</v>
      </c>
      <c r="L594" t="s">
        <v>654</v>
      </c>
      <c r="M594" t="s">
        <v>1716</v>
      </c>
      <c r="N594" t="s">
        <v>3183</v>
      </c>
      <c r="O594" t="s">
        <v>5831</v>
      </c>
      <c r="P594">
        <f>COUNTIFS($L:$L, SolaCorp_Backlog[[#This Row],[Product Group]], $H:$H, "&lt;=" &amp; SolaCorp_Backlog[[#This Row],[Order Date]])</f>
        <v>581</v>
      </c>
      <c r="Q594" s="9">
        <f>IFERROR(VLOOKUP(SolaCorp_Backlog[[#This Row],[Order_Item]], 'Hot Orders'!$C:$H, 6, FALSE), SolaCorp_Backlog[[#This Row],[Order Date]])</f>
        <v>45200</v>
      </c>
      <c r="R594">
        <f>COUNTIFS($L:$L, SolaCorp_Backlog[[#This Row],[Product Group]], $Q:$Q, "&lt;=" &amp; SolaCorp_Backlog[[#This Row],[New Date]])</f>
        <v>587</v>
      </c>
      <c r="S594">
        <f>IF(SolaCorp_Backlog[[#This Row],[Product Group]] &lt;&gt; $L593, 1, $S593 + 1)</f>
        <v>572</v>
      </c>
      <c r="T5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594">
        <f ca="1" xml:space="preserve"> ROUND((SolaCorp_Backlog[[#This Row],[Projected Ship Date]] - SolaCorp_Backlog[[#This Row],[Order Date]]) / SolaCorp_Backlog[[#This Row],[Backlog Quantity]], 0)</f>
        <v>15</v>
      </c>
    </row>
    <row r="595" spans="1:21" x14ac:dyDescent="0.25">
      <c r="A595" t="s">
        <v>132</v>
      </c>
      <c r="B595" t="s">
        <v>877</v>
      </c>
      <c r="C595" t="s">
        <v>729</v>
      </c>
      <c r="D595" t="s">
        <v>878</v>
      </c>
      <c r="E595" t="s">
        <v>879</v>
      </c>
      <c r="F595">
        <v>13</v>
      </c>
      <c r="G595">
        <v>709.82</v>
      </c>
      <c r="H595" s="9">
        <v>45200</v>
      </c>
      <c r="I595" t="s">
        <v>789</v>
      </c>
      <c r="J595" t="s">
        <v>669</v>
      </c>
      <c r="K595" t="s">
        <v>641</v>
      </c>
      <c r="L595" t="s">
        <v>654</v>
      </c>
      <c r="M595" t="s">
        <v>1716</v>
      </c>
      <c r="N595" t="s">
        <v>3184</v>
      </c>
      <c r="O595" t="s">
        <v>5831</v>
      </c>
      <c r="P595">
        <f>COUNTIFS($L:$L, SolaCorp_Backlog[[#This Row],[Product Group]], $H:$H, "&lt;=" &amp; SolaCorp_Backlog[[#This Row],[Order Date]])</f>
        <v>581</v>
      </c>
      <c r="Q595" s="9">
        <f>IFERROR(VLOOKUP(SolaCorp_Backlog[[#This Row],[Order_Item]], 'Hot Orders'!$C:$H, 6, FALSE), SolaCorp_Backlog[[#This Row],[Order Date]])</f>
        <v>45200</v>
      </c>
      <c r="R595">
        <f>COUNTIFS($L:$L, SolaCorp_Backlog[[#This Row],[Product Group]], $Q:$Q, "&lt;=" &amp; SolaCorp_Backlog[[#This Row],[New Date]])</f>
        <v>587</v>
      </c>
      <c r="S595">
        <f>IF(SolaCorp_Backlog[[#This Row],[Product Group]] &lt;&gt; $L594, 1, $S594 + 1)</f>
        <v>573</v>
      </c>
      <c r="T5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595">
        <f ca="1" xml:space="preserve"> ROUND((SolaCorp_Backlog[[#This Row],[Projected Ship Date]] - SolaCorp_Backlog[[#This Row],[Order Date]]) / SolaCorp_Backlog[[#This Row],[Backlog Quantity]], 0)</f>
        <v>15</v>
      </c>
    </row>
    <row r="596" spans="1:21" x14ac:dyDescent="0.25">
      <c r="A596" t="s">
        <v>132</v>
      </c>
      <c r="B596" t="s">
        <v>877</v>
      </c>
      <c r="C596" t="s">
        <v>729</v>
      </c>
      <c r="D596" t="s">
        <v>878</v>
      </c>
      <c r="E596" t="s">
        <v>879</v>
      </c>
      <c r="F596">
        <v>13</v>
      </c>
      <c r="G596">
        <v>709.82</v>
      </c>
      <c r="H596" s="9">
        <v>45200</v>
      </c>
      <c r="I596" t="s">
        <v>789</v>
      </c>
      <c r="J596" t="s">
        <v>669</v>
      </c>
      <c r="K596" t="s">
        <v>641</v>
      </c>
      <c r="L596" t="s">
        <v>654</v>
      </c>
      <c r="M596" t="s">
        <v>1716</v>
      </c>
      <c r="N596" t="s">
        <v>3185</v>
      </c>
      <c r="O596" t="s">
        <v>5831</v>
      </c>
      <c r="P596">
        <f>COUNTIFS($L:$L, SolaCorp_Backlog[[#This Row],[Product Group]], $H:$H, "&lt;=" &amp; SolaCorp_Backlog[[#This Row],[Order Date]])</f>
        <v>581</v>
      </c>
      <c r="Q596" s="9">
        <f>IFERROR(VLOOKUP(SolaCorp_Backlog[[#This Row],[Order_Item]], 'Hot Orders'!$C:$H, 6, FALSE), SolaCorp_Backlog[[#This Row],[Order Date]])</f>
        <v>45200</v>
      </c>
      <c r="R596">
        <f>COUNTIFS($L:$L, SolaCorp_Backlog[[#This Row],[Product Group]], $Q:$Q, "&lt;=" &amp; SolaCorp_Backlog[[#This Row],[New Date]])</f>
        <v>587</v>
      </c>
      <c r="S596">
        <f>IF(SolaCorp_Backlog[[#This Row],[Product Group]] &lt;&gt; $L595, 1, $S595 + 1)</f>
        <v>574</v>
      </c>
      <c r="T5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596">
        <f ca="1" xml:space="preserve"> ROUND((SolaCorp_Backlog[[#This Row],[Projected Ship Date]] - SolaCorp_Backlog[[#This Row],[Order Date]]) / SolaCorp_Backlog[[#This Row],[Backlog Quantity]], 0)</f>
        <v>15</v>
      </c>
    </row>
    <row r="597" spans="1:21" x14ac:dyDescent="0.25">
      <c r="A597" t="s">
        <v>132</v>
      </c>
      <c r="B597" t="s">
        <v>877</v>
      </c>
      <c r="C597" t="s">
        <v>729</v>
      </c>
      <c r="D597" t="s">
        <v>878</v>
      </c>
      <c r="E597" t="s">
        <v>879</v>
      </c>
      <c r="F597">
        <v>13</v>
      </c>
      <c r="G597">
        <v>709.82</v>
      </c>
      <c r="H597" s="9">
        <v>45200</v>
      </c>
      <c r="I597" t="s">
        <v>789</v>
      </c>
      <c r="J597" t="s">
        <v>669</v>
      </c>
      <c r="K597" t="s">
        <v>641</v>
      </c>
      <c r="L597" t="s">
        <v>654</v>
      </c>
      <c r="M597" t="s">
        <v>1716</v>
      </c>
      <c r="N597" t="s">
        <v>3186</v>
      </c>
      <c r="O597" t="s">
        <v>5831</v>
      </c>
      <c r="P597">
        <f>COUNTIFS($L:$L, SolaCorp_Backlog[[#This Row],[Product Group]], $H:$H, "&lt;=" &amp; SolaCorp_Backlog[[#This Row],[Order Date]])</f>
        <v>581</v>
      </c>
      <c r="Q597" s="9">
        <f>IFERROR(VLOOKUP(SolaCorp_Backlog[[#This Row],[Order_Item]], 'Hot Orders'!$C:$H, 6, FALSE), SolaCorp_Backlog[[#This Row],[Order Date]])</f>
        <v>45200</v>
      </c>
      <c r="R597">
        <f>COUNTIFS($L:$L, SolaCorp_Backlog[[#This Row],[Product Group]], $Q:$Q, "&lt;=" &amp; SolaCorp_Backlog[[#This Row],[New Date]])</f>
        <v>587</v>
      </c>
      <c r="S597">
        <f>IF(SolaCorp_Backlog[[#This Row],[Product Group]] &lt;&gt; $L596, 1, $S596 + 1)</f>
        <v>575</v>
      </c>
      <c r="T5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597">
        <f ca="1" xml:space="preserve"> ROUND((SolaCorp_Backlog[[#This Row],[Projected Ship Date]] - SolaCorp_Backlog[[#This Row],[Order Date]]) / SolaCorp_Backlog[[#This Row],[Backlog Quantity]], 0)</f>
        <v>15</v>
      </c>
    </row>
    <row r="598" spans="1:21" x14ac:dyDescent="0.25">
      <c r="A598" t="s">
        <v>132</v>
      </c>
      <c r="B598" t="s">
        <v>877</v>
      </c>
      <c r="C598" t="s">
        <v>729</v>
      </c>
      <c r="D598" t="s">
        <v>878</v>
      </c>
      <c r="E598" t="s">
        <v>879</v>
      </c>
      <c r="F598">
        <v>13</v>
      </c>
      <c r="G598">
        <v>709.82</v>
      </c>
      <c r="H598" s="9">
        <v>45200</v>
      </c>
      <c r="I598" t="s">
        <v>789</v>
      </c>
      <c r="J598" t="s">
        <v>669</v>
      </c>
      <c r="K598" t="s">
        <v>641</v>
      </c>
      <c r="L598" t="s">
        <v>654</v>
      </c>
      <c r="M598" t="s">
        <v>1716</v>
      </c>
      <c r="N598" t="s">
        <v>3187</v>
      </c>
      <c r="O598" t="s">
        <v>5831</v>
      </c>
      <c r="P598">
        <f>COUNTIFS($L:$L, SolaCorp_Backlog[[#This Row],[Product Group]], $H:$H, "&lt;=" &amp; SolaCorp_Backlog[[#This Row],[Order Date]])</f>
        <v>581</v>
      </c>
      <c r="Q598" s="9">
        <f>IFERROR(VLOOKUP(SolaCorp_Backlog[[#This Row],[Order_Item]], 'Hot Orders'!$C:$H, 6, FALSE), SolaCorp_Backlog[[#This Row],[Order Date]])</f>
        <v>45200</v>
      </c>
      <c r="R598">
        <f>COUNTIFS($L:$L, SolaCorp_Backlog[[#This Row],[Product Group]], $Q:$Q, "&lt;=" &amp; SolaCorp_Backlog[[#This Row],[New Date]])</f>
        <v>587</v>
      </c>
      <c r="S598">
        <f>IF(SolaCorp_Backlog[[#This Row],[Product Group]] &lt;&gt; $L597, 1, $S597 + 1)</f>
        <v>576</v>
      </c>
      <c r="T5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598">
        <f ca="1" xml:space="preserve"> ROUND((SolaCorp_Backlog[[#This Row],[Projected Ship Date]] - SolaCorp_Backlog[[#This Row],[Order Date]]) / SolaCorp_Backlog[[#This Row],[Backlog Quantity]], 0)</f>
        <v>15</v>
      </c>
    </row>
    <row r="599" spans="1:21" x14ac:dyDescent="0.25">
      <c r="A599" t="s">
        <v>132</v>
      </c>
      <c r="B599" t="s">
        <v>877</v>
      </c>
      <c r="C599" t="s">
        <v>729</v>
      </c>
      <c r="D599" t="s">
        <v>878</v>
      </c>
      <c r="E599" t="s">
        <v>879</v>
      </c>
      <c r="F599">
        <v>13</v>
      </c>
      <c r="G599">
        <v>709.82</v>
      </c>
      <c r="H599" s="9">
        <v>45200</v>
      </c>
      <c r="I599" t="s">
        <v>789</v>
      </c>
      <c r="J599" t="s">
        <v>669</v>
      </c>
      <c r="K599" t="s">
        <v>641</v>
      </c>
      <c r="L599" t="s">
        <v>654</v>
      </c>
      <c r="M599" t="s">
        <v>1716</v>
      </c>
      <c r="N599" t="s">
        <v>3188</v>
      </c>
      <c r="O599" t="s">
        <v>5831</v>
      </c>
      <c r="P599">
        <f>COUNTIFS($L:$L, SolaCorp_Backlog[[#This Row],[Product Group]], $H:$H, "&lt;=" &amp; SolaCorp_Backlog[[#This Row],[Order Date]])</f>
        <v>581</v>
      </c>
      <c r="Q599" s="9">
        <f>IFERROR(VLOOKUP(SolaCorp_Backlog[[#This Row],[Order_Item]], 'Hot Orders'!$C:$H, 6, FALSE), SolaCorp_Backlog[[#This Row],[Order Date]])</f>
        <v>45200</v>
      </c>
      <c r="R599">
        <f>COUNTIFS($L:$L, SolaCorp_Backlog[[#This Row],[Product Group]], $Q:$Q, "&lt;=" &amp; SolaCorp_Backlog[[#This Row],[New Date]])</f>
        <v>587</v>
      </c>
      <c r="S599">
        <f>IF(SolaCorp_Backlog[[#This Row],[Product Group]] &lt;&gt; $L598, 1, $S598 + 1)</f>
        <v>577</v>
      </c>
      <c r="T5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599">
        <f ca="1" xml:space="preserve"> ROUND((SolaCorp_Backlog[[#This Row],[Projected Ship Date]] - SolaCorp_Backlog[[#This Row],[Order Date]]) / SolaCorp_Backlog[[#This Row],[Backlog Quantity]], 0)</f>
        <v>15</v>
      </c>
    </row>
    <row r="600" spans="1:21" x14ac:dyDescent="0.25">
      <c r="A600" t="s">
        <v>132</v>
      </c>
      <c r="B600" t="s">
        <v>877</v>
      </c>
      <c r="C600" t="s">
        <v>729</v>
      </c>
      <c r="D600" t="s">
        <v>878</v>
      </c>
      <c r="E600" t="s">
        <v>879</v>
      </c>
      <c r="F600">
        <v>13</v>
      </c>
      <c r="G600">
        <v>709.82</v>
      </c>
      <c r="H600" s="9">
        <v>45200</v>
      </c>
      <c r="I600" t="s">
        <v>789</v>
      </c>
      <c r="J600" t="s">
        <v>669</v>
      </c>
      <c r="K600" t="s">
        <v>641</v>
      </c>
      <c r="L600" t="s">
        <v>654</v>
      </c>
      <c r="M600" t="s">
        <v>1716</v>
      </c>
      <c r="N600" t="s">
        <v>3189</v>
      </c>
      <c r="O600" t="s">
        <v>5831</v>
      </c>
      <c r="P600">
        <f>COUNTIFS($L:$L, SolaCorp_Backlog[[#This Row],[Product Group]], $H:$H, "&lt;=" &amp; SolaCorp_Backlog[[#This Row],[Order Date]])</f>
        <v>581</v>
      </c>
      <c r="Q600" s="9">
        <f>IFERROR(VLOOKUP(SolaCorp_Backlog[[#This Row],[Order_Item]], 'Hot Orders'!$C:$H, 6, FALSE), SolaCorp_Backlog[[#This Row],[Order Date]])</f>
        <v>45200</v>
      </c>
      <c r="R600">
        <f>COUNTIFS($L:$L, SolaCorp_Backlog[[#This Row],[Product Group]], $Q:$Q, "&lt;=" &amp; SolaCorp_Backlog[[#This Row],[New Date]])</f>
        <v>587</v>
      </c>
      <c r="S600">
        <f>IF(SolaCorp_Backlog[[#This Row],[Product Group]] &lt;&gt; $L599, 1, $S599 + 1)</f>
        <v>578</v>
      </c>
      <c r="T6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00">
        <f ca="1" xml:space="preserve"> ROUND((SolaCorp_Backlog[[#This Row],[Projected Ship Date]] - SolaCorp_Backlog[[#This Row],[Order Date]]) / SolaCorp_Backlog[[#This Row],[Backlog Quantity]], 0)</f>
        <v>15</v>
      </c>
    </row>
    <row r="601" spans="1:21" x14ac:dyDescent="0.25">
      <c r="A601" t="s">
        <v>132</v>
      </c>
      <c r="B601" t="s">
        <v>877</v>
      </c>
      <c r="C601" t="s">
        <v>729</v>
      </c>
      <c r="D601" t="s">
        <v>878</v>
      </c>
      <c r="E601" t="s">
        <v>879</v>
      </c>
      <c r="F601">
        <v>13</v>
      </c>
      <c r="G601">
        <v>709.82</v>
      </c>
      <c r="H601" s="9">
        <v>45200</v>
      </c>
      <c r="I601" t="s">
        <v>789</v>
      </c>
      <c r="J601" t="s">
        <v>669</v>
      </c>
      <c r="K601" t="s">
        <v>641</v>
      </c>
      <c r="L601" t="s">
        <v>654</v>
      </c>
      <c r="M601" t="s">
        <v>1716</v>
      </c>
      <c r="N601" t="s">
        <v>3190</v>
      </c>
      <c r="O601" t="s">
        <v>5831</v>
      </c>
      <c r="P601">
        <f>COUNTIFS($L:$L, SolaCorp_Backlog[[#This Row],[Product Group]], $H:$H, "&lt;=" &amp; SolaCorp_Backlog[[#This Row],[Order Date]])</f>
        <v>581</v>
      </c>
      <c r="Q601" s="9">
        <f>IFERROR(VLOOKUP(SolaCorp_Backlog[[#This Row],[Order_Item]], 'Hot Orders'!$C:$H, 6, FALSE), SolaCorp_Backlog[[#This Row],[Order Date]])</f>
        <v>45200</v>
      </c>
      <c r="R601">
        <f>COUNTIFS($L:$L, SolaCorp_Backlog[[#This Row],[Product Group]], $Q:$Q, "&lt;=" &amp; SolaCorp_Backlog[[#This Row],[New Date]])</f>
        <v>587</v>
      </c>
      <c r="S601">
        <f>IF(SolaCorp_Backlog[[#This Row],[Product Group]] &lt;&gt; $L600, 1, $S600 + 1)</f>
        <v>579</v>
      </c>
      <c r="T6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01">
        <f ca="1" xml:space="preserve"> ROUND((SolaCorp_Backlog[[#This Row],[Projected Ship Date]] - SolaCorp_Backlog[[#This Row],[Order Date]]) / SolaCorp_Backlog[[#This Row],[Backlog Quantity]], 0)</f>
        <v>15</v>
      </c>
    </row>
    <row r="602" spans="1:21" x14ac:dyDescent="0.25">
      <c r="A602" t="s">
        <v>132</v>
      </c>
      <c r="B602" t="s">
        <v>877</v>
      </c>
      <c r="C602" t="s">
        <v>729</v>
      </c>
      <c r="D602" t="s">
        <v>878</v>
      </c>
      <c r="E602" t="s">
        <v>879</v>
      </c>
      <c r="F602">
        <v>13</v>
      </c>
      <c r="G602">
        <v>709.82</v>
      </c>
      <c r="H602" s="9">
        <v>45200</v>
      </c>
      <c r="I602" t="s">
        <v>789</v>
      </c>
      <c r="J602" t="s">
        <v>669</v>
      </c>
      <c r="K602" t="s">
        <v>641</v>
      </c>
      <c r="L602" t="s">
        <v>654</v>
      </c>
      <c r="M602" t="s">
        <v>1716</v>
      </c>
      <c r="N602" t="s">
        <v>3191</v>
      </c>
      <c r="O602" t="s">
        <v>5831</v>
      </c>
      <c r="P602">
        <f>COUNTIFS($L:$L, SolaCorp_Backlog[[#This Row],[Product Group]], $H:$H, "&lt;=" &amp; SolaCorp_Backlog[[#This Row],[Order Date]])</f>
        <v>581</v>
      </c>
      <c r="Q602" s="9">
        <f>IFERROR(VLOOKUP(SolaCorp_Backlog[[#This Row],[Order_Item]], 'Hot Orders'!$C:$H, 6, FALSE), SolaCorp_Backlog[[#This Row],[Order Date]])</f>
        <v>45200</v>
      </c>
      <c r="R602">
        <f>COUNTIFS($L:$L, SolaCorp_Backlog[[#This Row],[Product Group]], $Q:$Q, "&lt;=" &amp; SolaCorp_Backlog[[#This Row],[New Date]])</f>
        <v>587</v>
      </c>
      <c r="S602">
        <f>IF(SolaCorp_Backlog[[#This Row],[Product Group]] &lt;&gt; $L601, 1, $S601 + 1)</f>
        <v>580</v>
      </c>
      <c r="T6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02">
        <f ca="1" xml:space="preserve"> ROUND((SolaCorp_Backlog[[#This Row],[Projected Ship Date]] - SolaCorp_Backlog[[#This Row],[Order Date]]) / SolaCorp_Backlog[[#This Row],[Backlog Quantity]], 0)</f>
        <v>15</v>
      </c>
    </row>
    <row r="603" spans="1:21" x14ac:dyDescent="0.25">
      <c r="A603" t="s">
        <v>132</v>
      </c>
      <c r="B603" t="s">
        <v>877</v>
      </c>
      <c r="C603" t="s">
        <v>729</v>
      </c>
      <c r="D603" t="s">
        <v>748</v>
      </c>
      <c r="E603" t="s">
        <v>749</v>
      </c>
      <c r="F603">
        <v>1</v>
      </c>
      <c r="G603">
        <v>322.5</v>
      </c>
      <c r="H603" s="9">
        <v>45200</v>
      </c>
      <c r="I603" t="s">
        <v>789</v>
      </c>
      <c r="J603" t="s">
        <v>669</v>
      </c>
      <c r="K603" t="s">
        <v>608</v>
      </c>
      <c r="L603" t="s">
        <v>654</v>
      </c>
      <c r="M603" t="s">
        <v>1715</v>
      </c>
      <c r="N603" t="s">
        <v>3178</v>
      </c>
      <c r="O603" t="s">
        <v>5831</v>
      </c>
      <c r="P603">
        <f>COUNTIFS($L:$L, SolaCorp_Backlog[[#This Row],[Product Group]], $H:$H, "&lt;=" &amp; SolaCorp_Backlog[[#This Row],[Order Date]])</f>
        <v>581</v>
      </c>
      <c r="Q603" s="9">
        <f>IFERROR(VLOOKUP(SolaCorp_Backlog[[#This Row],[Order_Item]], 'Hot Orders'!$C:$H, 6, FALSE), SolaCorp_Backlog[[#This Row],[Order Date]])</f>
        <v>45200</v>
      </c>
      <c r="R603">
        <f>COUNTIFS($L:$L, SolaCorp_Backlog[[#This Row],[Product Group]], $Q:$Q, "&lt;=" &amp; SolaCorp_Backlog[[#This Row],[New Date]])</f>
        <v>587</v>
      </c>
      <c r="S603">
        <f>IF(SolaCorp_Backlog[[#This Row],[Product Group]] &lt;&gt; $L602, 1, $S602 + 1)</f>
        <v>581</v>
      </c>
      <c r="T6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03">
        <f ca="1" xml:space="preserve"> ROUND((SolaCorp_Backlog[[#This Row],[Projected Ship Date]] - SolaCorp_Backlog[[#This Row],[Order Date]]) / SolaCorp_Backlog[[#This Row],[Backlog Quantity]], 0)</f>
        <v>194</v>
      </c>
    </row>
    <row r="604" spans="1:21" x14ac:dyDescent="0.25">
      <c r="A604" t="s">
        <v>381</v>
      </c>
      <c r="B604" t="s">
        <v>1356</v>
      </c>
      <c r="C604" t="s">
        <v>721</v>
      </c>
      <c r="D604" t="s">
        <v>693</v>
      </c>
      <c r="E604" t="s">
        <v>694</v>
      </c>
      <c r="F604">
        <v>4</v>
      </c>
      <c r="G604">
        <v>198.63</v>
      </c>
      <c r="H604" s="9">
        <v>45203</v>
      </c>
      <c r="I604" t="s">
        <v>787</v>
      </c>
      <c r="J604" t="s">
        <v>669</v>
      </c>
      <c r="K604" t="s">
        <v>639</v>
      </c>
      <c r="L604" t="s">
        <v>654</v>
      </c>
      <c r="M604" t="s">
        <v>1717</v>
      </c>
      <c r="N604" t="s">
        <v>3192</v>
      </c>
      <c r="O604" t="s">
        <v>5832</v>
      </c>
      <c r="P604">
        <f>COUNTIFS($L:$L, SolaCorp_Backlog[[#This Row],[Product Group]], $H:$H, "&lt;=" &amp; SolaCorp_Backlog[[#This Row],[Order Date]])</f>
        <v>585</v>
      </c>
      <c r="Q604" s="9">
        <f>IFERROR(VLOOKUP(SolaCorp_Backlog[[#This Row],[Order_Item]], 'Hot Orders'!$C:$H, 6, FALSE), SolaCorp_Backlog[[#This Row],[Order Date]])</f>
        <v>45203</v>
      </c>
      <c r="R604">
        <f>COUNTIFS($L:$L, SolaCorp_Backlog[[#This Row],[Product Group]], $Q:$Q, "&lt;=" &amp; SolaCorp_Backlog[[#This Row],[New Date]])</f>
        <v>591</v>
      </c>
      <c r="S604">
        <f>IF(SolaCorp_Backlog[[#This Row],[Product Group]] &lt;&gt; $L603, 1, $S603 + 1)</f>
        <v>582</v>
      </c>
      <c r="T6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04">
        <f ca="1" xml:space="preserve"> ROUND((SolaCorp_Backlog[[#This Row],[Projected Ship Date]] - SolaCorp_Backlog[[#This Row],[Order Date]]) / SolaCorp_Backlog[[#This Row],[Backlog Quantity]], 0)</f>
        <v>48</v>
      </c>
    </row>
    <row r="605" spans="1:21" x14ac:dyDescent="0.25">
      <c r="A605" t="s">
        <v>381</v>
      </c>
      <c r="B605" t="s">
        <v>1356</v>
      </c>
      <c r="C605" t="s">
        <v>721</v>
      </c>
      <c r="D605" t="s">
        <v>693</v>
      </c>
      <c r="E605" t="s">
        <v>694</v>
      </c>
      <c r="F605">
        <v>4</v>
      </c>
      <c r="G605">
        <v>198.63</v>
      </c>
      <c r="H605" s="9">
        <v>45203</v>
      </c>
      <c r="I605" t="s">
        <v>787</v>
      </c>
      <c r="J605" t="s">
        <v>669</v>
      </c>
      <c r="K605" t="s">
        <v>639</v>
      </c>
      <c r="L605" t="s">
        <v>654</v>
      </c>
      <c r="M605" t="s">
        <v>1717</v>
      </c>
      <c r="N605" t="s">
        <v>3193</v>
      </c>
      <c r="O605" t="s">
        <v>5832</v>
      </c>
      <c r="P605">
        <f>COUNTIFS($L:$L, SolaCorp_Backlog[[#This Row],[Product Group]], $H:$H, "&lt;=" &amp; SolaCorp_Backlog[[#This Row],[Order Date]])</f>
        <v>585</v>
      </c>
      <c r="Q605" s="9">
        <f>IFERROR(VLOOKUP(SolaCorp_Backlog[[#This Row],[Order_Item]], 'Hot Orders'!$C:$H, 6, FALSE), SolaCorp_Backlog[[#This Row],[Order Date]])</f>
        <v>45203</v>
      </c>
      <c r="R605">
        <f>COUNTIFS($L:$L, SolaCorp_Backlog[[#This Row],[Product Group]], $Q:$Q, "&lt;=" &amp; SolaCorp_Backlog[[#This Row],[New Date]])</f>
        <v>591</v>
      </c>
      <c r="S605">
        <f>IF(SolaCorp_Backlog[[#This Row],[Product Group]] &lt;&gt; $L604, 1, $S604 + 1)</f>
        <v>583</v>
      </c>
      <c r="T6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05">
        <f ca="1" xml:space="preserve"> ROUND((SolaCorp_Backlog[[#This Row],[Projected Ship Date]] - SolaCorp_Backlog[[#This Row],[Order Date]]) / SolaCorp_Backlog[[#This Row],[Backlog Quantity]], 0)</f>
        <v>48</v>
      </c>
    </row>
    <row r="606" spans="1:21" x14ac:dyDescent="0.25">
      <c r="A606" t="s">
        <v>381</v>
      </c>
      <c r="B606" t="s">
        <v>1356</v>
      </c>
      <c r="C606" t="s">
        <v>721</v>
      </c>
      <c r="D606" t="s">
        <v>693</v>
      </c>
      <c r="E606" t="s">
        <v>694</v>
      </c>
      <c r="F606">
        <v>4</v>
      </c>
      <c r="G606">
        <v>198.63</v>
      </c>
      <c r="H606" s="9">
        <v>45203</v>
      </c>
      <c r="I606" t="s">
        <v>787</v>
      </c>
      <c r="J606" t="s">
        <v>669</v>
      </c>
      <c r="K606" t="s">
        <v>639</v>
      </c>
      <c r="L606" t="s">
        <v>654</v>
      </c>
      <c r="M606" t="s">
        <v>1717</v>
      </c>
      <c r="N606" t="s">
        <v>3194</v>
      </c>
      <c r="O606" t="s">
        <v>5832</v>
      </c>
      <c r="P606">
        <f>COUNTIFS($L:$L, SolaCorp_Backlog[[#This Row],[Product Group]], $H:$H, "&lt;=" &amp; SolaCorp_Backlog[[#This Row],[Order Date]])</f>
        <v>585</v>
      </c>
      <c r="Q606" s="9">
        <f>IFERROR(VLOOKUP(SolaCorp_Backlog[[#This Row],[Order_Item]], 'Hot Orders'!$C:$H, 6, FALSE), SolaCorp_Backlog[[#This Row],[Order Date]])</f>
        <v>45203</v>
      </c>
      <c r="R606">
        <f>COUNTIFS($L:$L, SolaCorp_Backlog[[#This Row],[Product Group]], $Q:$Q, "&lt;=" &amp; SolaCorp_Backlog[[#This Row],[New Date]])</f>
        <v>591</v>
      </c>
      <c r="S606">
        <f>IF(SolaCorp_Backlog[[#This Row],[Product Group]] &lt;&gt; $L605, 1, $S605 + 1)</f>
        <v>584</v>
      </c>
      <c r="T6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06">
        <f ca="1" xml:space="preserve"> ROUND((SolaCorp_Backlog[[#This Row],[Projected Ship Date]] - SolaCorp_Backlog[[#This Row],[Order Date]]) / SolaCorp_Backlog[[#This Row],[Backlog Quantity]], 0)</f>
        <v>48</v>
      </c>
    </row>
    <row r="607" spans="1:21" x14ac:dyDescent="0.25">
      <c r="A607" t="s">
        <v>381</v>
      </c>
      <c r="B607" t="s">
        <v>1356</v>
      </c>
      <c r="C607" t="s">
        <v>721</v>
      </c>
      <c r="D607" t="s">
        <v>693</v>
      </c>
      <c r="E607" t="s">
        <v>694</v>
      </c>
      <c r="F607">
        <v>4</v>
      </c>
      <c r="G607">
        <v>198.63</v>
      </c>
      <c r="H607" s="9">
        <v>45203</v>
      </c>
      <c r="I607" t="s">
        <v>787</v>
      </c>
      <c r="J607" t="s">
        <v>669</v>
      </c>
      <c r="K607" t="s">
        <v>639</v>
      </c>
      <c r="L607" t="s">
        <v>654</v>
      </c>
      <c r="M607" t="s">
        <v>1717</v>
      </c>
      <c r="N607" t="s">
        <v>3195</v>
      </c>
      <c r="O607" t="s">
        <v>5832</v>
      </c>
      <c r="P607">
        <f>COUNTIFS($L:$L, SolaCorp_Backlog[[#This Row],[Product Group]], $H:$H, "&lt;=" &amp; SolaCorp_Backlog[[#This Row],[Order Date]])</f>
        <v>585</v>
      </c>
      <c r="Q607" s="9">
        <f>IFERROR(VLOOKUP(SolaCorp_Backlog[[#This Row],[Order_Item]], 'Hot Orders'!$C:$H, 6, FALSE), SolaCorp_Backlog[[#This Row],[Order Date]])</f>
        <v>45203</v>
      </c>
      <c r="R607">
        <f>COUNTIFS($L:$L, SolaCorp_Backlog[[#This Row],[Product Group]], $Q:$Q, "&lt;=" &amp; SolaCorp_Backlog[[#This Row],[New Date]])</f>
        <v>591</v>
      </c>
      <c r="S607">
        <f>IF(SolaCorp_Backlog[[#This Row],[Product Group]] &lt;&gt; $L606, 1, $S606 + 1)</f>
        <v>585</v>
      </c>
      <c r="T6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07">
        <f ca="1" xml:space="preserve"> ROUND((SolaCorp_Backlog[[#This Row],[Projected Ship Date]] - SolaCorp_Backlog[[#This Row],[Order Date]]) / SolaCorp_Backlog[[#This Row],[Backlog Quantity]], 0)</f>
        <v>48</v>
      </c>
    </row>
    <row r="608" spans="1:21" x14ac:dyDescent="0.25">
      <c r="A608" t="s">
        <v>114</v>
      </c>
      <c r="B608" t="s">
        <v>815</v>
      </c>
      <c r="C608" t="s">
        <v>729</v>
      </c>
      <c r="D608" t="s">
        <v>1060</v>
      </c>
      <c r="E608" t="s">
        <v>1061</v>
      </c>
      <c r="F608">
        <v>1</v>
      </c>
      <c r="G608">
        <v>441.1</v>
      </c>
      <c r="H608" s="9">
        <v>45207</v>
      </c>
      <c r="I608" t="s">
        <v>789</v>
      </c>
      <c r="J608" t="s">
        <v>669</v>
      </c>
      <c r="K608" t="s">
        <v>621</v>
      </c>
      <c r="L608" t="s">
        <v>654</v>
      </c>
      <c r="M608" t="s">
        <v>1574</v>
      </c>
      <c r="N608" t="s">
        <v>2725</v>
      </c>
      <c r="O608" t="s">
        <v>5711</v>
      </c>
      <c r="P608">
        <f>COUNTIFS($L:$L, SolaCorp_Backlog[[#This Row],[Product Group]], $H:$H, "&lt;=" &amp; SolaCorp_Backlog[[#This Row],[Order Date]])</f>
        <v>586</v>
      </c>
      <c r="Q608" s="9">
        <f>IFERROR(VLOOKUP(SolaCorp_Backlog[[#This Row],[Order_Item]], 'Hot Orders'!$C:$H, 6, FALSE), SolaCorp_Backlog[[#This Row],[Order Date]])</f>
        <v>45207</v>
      </c>
      <c r="R608">
        <f>COUNTIFS($L:$L, SolaCorp_Backlog[[#This Row],[Product Group]], $Q:$Q, "&lt;=" &amp; SolaCorp_Backlog[[#This Row],[New Date]])</f>
        <v>592</v>
      </c>
      <c r="S608">
        <f>IF(SolaCorp_Backlog[[#This Row],[Product Group]] &lt;&gt; $L607, 1, $S607 + 1)</f>
        <v>586</v>
      </c>
      <c r="T6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08">
        <f ca="1" xml:space="preserve"> ROUND((SolaCorp_Backlog[[#This Row],[Projected Ship Date]] - SolaCorp_Backlog[[#This Row],[Order Date]]) / SolaCorp_Backlog[[#This Row],[Backlog Quantity]], 0)</f>
        <v>187</v>
      </c>
    </row>
    <row r="609" spans="1:21" x14ac:dyDescent="0.25">
      <c r="A609" t="s">
        <v>397</v>
      </c>
      <c r="B609" t="s">
        <v>902</v>
      </c>
      <c r="C609" t="s">
        <v>688</v>
      </c>
      <c r="D609" t="s">
        <v>845</v>
      </c>
      <c r="E609" t="s">
        <v>846</v>
      </c>
      <c r="F609">
        <v>6</v>
      </c>
      <c r="G609">
        <v>202.1</v>
      </c>
      <c r="H609" s="9">
        <v>45208</v>
      </c>
      <c r="I609" t="s">
        <v>707</v>
      </c>
      <c r="J609" t="s">
        <v>675</v>
      </c>
      <c r="K609" t="s">
        <v>626</v>
      </c>
      <c r="L609" t="s">
        <v>654</v>
      </c>
      <c r="M609" t="s">
        <v>1553</v>
      </c>
      <c r="N609" t="s">
        <v>2659</v>
      </c>
      <c r="O609" t="s">
        <v>5691</v>
      </c>
      <c r="P609">
        <f>COUNTIFS($L:$L, SolaCorp_Backlog[[#This Row],[Product Group]], $H:$H, "&lt;=" &amp; SolaCorp_Backlog[[#This Row],[Order Date]])</f>
        <v>610</v>
      </c>
      <c r="Q609" s="9">
        <f>IFERROR(VLOOKUP(SolaCorp_Backlog[[#This Row],[Order_Item]], 'Hot Orders'!$C:$H, 6, FALSE), SolaCorp_Backlog[[#This Row],[Order Date]])</f>
        <v>45208</v>
      </c>
      <c r="R609">
        <f>COUNTIFS($L:$L, SolaCorp_Backlog[[#This Row],[Product Group]], $Q:$Q, "&lt;=" &amp; SolaCorp_Backlog[[#This Row],[New Date]])</f>
        <v>616</v>
      </c>
      <c r="S609">
        <f>IF(SolaCorp_Backlog[[#This Row],[Product Group]] &lt;&gt; $L608, 1, $S608 + 1)</f>
        <v>587</v>
      </c>
      <c r="T6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09">
        <f ca="1" xml:space="preserve"> ROUND((SolaCorp_Backlog[[#This Row],[Projected Ship Date]] - SolaCorp_Backlog[[#This Row],[Order Date]]) / SolaCorp_Backlog[[#This Row],[Backlog Quantity]], 0)</f>
        <v>31</v>
      </c>
    </row>
    <row r="610" spans="1:21" x14ac:dyDescent="0.25">
      <c r="A610" t="s">
        <v>397</v>
      </c>
      <c r="B610" t="s">
        <v>902</v>
      </c>
      <c r="C610" t="s">
        <v>688</v>
      </c>
      <c r="D610" t="s">
        <v>845</v>
      </c>
      <c r="E610" t="s">
        <v>846</v>
      </c>
      <c r="F610">
        <v>6</v>
      </c>
      <c r="G610">
        <v>202.1</v>
      </c>
      <c r="H610" s="9">
        <v>45208</v>
      </c>
      <c r="I610" t="s">
        <v>707</v>
      </c>
      <c r="J610" t="s">
        <v>675</v>
      </c>
      <c r="K610" t="s">
        <v>626</v>
      </c>
      <c r="L610" t="s">
        <v>654</v>
      </c>
      <c r="M610" t="s">
        <v>1553</v>
      </c>
      <c r="N610" t="s">
        <v>2660</v>
      </c>
      <c r="O610" t="s">
        <v>5691</v>
      </c>
      <c r="P610">
        <f>COUNTIFS($L:$L, SolaCorp_Backlog[[#This Row],[Product Group]], $H:$H, "&lt;=" &amp; SolaCorp_Backlog[[#This Row],[Order Date]])</f>
        <v>610</v>
      </c>
      <c r="Q610" s="9">
        <f>IFERROR(VLOOKUP(SolaCorp_Backlog[[#This Row],[Order_Item]], 'Hot Orders'!$C:$H, 6, FALSE), SolaCorp_Backlog[[#This Row],[Order Date]])</f>
        <v>45208</v>
      </c>
      <c r="R610">
        <f>COUNTIFS($L:$L, SolaCorp_Backlog[[#This Row],[Product Group]], $Q:$Q, "&lt;=" &amp; SolaCorp_Backlog[[#This Row],[New Date]])</f>
        <v>616</v>
      </c>
      <c r="S610">
        <f>IF(SolaCorp_Backlog[[#This Row],[Product Group]] &lt;&gt; $L609, 1, $S609 + 1)</f>
        <v>588</v>
      </c>
      <c r="T6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10">
        <f ca="1" xml:space="preserve"> ROUND((SolaCorp_Backlog[[#This Row],[Projected Ship Date]] - SolaCorp_Backlog[[#This Row],[Order Date]]) / SolaCorp_Backlog[[#This Row],[Backlog Quantity]], 0)</f>
        <v>31</v>
      </c>
    </row>
    <row r="611" spans="1:21" x14ac:dyDescent="0.25">
      <c r="A611" t="s">
        <v>397</v>
      </c>
      <c r="B611" t="s">
        <v>902</v>
      </c>
      <c r="C611" t="s">
        <v>688</v>
      </c>
      <c r="D611" t="s">
        <v>845</v>
      </c>
      <c r="E611" t="s">
        <v>846</v>
      </c>
      <c r="F611">
        <v>6</v>
      </c>
      <c r="G611">
        <v>202.1</v>
      </c>
      <c r="H611" s="9">
        <v>45208</v>
      </c>
      <c r="I611" t="s">
        <v>707</v>
      </c>
      <c r="J611" t="s">
        <v>675</v>
      </c>
      <c r="K611" t="s">
        <v>626</v>
      </c>
      <c r="L611" t="s">
        <v>654</v>
      </c>
      <c r="M611" t="s">
        <v>1553</v>
      </c>
      <c r="N611" t="s">
        <v>2661</v>
      </c>
      <c r="O611" t="s">
        <v>5691</v>
      </c>
      <c r="P611">
        <f>COUNTIFS($L:$L, SolaCorp_Backlog[[#This Row],[Product Group]], $H:$H, "&lt;=" &amp; SolaCorp_Backlog[[#This Row],[Order Date]])</f>
        <v>610</v>
      </c>
      <c r="Q611" s="9">
        <f>IFERROR(VLOOKUP(SolaCorp_Backlog[[#This Row],[Order_Item]], 'Hot Orders'!$C:$H, 6, FALSE), SolaCorp_Backlog[[#This Row],[Order Date]])</f>
        <v>45208</v>
      </c>
      <c r="R611">
        <f>COUNTIFS($L:$L, SolaCorp_Backlog[[#This Row],[Product Group]], $Q:$Q, "&lt;=" &amp; SolaCorp_Backlog[[#This Row],[New Date]])</f>
        <v>616</v>
      </c>
      <c r="S611">
        <f>IF(SolaCorp_Backlog[[#This Row],[Product Group]] &lt;&gt; $L610, 1, $S610 + 1)</f>
        <v>589</v>
      </c>
      <c r="T6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11">
        <f ca="1" xml:space="preserve"> ROUND((SolaCorp_Backlog[[#This Row],[Projected Ship Date]] - SolaCorp_Backlog[[#This Row],[Order Date]]) / SolaCorp_Backlog[[#This Row],[Backlog Quantity]], 0)</f>
        <v>31</v>
      </c>
    </row>
    <row r="612" spans="1:21" x14ac:dyDescent="0.25">
      <c r="A612" t="s">
        <v>397</v>
      </c>
      <c r="B612" t="s">
        <v>902</v>
      </c>
      <c r="C612" t="s">
        <v>688</v>
      </c>
      <c r="D612" t="s">
        <v>845</v>
      </c>
      <c r="E612" t="s">
        <v>846</v>
      </c>
      <c r="F612">
        <v>6</v>
      </c>
      <c r="G612">
        <v>202.1</v>
      </c>
      <c r="H612" s="9">
        <v>45208</v>
      </c>
      <c r="I612" t="s">
        <v>707</v>
      </c>
      <c r="J612" t="s">
        <v>675</v>
      </c>
      <c r="K612" t="s">
        <v>626</v>
      </c>
      <c r="L612" t="s">
        <v>654</v>
      </c>
      <c r="M612" t="s">
        <v>1553</v>
      </c>
      <c r="N612" t="s">
        <v>2662</v>
      </c>
      <c r="O612" t="s">
        <v>5691</v>
      </c>
      <c r="P612">
        <f>COUNTIFS($L:$L, SolaCorp_Backlog[[#This Row],[Product Group]], $H:$H, "&lt;=" &amp; SolaCorp_Backlog[[#This Row],[Order Date]])</f>
        <v>610</v>
      </c>
      <c r="Q612" s="9">
        <f>IFERROR(VLOOKUP(SolaCorp_Backlog[[#This Row],[Order_Item]], 'Hot Orders'!$C:$H, 6, FALSE), SolaCorp_Backlog[[#This Row],[Order Date]])</f>
        <v>45208</v>
      </c>
      <c r="R612">
        <f>COUNTIFS($L:$L, SolaCorp_Backlog[[#This Row],[Product Group]], $Q:$Q, "&lt;=" &amp; SolaCorp_Backlog[[#This Row],[New Date]])</f>
        <v>616</v>
      </c>
      <c r="S612">
        <f>IF(SolaCorp_Backlog[[#This Row],[Product Group]] &lt;&gt; $L611, 1, $S611 + 1)</f>
        <v>590</v>
      </c>
      <c r="T6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12">
        <f ca="1" xml:space="preserve"> ROUND((SolaCorp_Backlog[[#This Row],[Projected Ship Date]] - SolaCorp_Backlog[[#This Row],[Order Date]]) / SolaCorp_Backlog[[#This Row],[Backlog Quantity]], 0)</f>
        <v>31</v>
      </c>
    </row>
    <row r="613" spans="1:21" x14ac:dyDescent="0.25">
      <c r="A613" t="s">
        <v>397</v>
      </c>
      <c r="B613" t="s">
        <v>902</v>
      </c>
      <c r="C613" t="s">
        <v>688</v>
      </c>
      <c r="D613" t="s">
        <v>845</v>
      </c>
      <c r="E613" t="s">
        <v>846</v>
      </c>
      <c r="F613">
        <v>6</v>
      </c>
      <c r="G613">
        <v>202.1</v>
      </c>
      <c r="H613" s="9">
        <v>45208</v>
      </c>
      <c r="I613" t="s">
        <v>707</v>
      </c>
      <c r="J613" t="s">
        <v>675</v>
      </c>
      <c r="K613" t="s">
        <v>626</v>
      </c>
      <c r="L613" t="s">
        <v>654</v>
      </c>
      <c r="M613" t="s">
        <v>1553</v>
      </c>
      <c r="N613" t="s">
        <v>2663</v>
      </c>
      <c r="O613" t="s">
        <v>5691</v>
      </c>
      <c r="P613">
        <f>COUNTIFS($L:$L, SolaCorp_Backlog[[#This Row],[Product Group]], $H:$H, "&lt;=" &amp; SolaCorp_Backlog[[#This Row],[Order Date]])</f>
        <v>610</v>
      </c>
      <c r="Q613" s="9">
        <f>IFERROR(VLOOKUP(SolaCorp_Backlog[[#This Row],[Order_Item]], 'Hot Orders'!$C:$H, 6, FALSE), SolaCorp_Backlog[[#This Row],[Order Date]])</f>
        <v>45208</v>
      </c>
      <c r="R613">
        <f>COUNTIFS($L:$L, SolaCorp_Backlog[[#This Row],[Product Group]], $Q:$Q, "&lt;=" &amp; SolaCorp_Backlog[[#This Row],[New Date]])</f>
        <v>616</v>
      </c>
      <c r="S613">
        <f>IF(SolaCorp_Backlog[[#This Row],[Product Group]] &lt;&gt; $L612, 1, $S612 + 1)</f>
        <v>591</v>
      </c>
      <c r="T6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13">
        <f ca="1" xml:space="preserve"> ROUND((SolaCorp_Backlog[[#This Row],[Projected Ship Date]] - SolaCorp_Backlog[[#This Row],[Order Date]]) / SolaCorp_Backlog[[#This Row],[Backlog Quantity]], 0)</f>
        <v>31</v>
      </c>
    </row>
    <row r="614" spans="1:21" x14ac:dyDescent="0.25">
      <c r="A614" t="s">
        <v>397</v>
      </c>
      <c r="B614" t="s">
        <v>902</v>
      </c>
      <c r="C614" t="s">
        <v>688</v>
      </c>
      <c r="D614" t="s">
        <v>845</v>
      </c>
      <c r="E614" t="s">
        <v>846</v>
      </c>
      <c r="F614">
        <v>6</v>
      </c>
      <c r="G614">
        <v>202.1</v>
      </c>
      <c r="H614" s="9">
        <v>45208</v>
      </c>
      <c r="I614" t="s">
        <v>707</v>
      </c>
      <c r="J614" t="s">
        <v>675</v>
      </c>
      <c r="K614" t="s">
        <v>626</v>
      </c>
      <c r="L614" t="s">
        <v>654</v>
      </c>
      <c r="M614" t="s">
        <v>1553</v>
      </c>
      <c r="N614" t="s">
        <v>2664</v>
      </c>
      <c r="O614" t="s">
        <v>5691</v>
      </c>
      <c r="P614">
        <f>COUNTIFS($L:$L, SolaCorp_Backlog[[#This Row],[Product Group]], $H:$H, "&lt;=" &amp; SolaCorp_Backlog[[#This Row],[Order Date]])</f>
        <v>610</v>
      </c>
      <c r="Q614" s="9">
        <f>IFERROR(VLOOKUP(SolaCorp_Backlog[[#This Row],[Order_Item]], 'Hot Orders'!$C:$H, 6, FALSE), SolaCorp_Backlog[[#This Row],[Order Date]])</f>
        <v>45208</v>
      </c>
      <c r="R614">
        <f>COUNTIFS($L:$L, SolaCorp_Backlog[[#This Row],[Product Group]], $Q:$Q, "&lt;=" &amp; SolaCorp_Backlog[[#This Row],[New Date]])</f>
        <v>616</v>
      </c>
      <c r="S614">
        <f>IF(SolaCorp_Backlog[[#This Row],[Product Group]] &lt;&gt; $L613, 1, $S613 + 1)</f>
        <v>592</v>
      </c>
      <c r="T6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14">
        <f ca="1" xml:space="preserve"> ROUND((SolaCorp_Backlog[[#This Row],[Projected Ship Date]] - SolaCorp_Backlog[[#This Row],[Order Date]]) / SolaCorp_Backlog[[#This Row],[Backlog Quantity]], 0)</f>
        <v>31</v>
      </c>
    </row>
    <row r="615" spans="1:21" x14ac:dyDescent="0.25">
      <c r="A615" t="s">
        <v>397</v>
      </c>
      <c r="B615" t="s">
        <v>902</v>
      </c>
      <c r="C615" t="s">
        <v>688</v>
      </c>
      <c r="D615" t="s">
        <v>781</v>
      </c>
      <c r="E615" t="s">
        <v>782</v>
      </c>
      <c r="F615">
        <v>3</v>
      </c>
      <c r="G615">
        <v>218.21</v>
      </c>
      <c r="H615" s="9">
        <v>45208</v>
      </c>
      <c r="I615" t="s">
        <v>707</v>
      </c>
      <c r="J615" t="s">
        <v>675</v>
      </c>
      <c r="K615" t="s">
        <v>608</v>
      </c>
      <c r="L615" t="s">
        <v>654</v>
      </c>
      <c r="M615" t="s">
        <v>1569</v>
      </c>
      <c r="N615" t="s">
        <v>2711</v>
      </c>
      <c r="O615" t="s">
        <v>5691</v>
      </c>
      <c r="P615">
        <f>COUNTIFS($L:$L, SolaCorp_Backlog[[#This Row],[Product Group]], $H:$H, "&lt;=" &amp; SolaCorp_Backlog[[#This Row],[Order Date]])</f>
        <v>610</v>
      </c>
      <c r="Q615" s="9">
        <f>IFERROR(VLOOKUP(SolaCorp_Backlog[[#This Row],[Order_Item]], 'Hot Orders'!$C:$H, 6, FALSE), SolaCorp_Backlog[[#This Row],[Order Date]])</f>
        <v>45208</v>
      </c>
      <c r="R615">
        <f>COUNTIFS($L:$L, SolaCorp_Backlog[[#This Row],[Product Group]], $Q:$Q, "&lt;=" &amp; SolaCorp_Backlog[[#This Row],[New Date]])</f>
        <v>616</v>
      </c>
      <c r="S615">
        <f>IF(SolaCorp_Backlog[[#This Row],[Product Group]] &lt;&gt; $L614, 1, $S614 + 1)</f>
        <v>593</v>
      </c>
      <c r="T6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15">
        <f ca="1" xml:space="preserve"> ROUND((SolaCorp_Backlog[[#This Row],[Projected Ship Date]] - SolaCorp_Backlog[[#This Row],[Order Date]]) / SolaCorp_Backlog[[#This Row],[Backlog Quantity]], 0)</f>
        <v>62</v>
      </c>
    </row>
    <row r="616" spans="1:21" x14ac:dyDescent="0.25">
      <c r="A616" t="s">
        <v>397</v>
      </c>
      <c r="B616" t="s">
        <v>902</v>
      </c>
      <c r="C616" t="s">
        <v>688</v>
      </c>
      <c r="D616" t="s">
        <v>781</v>
      </c>
      <c r="E616" t="s">
        <v>782</v>
      </c>
      <c r="F616">
        <v>3</v>
      </c>
      <c r="G616">
        <v>218.21</v>
      </c>
      <c r="H616" s="9">
        <v>45208</v>
      </c>
      <c r="I616" t="s">
        <v>707</v>
      </c>
      <c r="J616" t="s">
        <v>675</v>
      </c>
      <c r="K616" t="s">
        <v>608</v>
      </c>
      <c r="L616" t="s">
        <v>654</v>
      </c>
      <c r="M616" t="s">
        <v>1569</v>
      </c>
      <c r="N616" t="s">
        <v>2712</v>
      </c>
      <c r="O616" t="s">
        <v>5691</v>
      </c>
      <c r="P616">
        <f>COUNTIFS($L:$L, SolaCorp_Backlog[[#This Row],[Product Group]], $H:$H, "&lt;=" &amp; SolaCorp_Backlog[[#This Row],[Order Date]])</f>
        <v>610</v>
      </c>
      <c r="Q616" s="9">
        <f>IFERROR(VLOOKUP(SolaCorp_Backlog[[#This Row],[Order_Item]], 'Hot Orders'!$C:$H, 6, FALSE), SolaCorp_Backlog[[#This Row],[Order Date]])</f>
        <v>45208</v>
      </c>
      <c r="R616">
        <f>COUNTIFS($L:$L, SolaCorp_Backlog[[#This Row],[Product Group]], $Q:$Q, "&lt;=" &amp; SolaCorp_Backlog[[#This Row],[New Date]])</f>
        <v>616</v>
      </c>
      <c r="S616">
        <f>IF(SolaCorp_Backlog[[#This Row],[Product Group]] &lt;&gt; $L615, 1, $S615 + 1)</f>
        <v>594</v>
      </c>
      <c r="T6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16">
        <f ca="1" xml:space="preserve"> ROUND((SolaCorp_Backlog[[#This Row],[Projected Ship Date]] - SolaCorp_Backlog[[#This Row],[Order Date]]) / SolaCorp_Backlog[[#This Row],[Backlog Quantity]], 0)</f>
        <v>62</v>
      </c>
    </row>
    <row r="617" spans="1:21" x14ac:dyDescent="0.25">
      <c r="A617" t="s">
        <v>397</v>
      </c>
      <c r="B617" t="s">
        <v>902</v>
      </c>
      <c r="C617" t="s">
        <v>688</v>
      </c>
      <c r="D617" t="s">
        <v>781</v>
      </c>
      <c r="E617" t="s">
        <v>782</v>
      </c>
      <c r="F617">
        <v>3</v>
      </c>
      <c r="G617">
        <v>218.21</v>
      </c>
      <c r="H617" s="9">
        <v>45208</v>
      </c>
      <c r="I617" t="s">
        <v>707</v>
      </c>
      <c r="J617" t="s">
        <v>675</v>
      </c>
      <c r="K617" t="s">
        <v>608</v>
      </c>
      <c r="L617" t="s">
        <v>654</v>
      </c>
      <c r="M617" t="s">
        <v>1569</v>
      </c>
      <c r="N617" t="s">
        <v>2713</v>
      </c>
      <c r="O617" t="s">
        <v>5691</v>
      </c>
      <c r="P617">
        <f>COUNTIFS($L:$L, SolaCorp_Backlog[[#This Row],[Product Group]], $H:$H, "&lt;=" &amp; SolaCorp_Backlog[[#This Row],[Order Date]])</f>
        <v>610</v>
      </c>
      <c r="Q617" s="9">
        <f>IFERROR(VLOOKUP(SolaCorp_Backlog[[#This Row],[Order_Item]], 'Hot Orders'!$C:$H, 6, FALSE), SolaCorp_Backlog[[#This Row],[Order Date]])</f>
        <v>45208</v>
      </c>
      <c r="R617">
        <f>COUNTIFS($L:$L, SolaCorp_Backlog[[#This Row],[Product Group]], $Q:$Q, "&lt;=" &amp; SolaCorp_Backlog[[#This Row],[New Date]])</f>
        <v>616</v>
      </c>
      <c r="S617">
        <f>IF(SolaCorp_Backlog[[#This Row],[Product Group]] &lt;&gt; $L616, 1, $S616 + 1)</f>
        <v>595</v>
      </c>
      <c r="T6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17">
        <f ca="1" xml:space="preserve"> ROUND((SolaCorp_Backlog[[#This Row],[Projected Ship Date]] - SolaCorp_Backlog[[#This Row],[Order Date]]) / SolaCorp_Backlog[[#This Row],[Backlog Quantity]], 0)</f>
        <v>62</v>
      </c>
    </row>
    <row r="618" spans="1:21" x14ac:dyDescent="0.25">
      <c r="A618" t="s">
        <v>397</v>
      </c>
      <c r="B618" t="s">
        <v>902</v>
      </c>
      <c r="C618" t="s">
        <v>688</v>
      </c>
      <c r="D618" t="s">
        <v>845</v>
      </c>
      <c r="E618" t="s">
        <v>846</v>
      </c>
      <c r="F618">
        <v>3</v>
      </c>
      <c r="G618">
        <v>105.05</v>
      </c>
      <c r="H618" s="9">
        <v>45208</v>
      </c>
      <c r="I618" t="s">
        <v>707</v>
      </c>
      <c r="J618" t="s">
        <v>675</v>
      </c>
      <c r="K618" t="s">
        <v>626</v>
      </c>
      <c r="L618" t="s">
        <v>654</v>
      </c>
      <c r="M618" t="s">
        <v>1553</v>
      </c>
      <c r="N618" t="s">
        <v>2662</v>
      </c>
      <c r="O618" t="s">
        <v>5691</v>
      </c>
      <c r="P618">
        <f>COUNTIFS($L:$L, SolaCorp_Backlog[[#This Row],[Product Group]], $H:$H, "&lt;=" &amp; SolaCorp_Backlog[[#This Row],[Order Date]])</f>
        <v>610</v>
      </c>
      <c r="Q618" s="9">
        <f>IFERROR(VLOOKUP(SolaCorp_Backlog[[#This Row],[Order_Item]], 'Hot Orders'!$C:$H, 6, FALSE), SolaCorp_Backlog[[#This Row],[Order Date]])</f>
        <v>45208</v>
      </c>
      <c r="R618">
        <f>COUNTIFS($L:$L, SolaCorp_Backlog[[#This Row],[Product Group]], $Q:$Q, "&lt;=" &amp; SolaCorp_Backlog[[#This Row],[New Date]])</f>
        <v>616</v>
      </c>
      <c r="S618">
        <f>IF(SolaCorp_Backlog[[#This Row],[Product Group]] &lt;&gt; $L617, 1, $S617 + 1)</f>
        <v>596</v>
      </c>
      <c r="T6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18">
        <f ca="1" xml:space="preserve"> ROUND((SolaCorp_Backlog[[#This Row],[Projected Ship Date]] - SolaCorp_Backlog[[#This Row],[Order Date]]) / SolaCorp_Backlog[[#This Row],[Backlog Quantity]], 0)</f>
        <v>62</v>
      </c>
    </row>
    <row r="619" spans="1:21" x14ac:dyDescent="0.25">
      <c r="A619" t="s">
        <v>397</v>
      </c>
      <c r="B619" t="s">
        <v>902</v>
      </c>
      <c r="C619" t="s">
        <v>688</v>
      </c>
      <c r="D619" t="s">
        <v>845</v>
      </c>
      <c r="E619" t="s">
        <v>846</v>
      </c>
      <c r="F619">
        <v>3</v>
      </c>
      <c r="G619">
        <v>105.05</v>
      </c>
      <c r="H619" s="9">
        <v>45208</v>
      </c>
      <c r="I619" t="s">
        <v>707</v>
      </c>
      <c r="J619" t="s">
        <v>675</v>
      </c>
      <c r="K619" t="s">
        <v>626</v>
      </c>
      <c r="L619" t="s">
        <v>654</v>
      </c>
      <c r="M619" t="s">
        <v>1553</v>
      </c>
      <c r="N619" t="s">
        <v>2663</v>
      </c>
      <c r="O619" t="s">
        <v>5691</v>
      </c>
      <c r="P619">
        <f>COUNTIFS($L:$L, SolaCorp_Backlog[[#This Row],[Product Group]], $H:$H, "&lt;=" &amp; SolaCorp_Backlog[[#This Row],[Order Date]])</f>
        <v>610</v>
      </c>
      <c r="Q619" s="9">
        <f>IFERROR(VLOOKUP(SolaCorp_Backlog[[#This Row],[Order_Item]], 'Hot Orders'!$C:$H, 6, FALSE), SolaCorp_Backlog[[#This Row],[Order Date]])</f>
        <v>45208</v>
      </c>
      <c r="R619">
        <f>COUNTIFS($L:$L, SolaCorp_Backlog[[#This Row],[Product Group]], $Q:$Q, "&lt;=" &amp; SolaCorp_Backlog[[#This Row],[New Date]])</f>
        <v>616</v>
      </c>
      <c r="S619">
        <f>IF(SolaCorp_Backlog[[#This Row],[Product Group]] &lt;&gt; $L618, 1, $S618 + 1)</f>
        <v>597</v>
      </c>
      <c r="T6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19">
        <f ca="1" xml:space="preserve"> ROUND((SolaCorp_Backlog[[#This Row],[Projected Ship Date]] - SolaCorp_Backlog[[#This Row],[Order Date]]) / SolaCorp_Backlog[[#This Row],[Backlog Quantity]], 0)</f>
        <v>62</v>
      </c>
    </row>
    <row r="620" spans="1:21" x14ac:dyDescent="0.25">
      <c r="A620" t="s">
        <v>397</v>
      </c>
      <c r="B620" t="s">
        <v>902</v>
      </c>
      <c r="C620" t="s">
        <v>688</v>
      </c>
      <c r="D620" t="s">
        <v>845</v>
      </c>
      <c r="E620" t="s">
        <v>846</v>
      </c>
      <c r="F620">
        <v>3</v>
      </c>
      <c r="G620">
        <v>105.05</v>
      </c>
      <c r="H620" s="9">
        <v>45208</v>
      </c>
      <c r="I620" t="s">
        <v>707</v>
      </c>
      <c r="J620" t="s">
        <v>675</v>
      </c>
      <c r="K620" t="s">
        <v>626</v>
      </c>
      <c r="L620" t="s">
        <v>654</v>
      </c>
      <c r="M620" t="s">
        <v>1553</v>
      </c>
      <c r="N620" t="s">
        <v>2664</v>
      </c>
      <c r="O620" t="s">
        <v>5691</v>
      </c>
      <c r="P620">
        <f>COUNTIFS($L:$L, SolaCorp_Backlog[[#This Row],[Product Group]], $H:$H, "&lt;=" &amp; SolaCorp_Backlog[[#This Row],[Order Date]])</f>
        <v>610</v>
      </c>
      <c r="Q620" s="9">
        <f>IFERROR(VLOOKUP(SolaCorp_Backlog[[#This Row],[Order_Item]], 'Hot Orders'!$C:$H, 6, FALSE), SolaCorp_Backlog[[#This Row],[Order Date]])</f>
        <v>45208</v>
      </c>
      <c r="R620">
        <f>COUNTIFS($L:$L, SolaCorp_Backlog[[#This Row],[Product Group]], $Q:$Q, "&lt;=" &amp; SolaCorp_Backlog[[#This Row],[New Date]])</f>
        <v>616</v>
      </c>
      <c r="S620">
        <f>IF(SolaCorp_Backlog[[#This Row],[Product Group]] &lt;&gt; $L619, 1, $S619 + 1)</f>
        <v>598</v>
      </c>
      <c r="T6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20">
        <f ca="1" xml:space="preserve"> ROUND((SolaCorp_Backlog[[#This Row],[Projected Ship Date]] - SolaCorp_Backlog[[#This Row],[Order Date]]) / SolaCorp_Backlog[[#This Row],[Backlog Quantity]], 0)</f>
        <v>62</v>
      </c>
    </row>
    <row r="621" spans="1:21" x14ac:dyDescent="0.25">
      <c r="A621" t="s">
        <v>394</v>
      </c>
      <c r="B621" t="s">
        <v>796</v>
      </c>
      <c r="C621" t="s">
        <v>729</v>
      </c>
      <c r="D621" t="s">
        <v>845</v>
      </c>
      <c r="E621" t="s">
        <v>846</v>
      </c>
      <c r="F621">
        <v>12</v>
      </c>
      <c r="G621">
        <v>348.96</v>
      </c>
      <c r="H621" s="9">
        <v>45208</v>
      </c>
      <c r="I621" t="s">
        <v>789</v>
      </c>
      <c r="J621" t="s">
        <v>669</v>
      </c>
      <c r="K621" t="s">
        <v>626</v>
      </c>
      <c r="L621" t="s">
        <v>654</v>
      </c>
      <c r="M621" t="s">
        <v>1537</v>
      </c>
      <c r="N621" t="s">
        <v>2591</v>
      </c>
      <c r="O621" t="s">
        <v>5676</v>
      </c>
      <c r="P621">
        <f>COUNTIFS($L:$L, SolaCorp_Backlog[[#This Row],[Product Group]], $H:$H, "&lt;=" &amp; SolaCorp_Backlog[[#This Row],[Order Date]])</f>
        <v>610</v>
      </c>
      <c r="Q621" s="9">
        <f>IFERROR(VLOOKUP(SolaCorp_Backlog[[#This Row],[Order_Item]], 'Hot Orders'!$C:$H, 6, FALSE), SolaCorp_Backlog[[#This Row],[Order Date]])</f>
        <v>45208</v>
      </c>
      <c r="R621">
        <f>COUNTIFS($L:$L, SolaCorp_Backlog[[#This Row],[Product Group]], $Q:$Q, "&lt;=" &amp; SolaCorp_Backlog[[#This Row],[New Date]])</f>
        <v>616</v>
      </c>
      <c r="S621">
        <f>IF(SolaCorp_Backlog[[#This Row],[Product Group]] &lt;&gt; $L620, 1, $S620 + 1)</f>
        <v>599</v>
      </c>
      <c r="T6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21">
        <f ca="1" xml:space="preserve"> ROUND((SolaCorp_Backlog[[#This Row],[Projected Ship Date]] - SolaCorp_Backlog[[#This Row],[Order Date]]) / SolaCorp_Backlog[[#This Row],[Backlog Quantity]], 0)</f>
        <v>16</v>
      </c>
    </row>
    <row r="622" spans="1:21" x14ac:dyDescent="0.25">
      <c r="A622" t="s">
        <v>394</v>
      </c>
      <c r="B622" t="s">
        <v>796</v>
      </c>
      <c r="C622" t="s">
        <v>729</v>
      </c>
      <c r="D622" t="s">
        <v>845</v>
      </c>
      <c r="E622" t="s">
        <v>846</v>
      </c>
      <c r="F622">
        <v>12</v>
      </c>
      <c r="G622">
        <v>348.96</v>
      </c>
      <c r="H622" s="9">
        <v>45208</v>
      </c>
      <c r="I622" t="s">
        <v>789</v>
      </c>
      <c r="J622" t="s">
        <v>669</v>
      </c>
      <c r="K622" t="s">
        <v>626</v>
      </c>
      <c r="L622" t="s">
        <v>654</v>
      </c>
      <c r="M622" t="s">
        <v>1537</v>
      </c>
      <c r="N622" t="s">
        <v>2592</v>
      </c>
      <c r="O622" t="s">
        <v>5676</v>
      </c>
      <c r="P622">
        <f>COUNTIFS($L:$L, SolaCorp_Backlog[[#This Row],[Product Group]], $H:$H, "&lt;=" &amp; SolaCorp_Backlog[[#This Row],[Order Date]])</f>
        <v>610</v>
      </c>
      <c r="Q622" s="9">
        <f>IFERROR(VLOOKUP(SolaCorp_Backlog[[#This Row],[Order_Item]], 'Hot Orders'!$C:$H, 6, FALSE), SolaCorp_Backlog[[#This Row],[Order Date]])</f>
        <v>45208</v>
      </c>
      <c r="R622">
        <f>COUNTIFS($L:$L, SolaCorp_Backlog[[#This Row],[Product Group]], $Q:$Q, "&lt;=" &amp; SolaCorp_Backlog[[#This Row],[New Date]])</f>
        <v>616</v>
      </c>
      <c r="S622">
        <f>IF(SolaCorp_Backlog[[#This Row],[Product Group]] &lt;&gt; $L621, 1, $S621 + 1)</f>
        <v>600</v>
      </c>
      <c r="T6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22">
        <f ca="1" xml:space="preserve"> ROUND((SolaCorp_Backlog[[#This Row],[Projected Ship Date]] - SolaCorp_Backlog[[#This Row],[Order Date]]) / SolaCorp_Backlog[[#This Row],[Backlog Quantity]], 0)</f>
        <v>16</v>
      </c>
    </row>
    <row r="623" spans="1:21" x14ac:dyDescent="0.25">
      <c r="A623" t="s">
        <v>394</v>
      </c>
      <c r="B623" t="s">
        <v>796</v>
      </c>
      <c r="C623" t="s">
        <v>729</v>
      </c>
      <c r="D623" t="s">
        <v>845</v>
      </c>
      <c r="E623" t="s">
        <v>846</v>
      </c>
      <c r="F623">
        <v>12</v>
      </c>
      <c r="G623">
        <v>348.96</v>
      </c>
      <c r="H623" s="9">
        <v>45208</v>
      </c>
      <c r="I623" t="s">
        <v>789</v>
      </c>
      <c r="J623" t="s">
        <v>669</v>
      </c>
      <c r="K623" t="s">
        <v>626</v>
      </c>
      <c r="L623" t="s">
        <v>654</v>
      </c>
      <c r="M623" t="s">
        <v>1537</v>
      </c>
      <c r="N623" t="s">
        <v>2593</v>
      </c>
      <c r="O623" t="s">
        <v>5676</v>
      </c>
      <c r="P623">
        <f>COUNTIFS($L:$L, SolaCorp_Backlog[[#This Row],[Product Group]], $H:$H, "&lt;=" &amp; SolaCorp_Backlog[[#This Row],[Order Date]])</f>
        <v>610</v>
      </c>
      <c r="Q623" s="9">
        <f>IFERROR(VLOOKUP(SolaCorp_Backlog[[#This Row],[Order_Item]], 'Hot Orders'!$C:$H, 6, FALSE), SolaCorp_Backlog[[#This Row],[Order Date]])</f>
        <v>45208</v>
      </c>
      <c r="R623">
        <f>COUNTIFS($L:$L, SolaCorp_Backlog[[#This Row],[Product Group]], $Q:$Q, "&lt;=" &amp; SolaCorp_Backlog[[#This Row],[New Date]])</f>
        <v>616</v>
      </c>
      <c r="S623">
        <f>IF(SolaCorp_Backlog[[#This Row],[Product Group]] &lt;&gt; $L622, 1, $S622 + 1)</f>
        <v>601</v>
      </c>
      <c r="T6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623">
        <f ca="1" xml:space="preserve"> ROUND((SolaCorp_Backlog[[#This Row],[Projected Ship Date]] - SolaCorp_Backlog[[#This Row],[Order Date]]) / SolaCorp_Backlog[[#This Row],[Backlog Quantity]], 0)</f>
        <v>16</v>
      </c>
    </row>
    <row r="624" spans="1:21" x14ac:dyDescent="0.25">
      <c r="A624" t="s">
        <v>394</v>
      </c>
      <c r="B624" t="s">
        <v>796</v>
      </c>
      <c r="C624" t="s">
        <v>729</v>
      </c>
      <c r="D624" t="s">
        <v>845</v>
      </c>
      <c r="E624" t="s">
        <v>846</v>
      </c>
      <c r="F624">
        <v>12</v>
      </c>
      <c r="G624">
        <v>348.96</v>
      </c>
      <c r="H624" s="9">
        <v>45208</v>
      </c>
      <c r="I624" t="s">
        <v>789</v>
      </c>
      <c r="J624" t="s">
        <v>669</v>
      </c>
      <c r="K624" t="s">
        <v>626</v>
      </c>
      <c r="L624" t="s">
        <v>654</v>
      </c>
      <c r="M624" t="s">
        <v>1537</v>
      </c>
      <c r="N624" t="s">
        <v>2594</v>
      </c>
      <c r="O624" t="s">
        <v>5676</v>
      </c>
      <c r="P624">
        <f>COUNTIFS($L:$L, SolaCorp_Backlog[[#This Row],[Product Group]], $H:$H, "&lt;=" &amp; SolaCorp_Backlog[[#This Row],[Order Date]])</f>
        <v>610</v>
      </c>
      <c r="Q624" s="9">
        <f>IFERROR(VLOOKUP(SolaCorp_Backlog[[#This Row],[Order_Item]], 'Hot Orders'!$C:$H, 6, FALSE), SolaCorp_Backlog[[#This Row],[Order Date]])</f>
        <v>45208</v>
      </c>
      <c r="R624">
        <f>COUNTIFS($L:$L, SolaCorp_Backlog[[#This Row],[Product Group]], $Q:$Q, "&lt;=" &amp; SolaCorp_Backlog[[#This Row],[New Date]])</f>
        <v>616</v>
      </c>
      <c r="S624">
        <f>IF(SolaCorp_Backlog[[#This Row],[Product Group]] &lt;&gt; $L623, 1, $S623 + 1)</f>
        <v>602</v>
      </c>
      <c r="T6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24">
        <f ca="1" xml:space="preserve"> ROUND((SolaCorp_Backlog[[#This Row],[Projected Ship Date]] - SolaCorp_Backlog[[#This Row],[Order Date]]) / SolaCorp_Backlog[[#This Row],[Backlog Quantity]], 0)</f>
        <v>16</v>
      </c>
    </row>
    <row r="625" spans="1:21" x14ac:dyDescent="0.25">
      <c r="A625" t="s">
        <v>394</v>
      </c>
      <c r="B625" t="s">
        <v>796</v>
      </c>
      <c r="C625" t="s">
        <v>729</v>
      </c>
      <c r="D625" t="s">
        <v>845</v>
      </c>
      <c r="E625" t="s">
        <v>846</v>
      </c>
      <c r="F625">
        <v>12</v>
      </c>
      <c r="G625">
        <v>348.96</v>
      </c>
      <c r="H625" s="9">
        <v>45208</v>
      </c>
      <c r="I625" t="s">
        <v>789</v>
      </c>
      <c r="J625" t="s">
        <v>669</v>
      </c>
      <c r="K625" t="s">
        <v>626</v>
      </c>
      <c r="L625" t="s">
        <v>654</v>
      </c>
      <c r="M625" t="s">
        <v>1537</v>
      </c>
      <c r="N625" t="s">
        <v>2595</v>
      </c>
      <c r="O625" t="s">
        <v>5676</v>
      </c>
      <c r="P625">
        <f>COUNTIFS($L:$L, SolaCorp_Backlog[[#This Row],[Product Group]], $H:$H, "&lt;=" &amp; SolaCorp_Backlog[[#This Row],[Order Date]])</f>
        <v>610</v>
      </c>
      <c r="Q625" s="9">
        <f>IFERROR(VLOOKUP(SolaCorp_Backlog[[#This Row],[Order_Item]], 'Hot Orders'!$C:$H, 6, FALSE), SolaCorp_Backlog[[#This Row],[Order Date]])</f>
        <v>45208</v>
      </c>
      <c r="R625">
        <f>COUNTIFS($L:$L, SolaCorp_Backlog[[#This Row],[Product Group]], $Q:$Q, "&lt;=" &amp; SolaCorp_Backlog[[#This Row],[New Date]])</f>
        <v>616</v>
      </c>
      <c r="S625">
        <f>IF(SolaCorp_Backlog[[#This Row],[Product Group]] &lt;&gt; $L624, 1, $S624 + 1)</f>
        <v>603</v>
      </c>
      <c r="T6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25">
        <f ca="1" xml:space="preserve"> ROUND((SolaCorp_Backlog[[#This Row],[Projected Ship Date]] - SolaCorp_Backlog[[#This Row],[Order Date]]) / SolaCorp_Backlog[[#This Row],[Backlog Quantity]], 0)</f>
        <v>16</v>
      </c>
    </row>
    <row r="626" spans="1:21" x14ac:dyDescent="0.25">
      <c r="A626" t="s">
        <v>394</v>
      </c>
      <c r="B626" t="s">
        <v>796</v>
      </c>
      <c r="C626" t="s">
        <v>729</v>
      </c>
      <c r="D626" t="s">
        <v>845</v>
      </c>
      <c r="E626" t="s">
        <v>846</v>
      </c>
      <c r="F626">
        <v>12</v>
      </c>
      <c r="G626">
        <v>348.96</v>
      </c>
      <c r="H626" s="9">
        <v>45208</v>
      </c>
      <c r="I626" t="s">
        <v>789</v>
      </c>
      <c r="J626" t="s">
        <v>669</v>
      </c>
      <c r="K626" t="s">
        <v>626</v>
      </c>
      <c r="L626" t="s">
        <v>654</v>
      </c>
      <c r="M626" t="s">
        <v>1537</v>
      </c>
      <c r="N626" t="s">
        <v>2596</v>
      </c>
      <c r="O626" t="s">
        <v>5676</v>
      </c>
      <c r="P626">
        <f>COUNTIFS($L:$L, SolaCorp_Backlog[[#This Row],[Product Group]], $H:$H, "&lt;=" &amp; SolaCorp_Backlog[[#This Row],[Order Date]])</f>
        <v>610</v>
      </c>
      <c r="Q626" s="9">
        <f>IFERROR(VLOOKUP(SolaCorp_Backlog[[#This Row],[Order_Item]], 'Hot Orders'!$C:$H, 6, FALSE), SolaCorp_Backlog[[#This Row],[Order Date]])</f>
        <v>45208</v>
      </c>
      <c r="R626">
        <f>COUNTIFS($L:$L, SolaCorp_Backlog[[#This Row],[Product Group]], $Q:$Q, "&lt;=" &amp; SolaCorp_Backlog[[#This Row],[New Date]])</f>
        <v>616</v>
      </c>
      <c r="S626">
        <f>IF(SolaCorp_Backlog[[#This Row],[Product Group]] &lt;&gt; $L625, 1, $S625 + 1)</f>
        <v>604</v>
      </c>
      <c r="T6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26">
        <f ca="1" xml:space="preserve"> ROUND((SolaCorp_Backlog[[#This Row],[Projected Ship Date]] - SolaCorp_Backlog[[#This Row],[Order Date]]) / SolaCorp_Backlog[[#This Row],[Backlog Quantity]], 0)</f>
        <v>16</v>
      </c>
    </row>
    <row r="627" spans="1:21" x14ac:dyDescent="0.25">
      <c r="A627" t="s">
        <v>394</v>
      </c>
      <c r="B627" t="s">
        <v>796</v>
      </c>
      <c r="C627" t="s">
        <v>729</v>
      </c>
      <c r="D627" t="s">
        <v>845</v>
      </c>
      <c r="E627" t="s">
        <v>846</v>
      </c>
      <c r="F627">
        <v>12</v>
      </c>
      <c r="G627">
        <v>348.96</v>
      </c>
      <c r="H627" s="9">
        <v>45208</v>
      </c>
      <c r="I627" t="s">
        <v>789</v>
      </c>
      <c r="J627" t="s">
        <v>669</v>
      </c>
      <c r="K627" t="s">
        <v>626</v>
      </c>
      <c r="L627" t="s">
        <v>654</v>
      </c>
      <c r="M627" t="s">
        <v>1537</v>
      </c>
      <c r="N627" t="s">
        <v>2597</v>
      </c>
      <c r="O627" t="s">
        <v>5676</v>
      </c>
      <c r="P627">
        <f>COUNTIFS($L:$L, SolaCorp_Backlog[[#This Row],[Product Group]], $H:$H, "&lt;=" &amp; SolaCorp_Backlog[[#This Row],[Order Date]])</f>
        <v>610</v>
      </c>
      <c r="Q627" s="9">
        <f>IFERROR(VLOOKUP(SolaCorp_Backlog[[#This Row],[Order_Item]], 'Hot Orders'!$C:$H, 6, FALSE), SolaCorp_Backlog[[#This Row],[Order Date]])</f>
        <v>45208</v>
      </c>
      <c r="R627">
        <f>COUNTIFS($L:$L, SolaCorp_Backlog[[#This Row],[Product Group]], $Q:$Q, "&lt;=" &amp; SolaCorp_Backlog[[#This Row],[New Date]])</f>
        <v>616</v>
      </c>
      <c r="S627">
        <f>IF(SolaCorp_Backlog[[#This Row],[Product Group]] &lt;&gt; $L626, 1, $S626 + 1)</f>
        <v>605</v>
      </c>
      <c r="T6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27">
        <f ca="1" xml:space="preserve"> ROUND((SolaCorp_Backlog[[#This Row],[Projected Ship Date]] - SolaCorp_Backlog[[#This Row],[Order Date]]) / SolaCorp_Backlog[[#This Row],[Backlog Quantity]], 0)</f>
        <v>16</v>
      </c>
    </row>
    <row r="628" spans="1:21" x14ac:dyDescent="0.25">
      <c r="A628" t="s">
        <v>394</v>
      </c>
      <c r="B628" t="s">
        <v>796</v>
      </c>
      <c r="C628" t="s">
        <v>729</v>
      </c>
      <c r="D628" t="s">
        <v>845</v>
      </c>
      <c r="E628" t="s">
        <v>846</v>
      </c>
      <c r="F628">
        <v>12</v>
      </c>
      <c r="G628">
        <v>348.96</v>
      </c>
      <c r="H628" s="9">
        <v>45208</v>
      </c>
      <c r="I628" t="s">
        <v>789</v>
      </c>
      <c r="J628" t="s">
        <v>669</v>
      </c>
      <c r="K628" t="s">
        <v>626</v>
      </c>
      <c r="L628" t="s">
        <v>654</v>
      </c>
      <c r="M628" t="s">
        <v>1537</v>
      </c>
      <c r="N628" t="s">
        <v>2598</v>
      </c>
      <c r="O628" t="s">
        <v>5676</v>
      </c>
      <c r="P628">
        <f>COUNTIFS($L:$L, SolaCorp_Backlog[[#This Row],[Product Group]], $H:$H, "&lt;=" &amp; SolaCorp_Backlog[[#This Row],[Order Date]])</f>
        <v>610</v>
      </c>
      <c r="Q628" s="9">
        <f>IFERROR(VLOOKUP(SolaCorp_Backlog[[#This Row],[Order_Item]], 'Hot Orders'!$C:$H, 6, FALSE), SolaCorp_Backlog[[#This Row],[Order Date]])</f>
        <v>45208</v>
      </c>
      <c r="R628">
        <f>COUNTIFS($L:$L, SolaCorp_Backlog[[#This Row],[Product Group]], $Q:$Q, "&lt;=" &amp; SolaCorp_Backlog[[#This Row],[New Date]])</f>
        <v>616</v>
      </c>
      <c r="S628">
        <f>IF(SolaCorp_Backlog[[#This Row],[Product Group]] &lt;&gt; $L627, 1, $S627 + 1)</f>
        <v>606</v>
      </c>
      <c r="T6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28">
        <f ca="1" xml:space="preserve"> ROUND((SolaCorp_Backlog[[#This Row],[Projected Ship Date]] - SolaCorp_Backlog[[#This Row],[Order Date]]) / SolaCorp_Backlog[[#This Row],[Backlog Quantity]], 0)</f>
        <v>16</v>
      </c>
    </row>
    <row r="629" spans="1:21" x14ac:dyDescent="0.25">
      <c r="A629" t="s">
        <v>394</v>
      </c>
      <c r="B629" t="s">
        <v>796</v>
      </c>
      <c r="C629" t="s">
        <v>729</v>
      </c>
      <c r="D629" t="s">
        <v>845</v>
      </c>
      <c r="E629" t="s">
        <v>846</v>
      </c>
      <c r="F629">
        <v>12</v>
      </c>
      <c r="G629">
        <v>348.96</v>
      </c>
      <c r="H629" s="9">
        <v>45208</v>
      </c>
      <c r="I629" t="s">
        <v>789</v>
      </c>
      <c r="J629" t="s">
        <v>669</v>
      </c>
      <c r="K629" t="s">
        <v>626</v>
      </c>
      <c r="L629" t="s">
        <v>654</v>
      </c>
      <c r="M629" t="s">
        <v>1537</v>
      </c>
      <c r="N629" t="s">
        <v>2599</v>
      </c>
      <c r="O629" t="s">
        <v>5676</v>
      </c>
      <c r="P629">
        <f>COUNTIFS($L:$L, SolaCorp_Backlog[[#This Row],[Product Group]], $H:$H, "&lt;=" &amp; SolaCorp_Backlog[[#This Row],[Order Date]])</f>
        <v>610</v>
      </c>
      <c r="Q629" s="9">
        <f>IFERROR(VLOOKUP(SolaCorp_Backlog[[#This Row],[Order_Item]], 'Hot Orders'!$C:$H, 6, FALSE), SolaCorp_Backlog[[#This Row],[Order Date]])</f>
        <v>45208</v>
      </c>
      <c r="R629">
        <f>COUNTIFS($L:$L, SolaCorp_Backlog[[#This Row],[Product Group]], $Q:$Q, "&lt;=" &amp; SolaCorp_Backlog[[#This Row],[New Date]])</f>
        <v>616</v>
      </c>
      <c r="S629">
        <f>IF(SolaCorp_Backlog[[#This Row],[Product Group]] &lt;&gt; $L628, 1, $S628 + 1)</f>
        <v>607</v>
      </c>
      <c r="T6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29">
        <f ca="1" xml:space="preserve"> ROUND((SolaCorp_Backlog[[#This Row],[Projected Ship Date]] - SolaCorp_Backlog[[#This Row],[Order Date]]) / SolaCorp_Backlog[[#This Row],[Backlog Quantity]], 0)</f>
        <v>16</v>
      </c>
    </row>
    <row r="630" spans="1:21" x14ac:dyDescent="0.25">
      <c r="A630" t="s">
        <v>394</v>
      </c>
      <c r="B630" t="s">
        <v>796</v>
      </c>
      <c r="C630" t="s">
        <v>729</v>
      </c>
      <c r="D630" t="s">
        <v>845</v>
      </c>
      <c r="E630" t="s">
        <v>846</v>
      </c>
      <c r="F630">
        <v>12</v>
      </c>
      <c r="G630">
        <v>348.96</v>
      </c>
      <c r="H630" s="9">
        <v>45208</v>
      </c>
      <c r="I630" t="s">
        <v>789</v>
      </c>
      <c r="J630" t="s">
        <v>669</v>
      </c>
      <c r="K630" t="s">
        <v>626</v>
      </c>
      <c r="L630" t="s">
        <v>654</v>
      </c>
      <c r="M630" t="s">
        <v>1537</v>
      </c>
      <c r="N630" t="s">
        <v>2600</v>
      </c>
      <c r="O630" t="s">
        <v>5676</v>
      </c>
      <c r="P630">
        <f>COUNTIFS($L:$L, SolaCorp_Backlog[[#This Row],[Product Group]], $H:$H, "&lt;=" &amp; SolaCorp_Backlog[[#This Row],[Order Date]])</f>
        <v>610</v>
      </c>
      <c r="Q630" s="9">
        <f>IFERROR(VLOOKUP(SolaCorp_Backlog[[#This Row],[Order_Item]], 'Hot Orders'!$C:$H, 6, FALSE), SolaCorp_Backlog[[#This Row],[Order Date]])</f>
        <v>45208</v>
      </c>
      <c r="R630">
        <f>COUNTIFS($L:$L, SolaCorp_Backlog[[#This Row],[Product Group]], $Q:$Q, "&lt;=" &amp; SolaCorp_Backlog[[#This Row],[New Date]])</f>
        <v>616</v>
      </c>
      <c r="S630">
        <f>IF(SolaCorp_Backlog[[#This Row],[Product Group]] &lt;&gt; $L629, 1, $S629 + 1)</f>
        <v>608</v>
      </c>
      <c r="T6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30">
        <f ca="1" xml:space="preserve"> ROUND((SolaCorp_Backlog[[#This Row],[Projected Ship Date]] - SolaCorp_Backlog[[#This Row],[Order Date]]) / SolaCorp_Backlog[[#This Row],[Backlog Quantity]], 0)</f>
        <v>16</v>
      </c>
    </row>
    <row r="631" spans="1:21" x14ac:dyDescent="0.25">
      <c r="A631" t="s">
        <v>394</v>
      </c>
      <c r="B631" t="s">
        <v>796</v>
      </c>
      <c r="C631" t="s">
        <v>729</v>
      </c>
      <c r="D631" t="s">
        <v>845</v>
      </c>
      <c r="E631" t="s">
        <v>846</v>
      </c>
      <c r="F631">
        <v>12</v>
      </c>
      <c r="G631">
        <v>348.96</v>
      </c>
      <c r="H631" s="9">
        <v>45208</v>
      </c>
      <c r="I631" t="s">
        <v>789</v>
      </c>
      <c r="J631" t="s">
        <v>669</v>
      </c>
      <c r="K631" t="s">
        <v>626</v>
      </c>
      <c r="L631" t="s">
        <v>654</v>
      </c>
      <c r="M631" t="s">
        <v>1537</v>
      </c>
      <c r="N631" t="s">
        <v>2601</v>
      </c>
      <c r="O631" t="s">
        <v>5676</v>
      </c>
      <c r="P631">
        <f>COUNTIFS($L:$L, SolaCorp_Backlog[[#This Row],[Product Group]], $H:$H, "&lt;=" &amp; SolaCorp_Backlog[[#This Row],[Order Date]])</f>
        <v>610</v>
      </c>
      <c r="Q631" s="9">
        <f>IFERROR(VLOOKUP(SolaCorp_Backlog[[#This Row],[Order_Item]], 'Hot Orders'!$C:$H, 6, FALSE), SolaCorp_Backlog[[#This Row],[Order Date]])</f>
        <v>45208</v>
      </c>
      <c r="R631">
        <f>COUNTIFS($L:$L, SolaCorp_Backlog[[#This Row],[Product Group]], $Q:$Q, "&lt;=" &amp; SolaCorp_Backlog[[#This Row],[New Date]])</f>
        <v>616</v>
      </c>
      <c r="S631">
        <f>IF(SolaCorp_Backlog[[#This Row],[Product Group]] &lt;&gt; $L630, 1, $S630 + 1)</f>
        <v>609</v>
      </c>
      <c r="T6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31">
        <f ca="1" xml:space="preserve"> ROUND((SolaCorp_Backlog[[#This Row],[Projected Ship Date]] - SolaCorp_Backlog[[#This Row],[Order Date]]) / SolaCorp_Backlog[[#This Row],[Backlog Quantity]], 0)</f>
        <v>16</v>
      </c>
    </row>
    <row r="632" spans="1:21" x14ac:dyDescent="0.25">
      <c r="A632" t="s">
        <v>394</v>
      </c>
      <c r="B632" t="s">
        <v>796</v>
      </c>
      <c r="C632" t="s">
        <v>729</v>
      </c>
      <c r="D632" t="s">
        <v>845</v>
      </c>
      <c r="E632" t="s">
        <v>846</v>
      </c>
      <c r="F632">
        <v>12</v>
      </c>
      <c r="G632">
        <v>348.96</v>
      </c>
      <c r="H632" s="9">
        <v>45208</v>
      </c>
      <c r="I632" t="s">
        <v>789</v>
      </c>
      <c r="J632" t="s">
        <v>669</v>
      </c>
      <c r="K632" t="s">
        <v>626</v>
      </c>
      <c r="L632" t="s">
        <v>654</v>
      </c>
      <c r="M632" t="s">
        <v>1537</v>
      </c>
      <c r="N632" t="s">
        <v>2602</v>
      </c>
      <c r="O632" t="s">
        <v>5676</v>
      </c>
      <c r="P632">
        <f>COUNTIFS($L:$L, SolaCorp_Backlog[[#This Row],[Product Group]], $H:$H, "&lt;=" &amp; SolaCorp_Backlog[[#This Row],[Order Date]])</f>
        <v>610</v>
      </c>
      <c r="Q632" s="9">
        <f>IFERROR(VLOOKUP(SolaCorp_Backlog[[#This Row],[Order_Item]], 'Hot Orders'!$C:$H, 6, FALSE), SolaCorp_Backlog[[#This Row],[Order Date]])</f>
        <v>45208</v>
      </c>
      <c r="R632">
        <f>COUNTIFS($L:$L, SolaCorp_Backlog[[#This Row],[Product Group]], $Q:$Q, "&lt;=" &amp; SolaCorp_Backlog[[#This Row],[New Date]])</f>
        <v>616</v>
      </c>
      <c r="S632">
        <f>IF(SolaCorp_Backlog[[#This Row],[Product Group]] &lt;&gt; $L631, 1, $S631 + 1)</f>
        <v>610</v>
      </c>
      <c r="T6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32">
        <f ca="1" xml:space="preserve"> ROUND((SolaCorp_Backlog[[#This Row],[Projected Ship Date]] - SolaCorp_Backlog[[#This Row],[Order Date]]) / SolaCorp_Backlog[[#This Row],[Backlog Quantity]], 0)</f>
        <v>16</v>
      </c>
    </row>
    <row r="633" spans="1:21" x14ac:dyDescent="0.25">
      <c r="A633" t="s">
        <v>284</v>
      </c>
      <c r="B633" t="s">
        <v>1119</v>
      </c>
      <c r="C633" t="s">
        <v>729</v>
      </c>
      <c r="D633" t="s">
        <v>784</v>
      </c>
      <c r="E633" t="s">
        <v>785</v>
      </c>
      <c r="F633">
        <v>2</v>
      </c>
      <c r="G633">
        <v>147.30000000000001</v>
      </c>
      <c r="H633" s="9">
        <v>45210</v>
      </c>
      <c r="I633" t="s">
        <v>732</v>
      </c>
      <c r="J633" t="s">
        <v>675</v>
      </c>
      <c r="K633" t="s">
        <v>598</v>
      </c>
      <c r="L633" t="s">
        <v>654</v>
      </c>
      <c r="M633" t="s">
        <v>1669</v>
      </c>
      <c r="N633" t="s">
        <v>3005</v>
      </c>
      <c r="O633" t="s">
        <v>5792</v>
      </c>
      <c r="P633">
        <f>COUNTIFS($L:$L, SolaCorp_Backlog[[#This Row],[Product Group]], $H:$H, "&lt;=" &amp; SolaCorp_Backlog[[#This Row],[Order Date]])</f>
        <v>615</v>
      </c>
      <c r="Q633" s="9">
        <f>IFERROR(VLOOKUP(SolaCorp_Backlog[[#This Row],[Order_Item]], 'Hot Orders'!$C:$H, 6, FALSE), SolaCorp_Backlog[[#This Row],[Order Date]])</f>
        <v>45210</v>
      </c>
      <c r="R633">
        <f>COUNTIFS($L:$L, SolaCorp_Backlog[[#This Row],[Product Group]], $Q:$Q, "&lt;=" &amp; SolaCorp_Backlog[[#This Row],[New Date]])</f>
        <v>618</v>
      </c>
      <c r="S633">
        <f>IF(SolaCorp_Backlog[[#This Row],[Product Group]] &lt;&gt; $L632, 1, $S632 + 1)</f>
        <v>611</v>
      </c>
      <c r="T6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33">
        <f ca="1" xml:space="preserve"> ROUND((SolaCorp_Backlog[[#This Row],[Projected Ship Date]] - SolaCorp_Backlog[[#This Row],[Order Date]]) / SolaCorp_Backlog[[#This Row],[Backlog Quantity]], 0)</f>
        <v>96</v>
      </c>
    </row>
    <row r="634" spans="1:21" x14ac:dyDescent="0.25">
      <c r="A634" t="s">
        <v>284</v>
      </c>
      <c r="B634" t="s">
        <v>1119</v>
      </c>
      <c r="C634" t="s">
        <v>729</v>
      </c>
      <c r="D634" t="s">
        <v>784</v>
      </c>
      <c r="E634" t="s">
        <v>785</v>
      </c>
      <c r="F634">
        <v>2</v>
      </c>
      <c r="G634">
        <v>147.30000000000001</v>
      </c>
      <c r="H634" s="9">
        <v>45210</v>
      </c>
      <c r="I634" t="s">
        <v>732</v>
      </c>
      <c r="J634" t="s">
        <v>675</v>
      </c>
      <c r="K634" t="s">
        <v>598</v>
      </c>
      <c r="L634" t="s">
        <v>654</v>
      </c>
      <c r="M634" t="s">
        <v>1669</v>
      </c>
      <c r="N634" t="s">
        <v>3006</v>
      </c>
      <c r="O634" t="s">
        <v>5792</v>
      </c>
      <c r="P634">
        <f>COUNTIFS($L:$L, SolaCorp_Backlog[[#This Row],[Product Group]], $H:$H, "&lt;=" &amp; SolaCorp_Backlog[[#This Row],[Order Date]])</f>
        <v>615</v>
      </c>
      <c r="Q634" s="9">
        <f>IFERROR(VLOOKUP(SolaCorp_Backlog[[#This Row],[Order_Item]], 'Hot Orders'!$C:$H, 6, FALSE), SolaCorp_Backlog[[#This Row],[Order Date]])</f>
        <v>45210</v>
      </c>
      <c r="R634">
        <f>COUNTIFS($L:$L, SolaCorp_Backlog[[#This Row],[Product Group]], $Q:$Q, "&lt;=" &amp; SolaCorp_Backlog[[#This Row],[New Date]])</f>
        <v>618</v>
      </c>
      <c r="S634">
        <f>IF(SolaCorp_Backlog[[#This Row],[Product Group]] &lt;&gt; $L633, 1, $S633 + 1)</f>
        <v>612</v>
      </c>
      <c r="T6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34">
        <f ca="1" xml:space="preserve"> ROUND((SolaCorp_Backlog[[#This Row],[Projected Ship Date]] - SolaCorp_Backlog[[#This Row],[Order Date]]) / SolaCorp_Backlog[[#This Row],[Backlog Quantity]], 0)</f>
        <v>96</v>
      </c>
    </row>
    <row r="635" spans="1:21" x14ac:dyDescent="0.25">
      <c r="A635" t="s">
        <v>116</v>
      </c>
      <c r="B635" t="s">
        <v>1169</v>
      </c>
      <c r="C635" t="s">
        <v>729</v>
      </c>
      <c r="D635" t="s">
        <v>845</v>
      </c>
      <c r="E635" t="s">
        <v>846</v>
      </c>
      <c r="F635">
        <v>3</v>
      </c>
      <c r="G635">
        <v>72.069999999999993</v>
      </c>
      <c r="H635" s="9">
        <v>45210</v>
      </c>
      <c r="I635" t="s">
        <v>732</v>
      </c>
      <c r="J635" t="s">
        <v>675</v>
      </c>
      <c r="K635" t="s">
        <v>626</v>
      </c>
      <c r="L635" t="s">
        <v>654</v>
      </c>
      <c r="M635" t="s">
        <v>1601</v>
      </c>
      <c r="N635" t="s">
        <v>2814</v>
      </c>
      <c r="O635" t="s">
        <v>5736</v>
      </c>
      <c r="P635">
        <f>COUNTIFS($L:$L, SolaCorp_Backlog[[#This Row],[Product Group]], $H:$H, "&lt;=" &amp; SolaCorp_Backlog[[#This Row],[Order Date]])</f>
        <v>615</v>
      </c>
      <c r="Q635" s="9">
        <f>IFERROR(VLOOKUP(SolaCorp_Backlog[[#This Row],[Order_Item]], 'Hot Orders'!$C:$H, 6, FALSE), SolaCorp_Backlog[[#This Row],[Order Date]])</f>
        <v>44565</v>
      </c>
      <c r="R635">
        <f>COUNTIFS($L:$L, SolaCorp_Backlog[[#This Row],[Product Group]], $Q:$Q, "&lt;=" &amp; SolaCorp_Backlog[[#This Row],[New Date]])</f>
        <v>10</v>
      </c>
      <c r="S635">
        <f>IF(SolaCorp_Backlog[[#This Row],[Product Group]] &lt;&gt; $L634, 1, $S634 + 1)</f>
        <v>613</v>
      </c>
      <c r="T6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35">
        <f ca="1" xml:space="preserve"> ROUND((SolaCorp_Backlog[[#This Row],[Projected Ship Date]] - SolaCorp_Backlog[[#This Row],[Order Date]]) / SolaCorp_Backlog[[#This Row],[Backlog Quantity]], 0)</f>
        <v>64</v>
      </c>
    </row>
    <row r="636" spans="1:21" x14ac:dyDescent="0.25">
      <c r="A636" t="s">
        <v>116</v>
      </c>
      <c r="B636" t="s">
        <v>1169</v>
      </c>
      <c r="C636" t="s">
        <v>729</v>
      </c>
      <c r="D636" t="s">
        <v>845</v>
      </c>
      <c r="E636" t="s">
        <v>846</v>
      </c>
      <c r="F636">
        <v>3</v>
      </c>
      <c r="G636">
        <v>72.069999999999993</v>
      </c>
      <c r="H636" s="9">
        <v>45210</v>
      </c>
      <c r="I636" t="s">
        <v>732</v>
      </c>
      <c r="J636" t="s">
        <v>675</v>
      </c>
      <c r="K636" t="s">
        <v>626</v>
      </c>
      <c r="L636" t="s">
        <v>654</v>
      </c>
      <c r="M636" t="s">
        <v>1601</v>
      </c>
      <c r="N636" t="s">
        <v>2815</v>
      </c>
      <c r="O636" t="s">
        <v>5736</v>
      </c>
      <c r="P636">
        <f>COUNTIFS($L:$L, SolaCorp_Backlog[[#This Row],[Product Group]], $H:$H, "&lt;=" &amp; SolaCorp_Backlog[[#This Row],[Order Date]])</f>
        <v>615</v>
      </c>
      <c r="Q636" s="9">
        <f>IFERROR(VLOOKUP(SolaCorp_Backlog[[#This Row],[Order_Item]], 'Hot Orders'!$C:$H, 6, FALSE), SolaCorp_Backlog[[#This Row],[Order Date]])</f>
        <v>44565</v>
      </c>
      <c r="R636">
        <f>COUNTIFS($L:$L, SolaCorp_Backlog[[#This Row],[Product Group]], $Q:$Q, "&lt;=" &amp; SolaCorp_Backlog[[#This Row],[New Date]])</f>
        <v>10</v>
      </c>
      <c r="S636">
        <f>IF(SolaCorp_Backlog[[#This Row],[Product Group]] &lt;&gt; $L635, 1, $S635 + 1)</f>
        <v>614</v>
      </c>
      <c r="T6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36">
        <f ca="1" xml:space="preserve"> ROUND((SolaCorp_Backlog[[#This Row],[Projected Ship Date]] - SolaCorp_Backlog[[#This Row],[Order Date]]) / SolaCorp_Backlog[[#This Row],[Backlog Quantity]], 0)</f>
        <v>64</v>
      </c>
    </row>
    <row r="637" spans="1:21" x14ac:dyDescent="0.25">
      <c r="A637" t="s">
        <v>116</v>
      </c>
      <c r="B637" t="s">
        <v>1169</v>
      </c>
      <c r="C637" t="s">
        <v>729</v>
      </c>
      <c r="D637" t="s">
        <v>845</v>
      </c>
      <c r="E637" t="s">
        <v>846</v>
      </c>
      <c r="F637">
        <v>3</v>
      </c>
      <c r="G637">
        <v>72.069999999999993</v>
      </c>
      <c r="H637" s="9">
        <v>45210</v>
      </c>
      <c r="I637" t="s">
        <v>732</v>
      </c>
      <c r="J637" t="s">
        <v>675</v>
      </c>
      <c r="K637" t="s">
        <v>626</v>
      </c>
      <c r="L637" t="s">
        <v>654</v>
      </c>
      <c r="M637" t="s">
        <v>1601</v>
      </c>
      <c r="N637" t="s">
        <v>2816</v>
      </c>
      <c r="O637" t="s">
        <v>5736</v>
      </c>
      <c r="P637">
        <f>COUNTIFS($L:$L, SolaCorp_Backlog[[#This Row],[Product Group]], $H:$H, "&lt;=" &amp; SolaCorp_Backlog[[#This Row],[Order Date]])</f>
        <v>615</v>
      </c>
      <c r="Q637" s="9">
        <f>IFERROR(VLOOKUP(SolaCorp_Backlog[[#This Row],[Order_Item]], 'Hot Orders'!$C:$H, 6, FALSE), SolaCorp_Backlog[[#This Row],[Order Date]])</f>
        <v>44565</v>
      </c>
      <c r="R637">
        <f>COUNTIFS($L:$L, SolaCorp_Backlog[[#This Row],[Product Group]], $Q:$Q, "&lt;=" &amp; SolaCorp_Backlog[[#This Row],[New Date]])</f>
        <v>10</v>
      </c>
      <c r="S637">
        <f>IF(SolaCorp_Backlog[[#This Row],[Product Group]] &lt;&gt; $L636, 1, $S636 + 1)</f>
        <v>615</v>
      </c>
      <c r="T6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37">
        <f ca="1" xml:space="preserve"> ROUND((SolaCorp_Backlog[[#This Row],[Projected Ship Date]] - SolaCorp_Backlog[[#This Row],[Order Date]]) / SolaCorp_Backlog[[#This Row],[Backlog Quantity]], 0)</f>
        <v>64</v>
      </c>
    </row>
    <row r="638" spans="1:21" x14ac:dyDescent="0.25">
      <c r="A638" t="s">
        <v>414</v>
      </c>
      <c r="B638" t="s">
        <v>872</v>
      </c>
      <c r="C638" t="s">
        <v>721</v>
      </c>
      <c r="D638" t="s">
        <v>693</v>
      </c>
      <c r="E638" t="s">
        <v>694</v>
      </c>
      <c r="F638">
        <v>2</v>
      </c>
      <c r="G638">
        <v>717.14</v>
      </c>
      <c r="H638" s="9">
        <v>45212</v>
      </c>
      <c r="I638" t="s">
        <v>707</v>
      </c>
      <c r="J638" t="s">
        <v>669</v>
      </c>
      <c r="K638" t="s">
        <v>639</v>
      </c>
      <c r="L638" t="s">
        <v>654</v>
      </c>
      <c r="M638" t="s">
        <v>1554</v>
      </c>
      <c r="N638" t="s">
        <v>2817</v>
      </c>
      <c r="O638" t="s">
        <v>5692</v>
      </c>
      <c r="P638">
        <f>COUNTIFS($L:$L, SolaCorp_Backlog[[#This Row],[Product Group]], $H:$H, "&lt;=" &amp; SolaCorp_Backlog[[#This Row],[Order Date]])</f>
        <v>618</v>
      </c>
      <c r="Q638" s="9">
        <f>IFERROR(VLOOKUP(SolaCorp_Backlog[[#This Row],[Order_Item]], 'Hot Orders'!$C:$H, 6, FALSE), SolaCorp_Backlog[[#This Row],[Order Date]])</f>
        <v>45212</v>
      </c>
      <c r="R638">
        <f>COUNTIFS($L:$L, SolaCorp_Backlog[[#This Row],[Product Group]], $Q:$Q, "&lt;=" &amp; SolaCorp_Backlog[[#This Row],[New Date]])</f>
        <v>621</v>
      </c>
      <c r="S638">
        <f>IF(SolaCorp_Backlog[[#This Row],[Product Group]] &lt;&gt; $L637, 1, $S637 + 1)</f>
        <v>616</v>
      </c>
      <c r="T6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38">
        <f ca="1" xml:space="preserve"> ROUND((SolaCorp_Backlog[[#This Row],[Projected Ship Date]] - SolaCorp_Backlog[[#This Row],[Order Date]]) / SolaCorp_Backlog[[#This Row],[Backlog Quantity]], 0)</f>
        <v>95</v>
      </c>
    </row>
    <row r="639" spans="1:21" x14ac:dyDescent="0.25">
      <c r="A639" t="s">
        <v>414</v>
      </c>
      <c r="B639" t="s">
        <v>872</v>
      </c>
      <c r="C639" t="s">
        <v>721</v>
      </c>
      <c r="D639" t="s">
        <v>693</v>
      </c>
      <c r="E639" t="s">
        <v>694</v>
      </c>
      <c r="F639">
        <v>2</v>
      </c>
      <c r="G639">
        <v>717.14</v>
      </c>
      <c r="H639" s="9">
        <v>45212</v>
      </c>
      <c r="I639" t="s">
        <v>707</v>
      </c>
      <c r="J639" t="s">
        <v>669</v>
      </c>
      <c r="K639" t="s">
        <v>639</v>
      </c>
      <c r="L639" t="s">
        <v>654</v>
      </c>
      <c r="M639" t="s">
        <v>1554</v>
      </c>
      <c r="N639" t="s">
        <v>2665</v>
      </c>
      <c r="O639" t="s">
        <v>5692</v>
      </c>
      <c r="P639">
        <f>COUNTIFS($L:$L, SolaCorp_Backlog[[#This Row],[Product Group]], $H:$H, "&lt;=" &amp; SolaCorp_Backlog[[#This Row],[Order Date]])</f>
        <v>618</v>
      </c>
      <c r="Q639" s="9">
        <f>IFERROR(VLOOKUP(SolaCorp_Backlog[[#This Row],[Order_Item]], 'Hot Orders'!$C:$H, 6, FALSE), SolaCorp_Backlog[[#This Row],[Order Date]])</f>
        <v>45212</v>
      </c>
      <c r="R639">
        <f>COUNTIFS($L:$L, SolaCorp_Backlog[[#This Row],[Product Group]], $Q:$Q, "&lt;=" &amp; SolaCorp_Backlog[[#This Row],[New Date]])</f>
        <v>621</v>
      </c>
      <c r="S639">
        <f>IF(SolaCorp_Backlog[[#This Row],[Product Group]] &lt;&gt; $L638, 1, $S638 + 1)</f>
        <v>617</v>
      </c>
      <c r="T6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39">
        <f ca="1" xml:space="preserve"> ROUND((SolaCorp_Backlog[[#This Row],[Projected Ship Date]] - SolaCorp_Backlog[[#This Row],[Order Date]]) / SolaCorp_Backlog[[#This Row],[Backlog Quantity]], 0)</f>
        <v>95</v>
      </c>
    </row>
    <row r="640" spans="1:21" x14ac:dyDescent="0.25">
      <c r="A640" t="s">
        <v>414</v>
      </c>
      <c r="B640" t="s">
        <v>872</v>
      </c>
      <c r="C640" t="s">
        <v>721</v>
      </c>
      <c r="D640" t="s">
        <v>693</v>
      </c>
      <c r="E640" t="s">
        <v>694</v>
      </c>
      <c r="F640">
        <v>1</v>
      </c>
      <c r="G640">
        <v>360.57</v>
      </c>
      <c r="H640" s="9">
        <v>45212</v>
      </c>
      <c r="I640" t="s">
        <v>707</v>
      </c>
      <c r="J640" t="s">
        <v>669</v>
      </c>
      <c r="K640" t="s">
        <v>639</v>
      </c>
      <c r="L640" t="s">
        <v>654</v>
      </c>
      <c r="M640" t="s">
        <v>1554</v>
      </c>
      <c r="N640" t="s">
        <v>2665</v>
      </c>
      <c r="O640" t="s">
        <v>5692</v>
      </c>
      <c r="P640">
        <f>COUNTIFS($L:$L, SolaCorp_Backlog[[#This Row],[Product Group]], $H:$H, "&lt;=" &amp; SolaCorp_Backlog[[#This Row],[Order Date]])</f>
        <v>618</v>
      </c>
      <c r="Q640" s="9">
        <f>IFERROR(VLOOKUP(SolaCorp_Backlog[[#This Row],[Order_Item]], 'Hot Orders'!$C:$H, 6, FALSE), SolaCorp_Backlog[[#This Row],[Order Date]])</f>
        <v>45212</v>
      </c>
      <c r="R640">
        <f>COUNTIFS($L:$L, SolaCorp_Backlog[[#This Row],[Product Group]], $Q:$Q, "&lt;=" &amp; SolaCorp_Backlog[[#This Row],[New Date]])</f>
        <v>621</v>
      </c>
      <c r="S640">
        <f>IF(SolaCorp_Backlog[[#This Row],[Product Group]] &lt;&gt; $L639, 1, $S639 + 1)</f>
        <v>618</v>
      </c>
      <c r="T6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40">
        <f ca="1" xml:space="preserve"> ROUND((SolaCorp_Backlog[[#This Row],[Projected Ship Date]] - SolaCorp_Backlog[[#This Row],[Order Date]]) / SolaCorp_Backlog[[#This Row],[Backlog Quantity]], 0)</f>
        <v>189</v>
      </c>
    </row>
    <row r="641" spans="1:21" x14ac:dyDescent="0.25">
      <c r="A641" t="s">
        <v>100</v>
      </c>
      <c r="B641" t="s">
        <v>997</v>
      </c>
      <c r="C641" t="s">
        <v>671</v>
      </c>
      <c r="D641" t="s">
        <v>953</v>
      </c>
      <c r="E641" t="s">
        <v>954</v>
      </c>
      <c r="F641">
        <v>1</v>
      </c>
      <c r="G641">
        <v>525.36</v>
      </c>
      <c r="H641" s="9">
        <v>45213</v>
      </c>
      <c r="I641" t="s">
        <v>698</v>
      </c>
      <c r="J641" t="s">
        <v>675</v>
      </c>
      <c r="K641" t="s">
        <v>646</v>
      </c>
      <c r="L641" t="s">
        <v>654</v>
      </c>
      <c r="M641" t="s">
        <v>1602</v>
      </c>
      <c r="N641" t="s">
        <v>2818</v>
      </c>
      <c r="O641" t="s">
        <v>5737</v>
      </c>
      <c r="P641">
        <f>COUNTIFS($L:$L, SolaCorp_Backlog[[#This Row],[Product Group]], $H:$H, "&lt;=" &amp; SolaCorp_Backlog[[#This Row],[Order Date]])</f>
        <v>619</v>
      </c>
      <c r="Q641" s="9">
        <f>IFERROR(VLOOKUP(SolaCorp_Backlog[[#This Row],[Order_Item]], 'Hot Orders'!$C:$H, 6, FALSE), SolaCorp_Backlog[[#This Row],[Order Date]])</f>
        <v>45213</v>
      </c>
      <c r="R641">
        <f>COUNTIFS($L:$L, SolaCorp_Backlog[[#This Row],[Product Group]], $Q:$Q, "&lt;=" &amp; SolaCorp_Backlog[[#This Row],[New Date]])</f>
        <v>622</v>
      </c>
      <c r="S641">
        <f>IF(SolaCorp_Backlog[[#This Row],[Product Group]] &lt;&gt; $L640, 1, $S640 + 1)</f>
        <v>619</v>
      </c>
      <c r="T6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41">
        <f ca="1" xml:space="preserve"> ROUND((SolaCorp_Backlog[[#This Row],[Projected Ship Date]] - SolaCorp_Backlog[[#This Row],[Order Date]]) / SolaCorp_Backlog[[#This Row],[Backlog Quantity]], 0)</f>
        <v>188</v>
      </c>
    </row>
    <row r="642" spans="1:21" x14ac:dyDescent="0.25">
      <c r="A642" t="s">
        <v>303</v>
      </c>
      <c r="B642" t="s">
        <v>1211</v>
      </c>
      <c r="C642" t="s">
        <v>729</v>
      </c>
      <c r="D642" t="s">
        <v>1513</v>
      </c>
      <c r="E642" t="s">
        <v>1514</v>
      </c>
      <c r="F642">
        <v>1</v>
      </c>
      <c r="G642">
        <v>78.63</v>
      </c>
      <c r="H642" s="9">
        <v>45214</v>
      </c>
      <c r="I642" t="s">
        <v>789</v>
      </c>
      <c r="J642" t="s">
        <v>669</v>
      </c>
      <c r="K642" t="s">
        <v>593</v>
      </c>
      <c r="L642" t="s">
        <v>654</v>
      </c>
      <c r="M642" t="s">
        <v>1718</v>
      </c>
      <c r="N642" t="s">
        <v>3196</v>
      </c>
      <c r="O642" t="s">
        <v>5794</v>
      </c>
      <c r="P642">
        <f>COUNTIFS($L:$L, SolaCorp_Backlog[[#This Row],[Product Group]], $H:$H, "&lt;=" &amp; SolaCorp_Backlog[[#This Row],[Order Date]])</f>
        <v>635</v>
      </c>
      <c r="Q642" s="9">
        <f>IFERROR(VLOOKUP(SolaCorp_Backlog[[#This Row],[Order_Item]], 'Hot Orders'!$C:$H, 6, FALSE), SolaCorp_Backlog[[#This Row],[Order Date]])</f>
        <v>45214</v>
      </c>
      <c r="R642">
        <f>COUNTIFS($L:$L, SolaCorp_Backlog[[#This Row],[Product Group]], $Q:$Q, "&lt;=" &amp; SolaCorp_Backlog[[#This Row],[New Date]])</f>
        <v>638</v>
      </c>
      <c r="S642">
        <f>IF(SolaCorp_Backlog[[#This Row],[Product Group]] &lt;&gt; $L641, 1, $S641 + 1)</f>
        <v>620</v>
      </c>
      <c r="T6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42">
        <f ca="1" xml:space="preserve"> ROUND((SolaCorp_Backlog[[#This Row],[Projected Ship Date]] - SolaCorp_Backlog[[#This Row],[Order Date]]) / SolaCorp_Backlog[[#This Row],[Backlog Quantity]], 0)</f>
        <v>187</v>
      </c>
    </row>
    <row r="643" spans="1:21" x14ac:dyDescent="0.25">
      <c r="A643" t="s">
        <v>303</v>
      </c>
      <c r="B643" t="s">
        <v>1211</v>
      </c>
      <c r="C643" t="s">
        <v>729</v>
      </c>
      <c r="D643" t="s">
        <v>784</v>
      </c>
      <c r="E643" t="s">
        <v>785</v>
      </c>
      <c r="F643">
        <v>15</v>
      </c>
      <c r="G643">
        <v>229.06</v>
      </c>
      <c r="H643" s="9">
        <v>45214</v>
      </c>
      <c r="I643" t="s">
        <v>789</v>
      </c>
      <c r="J643" t="s">
        <v>669</v>
      </c>
      <c r="K643" t="s">
        <v>598</v>
      </c>
      <c r="L643" t="s">
        <v>654</v>
      </c>
      <c r="M643" t="s">
        <v>1671</v>
      </c>
      <c r="N643" t="s">
        <v>3008</v>
      </c>
      <c r="O643" t="s">
        <v>5794</v>
      </c>
      <c r="P643">
        <f>COUNTIFS($L:$L, SolaCorp_Backlog[[#This Row],[Product Group]], $H:$H, "&lt;=" &amp; SolaCorp_Backlog[[#This Row],[Order Date]])</f>
        <v>635</v>
      </c>
      <c r="Q643" s="9">
        <f>IFERROR(VLOOKUP(SolaCorp_Backlog[[#This Row],[Order_Item]], 'Hot Orders'!$C:$H, 6, FALSE), SolaCorp_Backlog[[#This Row],[Order Date]])</f>
        <v>45214</v>
      </c>
      <c r="R643">
        <f>COUNTIFS($L:$L, SolaCorp_Backlog[[#This Row],[Product Group]], $Q:$Q, "&lt;=" &amp; SolaCorp_Backlog[[#This Row],[New Date]])</f>
        <v>638</v>
      </c>
      <c r="S643">
        <f>IF(SolaCorp_Backlog[[#This Row],[Product Group]] &lt;&gt; $L642, 1, $S642 + 1)</f>
        <v>621</v>
      </c>
      <c r="T6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43">
        <f ca="1" xml:space="preserve"> ROUND((SolaCorp_Backlog[[#This Row],[Projected Ship Date]] - SolaCorp_Backlog[[#This Row],[Order Date]]) / SolaCorp_Backlog[[#This Row],[Backlog Quantity]], 0)</f>
        <v>12</v>
      </c>
    </row>
    <row r="644" spans="1:21" x14ac:dyDescent="0.25">
      <c r="A644" t="s">
        <v>303</v>
      </c>
      <c r="B644" t="s">
        <v>1211</v>
      </c>
      <c r="C644" t="s">
        <v>729</v>
      </c>
      <c r="D644" t="s">
        <v>784</v>
      </c>
      <c r="E644" t="s">
        <v>785</v>
      </c>
      <c r="F644">
        <v>15</v>
      </c>
      <c r="G644">
        <v>229.06</v>
      </c>
      <c r="H644" s="9">
        <v>45214</v>
      </c>
      <c r="I644" t="s">
        <v>789</v>
      </c>
      <c r="J644" t="s">
        <v>669</v>
      </c>
      <c r="K644" t="s">
        <v>598</v>
      </c>
      <c r="L644" t="s">
        <v>654</v>
      </c>
      <c r="M644" t="s">
        <v>1671</v>
      </c>
      <c r="N644" t="s">
        <v>3009</v>
      </c>
      <c r="O644" t="s">
        <v>5794</v>
      </c>
      <c r="P644">
        <f>COUNTIFS($L:$L, SolaCorp_Backlog[[#This Row],[Product Group]], $H:$H, "&lt;=" &amp; SolaCorp_Backlog[[#This Row],[Order Date]])</f>
        <v>635</v>
      </c>
      <c r="Q644" s="9">
        <f>IFERROR(VLOOKUP(SolaCorp_Backlog[[#This Row],[Order_Item]], 'Hot Orders'!$C:$H, 6, FALSE), SolaCorp_Backlog[[#This Row],[Order Date]])</f>
        <v>45214</v>
      </c>
      <c r="R644">
        <f>COUNTIFS($L:$L, SolaCorp_Backlog[[#This Row],[Product Group]], $Q:$Q, "&lt;=" &amp; SolaCorp_Backlog[[#This Row],[New Date]])</f>
        <v>638</v>
      </c>
      <c r="S644">
        <f>IF(SolaCorp_Backlog[[#This Row],[Product Group]] &lt;&gt; $L643, 1, $S643 + 1)</f>
        <v>622</v>
      </c>
      <c r="T6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44">
        <f ca="1" xml:space="preserve"> ROUND((SolaCorp_Backlog[[#This Row],[Projected Ship Date]] - SolaCorp_Backlog[[#This Row],[Order Date]]) / SolaCorp_Backlog[[#This Row],[Backlog Quantity]], 0)</f>
        <v>12</v>
      </c>
    </row>
    <row r="645" spans="1:21" x14ac:dyDescent="0.25">
      <c r="A645" t="s">
        <v>303</v>
      </c>
      <c r="B645" t="s">
        <v>1211</v>
      </c>
      <c r="C645" t="s">
        <v>729</v>
      </c>
      <c r="D645" t="s">
        <v>784</v>
      </c>
      <c r="E645" t="s">
        <v>785</v>
      </c>
      <c r="F645">
        <v>15</v>
      </c>
      <c r="G645">
        <v>229.06</v>
      </c>
      <c r="H645" s="9">
        <v>45214</v>
      </c>
      <c r="I645" t="s">
        <v>789</v>
      </c>
      <c r="J645" t="s">
        <v>669</v>
      </c>
      <c r="K645" t="s">
        <v>598</v>
      </c>
      <c r="L645" t="s">
        <v>654</v>
      </c>
      <c r="M645" t="s">
        <v>1671</v>
      </c>
      <c r="N645" t="s">
        <v>3010</v>
      </c>
      <c r="O645" t="s">
        <v>5794</v>
      </c>
      <c r="P645">
        <f>COUNTIFS($L:$L, SolaCorp_Backlog[[#This Row],[Product Group]], $H:$H, "&lt;=" &amp; SolaCorp_Backlog[[#This Row],[Order Date]])</f>
        <v>635</v>
      </c>
      <c r="Q645" s="9">
        <f>IFERROR(VLOOKUP(SolaCorp_Backlog[[#This Row],[Order_Item]], 'Hot Orders'!$C:$H, 6, FALSE), SolaCorp_Backlog[[#This Row],[Order Date]])</f>
        <v>45214</v>
      </c>
      <c r="R645">
        <f>COUNTIFS($L:$L, SolaCorp_Backlog[[#This Row],[Product Group]], $Q:$Q, "&lt;=" &amp; SolaCorp_Backlog[[#This Row],[New Date]])</f>
        <v>638</v>
      </c>
      <c r="S645">
        <f>IF(SolaCorp_Backlog[[#This Row],[Product Group]] &lt;&gt; $L644, 1, $S644 + 1)</f>
        <v>623</v>
      </c>
      <c r="T6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45">
        <f ca="1" xml:space="preserve"> ROUND((SolaCorp_Backlog[[#This Row],[Projected Ship Date]] - SolaCorp_Backlog[[#This Row],[Order Date]]) / SolaCorp_Backlog[[#This Row],[Backlog Quantity]], 0)</f>
        <v>12</v>
      </c>
    </row>
    <row r="646" spans="1:21" x14ac:dyDescent="0.25">
      <c r="A646" t="s">
        <v>303</v>
      </c>
      <c r="B646" t="s">
        <v>1211</v>
      </c>
      <c r="C646" t="s">
        <v>729</v>
      </c>
      <c r="D646" t="s">
        <v>784</v>
      </c>
      <c r="E646" t="s">
        <v>785</v>
      </c>
      <c r="F646">
        <v>15</v>
      </c>
      <c r="G646">
        <v>229.06</v>
      </c>
      <c r="H646" s="9">
        <v>45214</v>
      </c>
      <c r="I646" t="s">
        <v>789</v>
      </c>
      <c r="J646" t="s">
        <v>669</v>
      </c>
      <c r="K646" t="s">
        <v>598</v>
      </c>
      <c r="L646" t="s">
        <v>654</v>
      </c>
      <c r="M646" t="s">
        <v>1671</v>
      </c>
      <c r="N646" t="s">
        <v>3011</v>
      </c>
      <c r="O646" t="s">
        <v>5794</v>
      </c>
      <c r="P646">
        <f>COUNTIFS($L:$L, SolaCorp_Backlog[[#This Row],[Product Group]], $H:$H, "&lt;=" &amp; SolaCorp_Backlog[[#This Row],[Order Date]])</f>
        <v>635</v>
      </c>
      <c r="Q646" s="9">
        <f>IFERROR(VLOOKUP(SolaCorp_Backlog[[#This Row],[Order_Item]], 'Hot Orders'!$C:$H, 6, FALSE), SolaCorp_Backlog[[#This Row],[Order Date]])</f>
        <v>45214</v>
      </c>
      <c r="R646">
        <f>COUNTIFS($L:$L, SolaCorp_Backlog[[#This Row],[Product Group]], $Q:$Q, "&lt;=" &amp; SolaCorp_Backlog[[#This Row],[New Date]])</f>
        <v>638</v>
      </c>
      <c r="S646">
        <f>IF(SolaCorp_Backlog[[#This Row],[Product Group]] &lt;&gt; $L645, 1, $S645 + 1)</f>
        <v>624</v>
      </c>
      <c r="T6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46">
        <f ca="1" xml:space="preserve"> ROUND((SolaCorp_Backlog[[#This Row],[Projected Ship Date]] - SolaCorp_Backlog[[#This Row],[Order Date]]) / SolaCorp_Backlog[[#This Row],[Backlog Quantity]], 0)</f>
        <v>12</v>
      </c>
    </row>
    <row r="647" spans="1:21" x14ac:dyDescent="0.25">
      <c r="A647" t="s">
        <v>303</v>
      </c>
      <c r="B647" t="s">
        <v>1211</v>
      </c>
      <c r="C647" t="s">
        <v>729</v>
      </c>
      <c r="D647" t="s">
        <v>784</v>
      </c>
      <c r="E647" t="s">
        <v>785</v>
      </c>
      <c r="F647">
        <v>15</v>
      </c>
      <c r="G647">
        <v>229.06</v>
      </c>
      <c r="H647" s="9">
        <v>45214</v>
      </c>
      <c r="I647" t="s">
        <v>789</v>
      </c>
      <c r="J647" t="s">
        <v>669</v>
      </c>
      <c r="K647" t="s">
        <v>598</v>
      </c>
      <c r="L647" t="s">
        <v>654</v>
      </c>
      <c r="M647" t="s">
        <v>1671</v>
      </c>
      <c r="N647" t="s">
        <v>3012</v>
      </c>
      <c r="O647" t="s">
        <v>5794</v>
      </c>
      <c r="P647">
        <f>COUNTIFS($L:$L, SolaCorp_Backlog[[#This Row],[Product Group]], $H:$H, "&lt;=" &amp; SolaCorp_Backlog[[#This Row],[Order Date]])</f>
        <v>635</v>
      </c>
      <c r="Q647" s="9">
        <f>IFERROR(VLOOKUP(SolaCorp_Backlog[[#This Row],[Order_Item]], 'Hot Orders'!$C:$H, 6, FALSE), SolaCorp_Backlog[[#This Row],[Order Date]])</f>
        <v>45214</v>
      </c>
      <c r="R647">
        <f>COUNTIFS($L:$L, SolaCorp_Backlog[[#This Row],[Product Group]], $Q:$Q, "&lt;=" &amp; SolaCorp_Backlog[[#This Row],[New Date]])</f>
        <v>638</v>
      </c>
      <c r="S647">
        <f>IF(SolaCorp_Backlog[[#This Row],[Product Group]] &lt;&gt; $L646, 1, $S646 + 1)</f>
        <v>625</v>
      </c>
      <c r="T6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47">
        <f ca="1" xml:space="preserve"> ROUND((SolaCorp_Backlog[[#This Row],[Projected Ship Date]] - SolaCorp_Backlog[[#This Row],[Order Date]]) / SolaCorp_Backlog[[#This Row],[Backlog Quantity]], 0)</f>
        <v>12</v>
      </c>
    </row>
    <row r="648" spans="1:21" x14ac:dyDescent="0.25">
      <c r="A648" t="s">
        <v>303</v>
      </c>
      <c r="B648" t="s">
        <v>1211</v>
      </c>
      <c r="C648" t="s">
        <v>729</v>
      </c>
      <c r="D648" t="s">
        <v>784</v>
      </c>
      <c r="E648" t="s">
        <v>785</v>
      </c>
      <c r="F648">
        <v>15</v>
      </c>
      <c r="G648">
        <v>229.06</v>
      </c>
      <c r="H648" s="9">
        <v>45214</v>
      </c>
      <c r="I648" t="s">
        <v>789</v>
      </c>
      <c r="J648" t="s">
        <v>669</v>
      </c>
      <c r="K648" t="s">
        <v>598</v>
      </c>
      <c r="L648" t="s">
        <v>654</v>
      </c>
      <c r="M648" t="s">
        <v>1671</v>
      </c>
      <c r="N648" t="s">
        <v>3013</v>
      </c>
      <c r="O648" t="s">
        <v>5794</v>
      </c>
      <c r="P648">
        <f>COUNTIFS($L:$L, SolaCorp_Backlog[[#This Row],[Product Group]], $H:$H, "&lt;=" &amp; SolaCorp_Backlog[[#This Row],[Order Date]])</f>
        <v>635</v>
      </c>
      <c r="Q648" s="9">
        <f>IFERROR(VLOOKUP(SolaCorp_Backlog[[#This Row],[Order_Item]], 'Hot Orders'!$C:$H, 6, FALSE), SolaCorp_Backlog[[#This Row],[Order Date]])</f>
        <v>45214</v>
      </c>
      <c r="R648">
        <f>COUNTIFS($L:$L, SolaCorp_Backlog[[#This Row],[Product Group]], $Q:$Q, "&lt;=" &amp; SolaCorp_Backlog[[#This Row],[New Date]])</f>
        <v>638</v>
      </c>
      <c r="S648">
        <f>IF(SolaCorp_Backlog[[#This Row],[Product Group]] &lt;&gt; $L647, 1, $S647 + 1)</f>
        <v>626</v>
      </c>
      <c r="T6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48">
        <f ca="1" xml:space="preserve"> ROUND((SolaCorp_Backlog[[#This Row],[Projected Ship Date]] - SolaCorp_Backlog[[#This Row],[Order Date]]) / SolaCorp_Backlog[[#This Row],[Backlog Quantity]], 0)</f>
        <v>12</v>
      </c>
    </row>
    <row r="649" spans="1:21" x14ac:dyDescent="0.25">
      <c r="A649" t="s">
        <v>303</v>
      </c>
      <c r="B649" t="s">
        <v>1211</v>
      </c>
      <c r="C649" t="s">
        <v>729</v>
      </c>
      <c r="D649" t="s">
        <v>784</v>
      </c>
      <c r="E649" t="s">
        <v>785</v>
      </c>
      <c r="F649">
        <v>15</v>
      </c>
      <c r="G649">
        <v>229.06</v>
      </c>
      <c r="H649" s="9">
        <v>45214</v>
      </c>
      <c r="I649" t="s">
        <v>789</v>
      </c>
      <c r="J649" t="s">
        <v>669</v>
      </c>
      <c r="K649" t="s">
        <v>598</v>
      </c>
      <c r="L649" t="s">
        <v>654</v>
      </c>
      <c r="M649" t="s">
        <v>1671</v>
      </c>
      <c r="N649" t="s">
        <v>3014</v>
      </c>
      <c r="O649" t="s">
        <v>5794</v>
      </c>
      <c r="P649">
        <f>COUNTIFS($L:$L, SolaCorp_Backlog[[#This Row],[Product Group]], $H:$H, "&lt;=" &amp; SolaCorp_Backlog[[#This Row],[Order Date]])</f>
        <v>635</v>
      </c>
      <c r="Q649" s="9">
        <f>IFERROR(VLOOKUP(SolaCorp_Backlog[[#This Row],[Order_Item]], 'Hot Orders'!$C:$H, 6, FALSE), SolaCorp_Backlog[[#This Row],[Order Date]])</f>
        <v>45214</v>
      </c>
      <c r="R649">
        <f>COUNTIFS($L:$L, SolaCorp_Backlog[[#This Row],[Product Group]], $Q:$Q, "&lt;=" &amp; SolaCorp_Backlog[[#This Row],[New Date]])</f>
        <v>638</v>
      </c>
      <c r="S649">
        <f>IF(SolaCorp_Backlog[[#This Row],[Product Group]] &lt;&gt; $L648, 1, $S648 + 1)</f>
        <v>627</v>
      </c>
      <c r="T6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49">
        <f ca="1" xml:space="preserve"> ROUND((SolaCorp_Backlog[[#This Row],[Projected Ship Date]] - SolaCorp_Backlog[[#This Row],[Order Date]]) / SolaCorp_Backlog[[#This Row],[Backlog Quantity]], 0)</f>
        <v>12</v>
      </c>
    </row>
    <row r="650" spans="1:21" x14ac:dyDescent="0.25">
      <c r="A650" t="s">
        <v>303</v>
      </c>
      <c r="B650" t="s">
        <v>1211</v>
      </c>
      <c r="C650" t="s">
        <v>729</v>
      </c>
      <c r="D650" t="s">
        <v>784</v>
      </c>
      <c r="E650" t="s">
        <v>785</v>
      </c>
      <c r="F650">
        <v>15</v>
      </c>
      <c r="G650">
        <v>229.06</v>
      </c>
      <c r="H650" s="9">
        <v>45214</v>
      </c>
      <c r="I650" t="s">
        <v>789</v>
      </c>
      <c r="J650" t="s">
        <v>669</v>
      </c>
      <c r="K650" t="s">
        <v>598</v>
      </c>
      <c r="L650" t="s">
        <v>654</v>
      </c>
      <c r="M650" t="s">
        <v>1671</v>
      </c>
      <c r="N650" t="s">
        <v>3015</v>
      </c>
      <c r="O650" t="s">
        <v>5794</v>
      </c>
      <c r="P650">
        <f>COUNTIFS($L:$L, SolaCorp_Backlog[[#This Row],[Product Group]], $H:$H, "&lt;=" &amp; SolaCorp_Backlog[[#This Row],[Order Date]])</f>
        <v>635</v>
      </c>
      <c r="Q650" s="9">
        <f>IFERROR(VLOOKUP(SolaCorp_Backlog[[#This Row],[Order_Item]], 'Hot Orders'!$C:$H, 6, FALSE), SolaCorp_Backlog[[#This Row],[Order Date]])</f>
        <v>45214</v>
      </c>
      <c r="R650">
        <f>COUNTIFS($L:$L, SolaCorp_Backlog[[#This Row],[Product Group]], $Q:$Q, "&lt;=" &amp; SolaCorp_Backlog[[#This Row],[New Date]])</f>
        <v>638</v>
      </c>
      <c r="S650">
        <f>IF(SolaCorp_Backlog[[#This Row],[Product Group]] &lt;&gt; $L649, 1, $S649 + 1)</f>
        <v>628</v>
      </c>
      <c r="T6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50">
        <f ca="1" xml:space="preserve"> ROUND((SolaCorp_Backlog[[#This Row],[Projected Ship Date]] - SolaCorp_Backlog[[#This Row],[Order Date]]) / SolaCorp_Backlog[[#This Row],[Backlog Quantity]], 0)</f>
        <v>12</v>
      </c>
    </row>
    <row r="651" spans="1:21" x14ac:dyDescent="0.25">
      <c r="A651" t="s">
        <v>303</v>
      </c>
      <c r="B651" t="s">
        <v>1211</v>
      </c>
      <c r="C651" t="s">
        <v>729</v>
      </c>
      <c r="D651" t="s">
        <v>784</v>
      </c>
      <c r="E651" t="s">
        <v>785</v>
      </c>
      <c r="F651">
        <v>15</v>
      </c>
      <c r="G651">
        <v>229.06</v>
      </c>
      <c r="H651" s="9">
        <v>45214</v>
      </c>
      <c r="I651" t="s">
        <v>789</v>
      </c>
      <c r="J651" t="s">
        <v>669</v>
      </c>
      <c r="K651" t="s">
        <v>598</v>
      </c>
      <c r="L651" t="s">
        <v>654</v>
      </c>
      <c r="M651" t="s">
        <v>1671</v>
      </c>
      <c r="N651" t="s">
        <v>3016</v>
      </c>
      <c r="O651" t="s">
        <v>5794</v>
      </c>
      <c r="P651">
        <f>COUNTIFS($L:$L, SolaCorp_Backlog[[#This Row],[Product Group]], $H:$H, "&lt;=" &amp; SolaCorp_Backlog[[#This Row],[Order Date]])</f>
        <v>635</v>
      </c>
      <c r="Q651" s="9">
        <f>IFERROR(VLOOKUP(SolaCorp_Backlog[[#This Row],[Order_Item]], 'Hot Orders'!$C:$H, 6, FALSE), SolaCorp_Backlog[[#This Row],[Order Date]])</f>
        <v>45214</v>
      </c>
      <c r="R651">
        <f>COUNTIFS($L:$L, SolaCorp_Backlog[[#This Row],[Product Group]], $Q:$Q, "&lt;=" &amp; SolaCorp_Backlog[[#This Row],[New Date]])</f>
        <v>638</v>
      </c>
      <c r="S651">
        <f>IF(SolaCorp_Backlog[[#This Row],[Product Group]] &lt;&gt; $L650, 1, $S650 + 1)</f>
        <v>629</v>
      </c>
      <c r="T6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51">
        <f ca="1" xml:space="preserve"> ROUND((SolaCorp_Backlog[[#This Row],[Projected Ship Date]] - SolaCorp_Backlog[[#This Row],[Order Date]]) / SolaCorp_Backlog[[#This Row],[Backlog Quantity]], 0)</f>
        <v>12</v>
      </c>
    </row>
    <row r="652" spans="1:21" x14ac:dyDescent="0.25">
      <c r="A652" t="s">
        <v>303</v>
      </c>
      <c r="B652" t="s">
        <v>1211</v>
      </c>
      <c r="C652" t="s">
        <v>729</v>
      </c>
      <c r="D652" t="s">
        <v>784</v>
      </c>
      <c r="E652" t="s">
        <v>785</v>
      </c>
      <c r="F652">
        <v>15</v>
      </c>
      <c r="G652">
        <v>229.06</v>
      </c>
      <c r="H652" s="9">
        <v>45214</v>
      </c>
      <c r="I652" t="s">
        <v>789</v>
      </c>
      <c r="J652" t="s">
        <v>669</v>
      </c>
      <c r="K652" t="s">
        <v>598</v>
      </c>
      <c r="L652" t="s">
        <v>654</v>
      </c>
      <c r="M652" t="s">
        <v>1671</v>
      </c>
      <c r="N652" t="s">
        <v>3017</v>
      </c>
      <c r="O652" t="s">
        <v>5794</v>
      </c>
      <c r="P652">
        <f>COUNTIFS($L:$L, SolaCorp_Backlog[[#This Row],[Product Group]], $H:$H, "&lt;=" &amp; SolaCorp_Backlog[[#This Row],[Order Date]])</f>
        <v>635</v>
      </c>
      <c r="Q652" s="9">
        <f>IFERROR(VLOOKUP(SolaCorp_Backlog[[#This Row],[Order_Item]], 'Hot Orders'!$C:$H, 6, FALSE), SolaCorp_Backlog[[#This Row],[Order Date]])</f>
        <v>45214</v>
      </c>
      <c r="R652">
        <f>COUNTIFS($L:$L, SolaCorp_Backlog[[#This Row],[Product Group]], $Q:$Q, "&lt;=" &amp; SolaCorp_Backlog[[#This Row],[New Date]])</f>
        <v>638</v>
      </c>
      <c r="S652">
        <f>IF(SolaCorp_Backlog[[#This Row],[Product Group]] &lt;&gt; $L651, 1, $S651 + 1)</f>
        <v>630</v>
      </c>
      <c r="T6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52">
        <f ca="1" xml:space="preserve"> ROUND((SolaCorp_Backlog[[#This Row],[Projected Ship Date]] - SolaCorp_Backlog[[#This Row],[Order Date]]) / SolaCorp_Backlog[[#This Row],[Backlog Quantity]], 0)</f>
        <v>12</v>
      </c>
    </row>
    <row r="653" spans="1:21" x14ac:dyDescent="0.25">
      <c r="A653" t="s">
        <v>303</v>
      </c>
      <c r="B653" t="s">
        <v>1211</v>
      </c>
      <c r="C653" t="s">
        <v>729</v>
      </c>
      <c r="D653" t="s">
        <v>784</v>
      </c>
      <c r="E653" t="s">
        <v>785</v>
      </c>
      <c r="F653">
        <v>15</v>
      </c>
      <c r="G653">
        <v>229.06</v>
      </c>
      <c r="H653" s="9">
        <v>45214</v>
      </c>
      <c r="I653" t="s">
        <v>789</v>
      </c>
      <c r="J653" t="s">
        <v>669</v>
      </c>
      <c r="K653" t="s">
        <v>598</v>
      </c>
      <c r="L653" t="s">
        <v>654</v>
      </c>
      <c r="M653" t="s">
        <v>1671</v>
      </c>
      <c r="N653" t="s">
        <v>3018</v>
      </c>
      <c r="O653" t="s">
        <v>5794</v>
      </c>
      <c r="P653">
        <f>COUNTIFS($L:$L, SolaCorp_Backlog[[#This Row],[Product Group]], $H:$H, "&lt;=" &amp; SolaCorp_Backlog[[#This Row],[Order Date]])</f>
        <v>635</v>
      </c>
      <c r="Q653" s="9">
        <f>IFERROR(VLOOKUP(SolaCorp_Backlog[[#This Row],[Order_Item]], 'Hot Orders'!$C:$H, 6, FALSE), SolaCorp_Backlog[[#This Row],[Order Date]])</f>
        <v>45214</v>
      </c>
      <c r="R653">
        <f>COUNTIFS($L:$L, SolaCorp_Backlog[[#This Row],[Product Group]], $Q:$Q, "&lt;=" &amp; SolaCorp_Backlog[[#This Row],[New Date]])</f>
        <v>638</v>
      </c>
      <c r="S653">
        <f>IF(SolaCorp_Backlog[[#This Row],[Product Group]] &lt;&gt; $L652, 1, $S652 + 1)</f>
        <v>631</v>
      </c>
      <c r="T6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653">
        <f ca="1" xml:space="preserve"> ROUND((SolaCorp_Backlog[[#This Row],[Projected Ship Date]] - SolaCorp_Backlog[[#This Row],[Order Date]]) / SolaCorp_Backlog[[#This Row],[Backlog Quantity]], 0)</f>
        <v>12</v>
      </c>
    </row>
    <row r="654" spans="1:21" x14ac:dyDescent="0.25">
      <c r="A654" t="s">
        <v>303</v>
      </c>
      <c r="B654" t="s">
        <v>1211</v>
      </c>
      <c r="C654" t="s">
        <v>729</v>
      </c>
      <c r="D654" t="s">
        <v>784</v>
      </c>
      <c r="E654" t="s">
        <v>785</v>
      </c>
      <c r="F654">
        <v>15</v>
      </c>
      <c r="G654">
        <v>229.06</v>
      </c>
      <c r="H654" s="9">
        <v>45214</v>
      </c>
      <c r="I654" t="s">
        <v>789</v>
      </c>
      <c r="J654" t="s">
        <v>669</v>
      </c>
      <c r="K654" t="s">
        <v>598</v>
      </c>
      <c r="L654" t="s">
        <v>654</v>
      </c>
      <c r="M654" t="s">
        <v>1671</v>
      </c>
      <c r="N654" t="s">
        <v>3019</v>
      </c>
      <c r="O654" t="s">
        <v>5794</v>
      </c>
      <c r="P654">
        <f>COUNTIFS($L:$L, SolaCorp_Backlog[[#This Row],[Product Group]], $H:$H, "&lt;=" &amp; SolaCorp_Backlog[[#This Row],[Order Date]])</f>
        <v>635</v>
      </c>
      <c r="Q654" s="9">
        <f>IFERROR(VLOOKUP(SolaCorp_Backlog[[#This Row],[Order_Item]], 'Hot Orders'!$C:$H, 6, FALSE), SolaCorp_Backlog[[#This Row],[Order Date]])</f>
        <v>45214</v>
      </c>
      <c r="R654">
        <f>COUNTIFS($L:$L, SolaCorp_Backlog[[#This Row],[Product Group]], $Q:$Q, "&lt;=" &amp; SolaCorp_Backlog[[#This Row],[New Date]])</f>
        <v>638</v>
      </c>
      <c r="S654">
        <f>IF(SolaCorp_Backlog[[#This Row],[Product Group]] &lt;&gt; $L653, 1, $S653 + 1)</f>
        <v>632</v>
      </c>
      <c r="T6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54">
        <f ca="1" xml:space="preserve"> ROUND((SolaCorp_Backlog[[#This Row],[Projected Ship Date]] - SolaCorp_Backlog[[#This Row],[Order Date]]) / SolaCorp_Backlog[[#This Row],[Backlog Quantity]], 0)</f>
        <v>13</v>
      </c>
    </row>
    <row r="655" spans="1:21" x14ac:dyDescent="0.25">
      <c r="A655" t="s">
        <v>303</v>
      </c>
      <c r="B655" t="s">
        <v>1211</v>
      </c>
      <c r="C655" t="s">
        <v>729</v>
      </c>
      <c r="D655" t="s">
        <v>784</v>
      </c>
      <c r="E655" t="s">
        <v>785</v>
      </c>
      <c r="F655">
        <v>15</v>
      </c>
      <c r="G655">
        <v>229.06</v>
      </c>
      <c r="H655" s="9">
        <v>45214</v>
      </c>
      <c r="I655" t="s">
        <v>789</v>
      </c>
      <c r="J655" t="s">
        <v>669</v>
      </c>
      <c r="K655" t="s">
        <v>598</v>
      </c>
      <c r="L655" t="s">
        <v>654</v>
      </c>
      <c r="M655" t="s">
        <v>1671</v>
      </c>
      <c r="N655" t="s">
        <v>3020</v>
      </c>
      <c r="O655" t="s">
        <v>5794</v>
      </c>
      <c r="P655">
        <f>COUNTIFS($L:$L, SolaCorp_Backlog[[#This Row],[Product Group]], $H:$H, "&lt;=" &amp; SolaCorp_Backlog[[#This Row],[Order Date]])</f>
        <v>635</v>
      </c>
      <c r="Q655" s="9">
        <f>IFERROR(VLOOKUP(SolaCorp_Backlog[[#This Row],[Order_Item]], 'Hot Orders'!$C:$H, 6, FALSE), SolaCorp_Backlog[[#This Row],[Order Date]])</f>
        <v>45214</v>
      </c>
      <c r="R655">
        <f>COUNTIFS($L:$L, SolaCorp_Backlog[[#This Row],[Product Group]], $Q:$Q, "&lt;=" &amp; SolaCorp_Backlog[[#This Row],[New Date]])</f>
        <v>638</v>
      </c>
      <c r="S655">
        <f>IF(SolaCorp_Backlog[[#This Row],[Product Group]] &lt;&gt; $L654, 1, $S654 + 1)</f>
        <v>633</v>
      </c>
      <c r="T6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55">
        <f ca="1" xml:space="preserve"> ROUND((SolaCorp_Backlog[[#This Row],[Projected Ship Date]] - SolaCorp_Backlog[[#This Row],[Order Date]]) / SolaCorp_Backlog[[#This Row],[Backlog Quantity]], 0)</f>
        <v>13</v>
      </c>
    </row>
    <row r="656" spans="1:21" x14ac:dyDescent="0.25">
      <c r="A656" t="s">
        <v>303</v>
      </c>
      <c r="B656" t="s">
        <v>1211</v>
      </c>
      <c r="C656" t="s">
        <v>729</v>
      </c>
      <c r="D656" t="s">
        <v>784</v>
      </c>
      <c r="E656" t="s">
        <v>785</v>
      </c>
      <c r="F656">
        <v>15</v>
      </c>
      <c r="G656">
        <v>229.06</v>
      </c>
      <c r="H656" s="9">
        <v>45214</v>
      </c>
      <c r="I656" t="s">
        <v>789</v>
      </c>
      <c r="J656" t="s">
        <v>669</v>
      </c>
      <c r="K656" t="s">
        <v>598</v>
      </c>
      <c r="L656" t="s">
        <v>654</v>
      </c>
      <c r="M656" t="s">
        <v>1671</v>
      </c>
      <c r="N656" t="s">
        <v>3021</v>
      </c>
      <c r="O656" t="s">
        <v>5794</v>
      </c>
      <c r="P656">
        <f>COUNTIFS($L:$L, SolaCorp_Backlog[[#This Row],[Product Group]], $H:$H, "&lt;=" &amp; SolaCorp_Backlog[[#This Row],[Order Date]])</f>
        <v>635</v>
      </c>
      <c r="Q656" s="9">
        <f>IFERROR(VLOOKUP(SolaCorp_Backlog[[#This Row],[Order_Item]], 'Hot Orders'!$C:$H, 6, FALSE), SolaCorp_Backlog[[#This Row],[Order Date]])</f>
        <v>45214</v>
      </c>
      <c r="R656">
        <f>COUNTIFS($L:$L, SolaCorp_Backlog[[#This Row],[Product Group]], $Q:$Q, "&lt;=" &amp; SolaCorp_Backlog[[#This Row],[New Date]])</f>
        <v>638</v>
      </c>
      <c r="S656">
        <f>IF(SolaCorp_Backlog[[#This Row],[Product Group]] &lt;&gt; $L655, 1, $S655 + 1)</f>
        <v>634</v>
      </c>
      <c r="T6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56">
        <f ca="1" xml:space="preserve"> ROUND((SolaCorp_Backlog[[#This Row],[Projected Ship Date]] - SolaCorp_Backlog[[#This Row],[Order Date]]) / SolaCorp_Backlog[[#This Row],[Backlog Quantity]], 0)</f>
        <v>13</v>
      </c>
    </row>
    <row r="657" spans="1:21" x14ac:dyDescent="0.25">
      <c r="A657" t="s">
        <v>303</v>
      </c>
      <c r="B657" t="s">
        <v>1211</v>
      </c>
      <c r="C657" t="s">
        <v>729</v>
      </c>
      <c r="D657" t="s">
        <v>784</v>
      </c>
      <c r="E657" t="s">
        <v>785</v>
      </c>
      <c r="F657">
        <v>15</v>
      </c>
      <c r="G657">
        <v>229.06</v>
      </c>
      <c r="H657" s="9">
        <v>45214</v>
      </c>
      <c r="I657" t="s">
        <v>789</v>
      </c>
      <c r="J657" t="s">
        <v>669</v>
      </c>
      <c r="K657" t="s">
        <v>598</v>
      </c>
      <c r="L657" t="s">
        <v>654</v>
      </c>
      <c r="M657" t="s">
        <v>1671</v>
      </c>
      <c r="N657" t="s">
        <v>3022</v>
      </c>
      <c r="O657" t="s">
        <v>5794</v>
      </c>
      <c r="P657">
        <f>COUNTIFS($L:$L, SolaCorp_Backlog[[#This Row],[Product Group]], $H:$H, "&lt;=" &amp; SolaCorp_Backlog[[#This Row],[Order Date]])</f>
        <v>635</v>
      </c>
      <c r="Q657" s="9">
        <f>IFERROR(VLOOKUP(SolaCorp_Backlog[[#This Row],[Order_Item]], 'Hot Orders'!$C:$H, 6, FALSE), SolaCorp_Backlog[[#This Row],[Order Date]])</f>
        <v>45214</v>
      </c>
      <c r="R657">
        <f>COUNTIFS($L:$L, SolaCorp_Backlog[[#This Row],[Product Group]], $Q:$Q, "&lt;=" &amp; SolaCorp_Backlog[[#This Row],[New Date]])</f>
        <v>638</v>
      </c>
      <c r="S657">
        <f>IF(SolaCorp_Backlog[[#This Row],[Product Group]] &lt;&gt; $L656, 1, $S656 + 1)</f>
        <v>635</v>
      </c>
      <c r="T6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57">
        <f ca="1" xml:space="preserve"> ROUND((SolaCorp_Backlog[[#This Row],[Projected Ship Date]] - SolaCorp_Backlog[[#This Row],[Order Date]]) / SolaCorp_Backlog[[#This Row],[Backlog Quantity]], 0)</f>
        <v>13</v>
      </c>
    </row>
    <row r="658" spans="1:21" x14ac:dyDescent="0.25">
      <c r="A658" t="s">
        <v>421</v>
      </c>
      <c r="B658" t="s">
        <v>972</v>
      </c>
      <c r="C658" t="s">
        <v>671</v>
      </c>
      <c r="D658" t="s">
        <v>1146</v>
      </c>
      <c r="E658" t="s">
        <v>1147</v>
      </c>
      <c r="F658">
        <v>1</v>
      </c>
      <c r="G658">
        <v>168.66</v>
      </c>
      <c r="H658" s="9">
        <v>45215</v>
      </c>
      <c r="I658" t="s">
        <v>679</v>
      </c>
      <c r="J658" t="s">
        <v>675</v>
      </c>
      <c r="K658" t="s">
        <v>593</v>
      </c>
      <c r="L658" t="s">
        <v>654</v>
      </c>
      <c r="M658" t="s">
        <v>1719</v>
      </c>
      <c r="N658" t="s">
        <v>3197</v>
      </c>
      <c r="O658" t="s">
        <v>5749</v>
      </c>
      <c r="P658">
        <f>COUNTIFS($L:$L, SolaCorp_Backlog[[#This Row],[Product Group]], $H:$H, "&lt;=" &amp; SolaCorp_Backlog[[#This Row],[Order Date]])</f>
        <v>641</v>
      </c>
      <c r="Q658" s="9">
        <f>IFERROR(VLOOKUP(SolaCorp_Backlog[[#This Row],[Order_Item]], 'Hot Orders'!$C:$H, 6, FALSE), SolaCorp_Backlog[[#This Row],[Order Date]])</f>
        <v>45215</v>
      </c>
      <c r="R658">
        <f>COUNTIFS($L:$L, SolaCorp_Backlog[[#This Row],[Product Group]], $Q:$Q, "&lt;=" &amp; SolaCorp_Backlog[[#This Row],[New Date]])</f>
        <v>644</v>
      </c>
      <c r="S658">
        <f>IF(SolaCorp_Backlog[[#This Row],[Product Group]] &lt;&gt; $L657, 1, $S657 + 1)</f>
        <v>636</v>
      </c>
      <c r="T6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58">
        <f ca="1" xml:space="preserve"> ROUND((SolaCorp_Backlog[[#This Row],[Projected Ship Date]] - SolaCorp_Backlog[[#This Row],[Order Date]]) / SolaCorp_Backlog[[#This Row],[Backlog Quantity]], 0)</f>
        <v>193</v>
      </c>
    </row>
    <row r="659" spans="1:21" x14ac:dyDescent="0.25">
      <c r="A659" t="s">
        <v>419</v>
      </c>
      <c r="B659" t="s">
        <v>1006</v>
      </c>
      <c r="C659" t="s">
        <v>688</v>
      </c>
      <c r="D659" t="s">
        <v>968</v>
      </c>
      <c r="E659" t="s">
        <v>969</v>
      </c>
      <c r="F659">
        <v>1</v>
      </c>
      <c r="G659">
        <v>333.35</v>
      </c>
      <c r="H659" s="9">
        <v>45215</v>
      </c>
      <c r="I659" t="s">
        <v>1009</v>
      </c>
      <c r="J659" t="s">
        <v>675</v>
      </c>
      <c r="K659" t="s">
        <v>598</v>
      </c>
      <c r="L659" t="s">
        <v>654</v>
      </c>
      <c r="M659" t="s">
        <v>1603</v>
      </c>
      <c r="N659" t="s">
        <v>2819</v>
      </c>
      <c r="O659" t="s">
        <v>5738</v>
      </c>
      <c r="P659">
        <f>COUNTIFS($L:$L, SolaCorp_Backlog[[#This Row],[Product Group]], $H:$H, "&lt;=" &amp; SolaCorp_Backlog[[#This Row],[Order Date]])</f>
        <v>641</v>
      </c>
      <c r="Q659" s="9">
        <f>IFERROR(VLOOKUP(SolaCorp_Backlog[[#This Row],[Order_Item]], 'Hot Orders'!$C:$H, 6, FALSE), SolaCorp_Backlog[[#This Row],[Order Date]])</f>
        <v>45215</v>
      </c>
      <c r="R659">
        <f>COUNTIFS($L:$L, SolaCorp_Backlog[[#This Row],[Product Group]], $Q:$Q, "&lt;=" &amp; SolaCorp_Backlog[[#This Row],[New Date]])</f>
        <v>644</v>
      </c>
      <c r="S659">
        <f>IF(SolaCorp_Backlog[[#This Row],[Product Group]] &lt;&gt; $L658, 1, $S658 + 1)</f>
        <v>637</v>
      </c>
      <c r="T6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59">
        <f ca="1" xml:space="preserve"> ROUND((SolaCorp_Backlog[[#This Row],[Projected Ship Date]] - SolaCorp_Backlog[[#This Row],[Order Date]]) / SolaCorp_Backlog[[#This Row],[Backlog Quantity]], 0)</f>
        <v>193</v>
      </c>
    </row>
    <row r="660" spans="1:21" x14ac:dyDescent="0.25">
      <c r="A660" t="s">
        <v>421</v>
      </c>
      <c r="B660" t="s">
        <v>972</v>
      </c>
      <c r="C660" t="s">
        <v>671</v>
      </c>
      <c r="D660" t="s">
        <v>968</v>
      </c>
      <c r="E660" t="s">
        <v>969</v>
      </c>
      <c r="F660">
        <v>1</v>
      </c>
      <c r="G660">
        <v>550.11</v>
      </c>
      <c r="H660" s="9">
        <v>45215</v>
      </c>
      <c r="I660" t="s">
        <v>679</v>
      </c>
      <c r="J660" t="s">
        <v>675</v>
      </c>
      <c r="K660" t="s">
        <v>598</v>
      </c>
      <c r="L660" t="s">
        <v>654</v>
      </c>
      <c r="M660" t="s">
        <v>1615</v>
      </c>
      <c r="N660" t="s">
        <v>2853</v>
      </c>
      <c r="O660" t="s">
        <v>5749</v>
      </c>
      <c r="P660">
        <f>COUNTIFS($L:$L, SolaCorp_Backlog[[#This Row],[Product Group]], $H:$H, "&lt;=" &amp; SolaCorp_Backlog[[#This Row],[Order Date]])</f>
        <v>641</v>
      </c>
      <c r="Q660" s="9">
        <f>IFERROR(VLOOKUP(SolaCorp_Backlog[[#This Row],[Order_Item]], 'Hot Orders'!$C:$H, 6, FALSE), SolaCorp_Backlog[[#This Row],[Order Date]])</f>
        <v>45215</v>
      </c>
      <c r="R660">
        <f>COUNTIFS($L:$L, SolaCorp_Backlog[[#This Row],[Product Group]], $Q:$Q, "&lt;=" &amp; SolaCorp_Backlog[[#This Row],[New Date]])</f>
        <v>644</v>
      </c>
      <c r="S660">
        <f>IF(SolaCorp_Backlog[[#This Row],[Product Group]] &lt;&gt; $L659, 1, $S659 + 1)</f>
        <v>638</v>
      </c>
      <c r="T6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60">
        <f ca="1" xml:space="preserve"> ROUND((SolaCorp_Backlog[[#This Row],[Projected Ship Date]] - SolaCorp_Backlog[[#This Row],[Order Date]]) / SolaCorp_Backlog[[#This Row],[Backlog Quantity]], 0)</f>
        <v>193</v>
      </c>
    </row>
    <row r="661" spans="1:21" x14ac:dyDescent="0.25">
      <c r="A661" t="s">
        <v>223</v>
      </c>
      <c r="B661" t="s">
        <v>843</v>
      </c>
      <c r="C661" t="s">
        <v>688</v>
      </c>
      <c r="D661" t="s">
        <v>693</v>
      </c>
      <c r="E661" t="s">
        <v>694</v>
      </c>
      <c r="F661">
        <v>1</v>
      </c>
      <c r="G661">
        <v>764.9</v>
      </c>
      <c r="H661" s="9">
        <v>45215</v>
      </c>
      <c r="I661" t="s">
        <v>679</v>
      </c>
      <c r="J661" t="s">
        <v>675</v>
      </c>
      <c r="K661" t="s">
        <v>639</v>
      </c>
      <c r="L661" t="s">
        <v>654</v>
      </c>
      <c r="M661" t="s">
        <v>1673</v>
      </c>
      <c r="N661" t="s">
        <v>3025</v>
      </c>
      <c r="O661" t="s">
        <v>5796</v>
      </c>
      <c r="P661">
        <f>COUNTIFS($L:$L, SolaCorp_Backlog[[#This Row],[Product Group]], $H:$H, "&lt;=" &amp; SolaCorp_Backlog[[#This Row],[Order Date]])</f>
        <v>641</v>
      </c>
      <c r="Q661" s="9">
        <f>IFERROR(VLOOKUP(SolaCorp_Backlog[[#This Row],[Order_Item]], 'Hot Orders'!$C:$H, 6, FALSE), SolaCorp_Backlog[[#This Row],[Order Date]])</f>
        <v>45215</v>
      </c>
      <c r="R661">
        <f>COUNTIFS($L:$L, SolaCorp_Backlog[[#This Row],[Product Group]], $Q:$Q, "&lt;=" &amp; SolaCorp_Backlog[[#This Row],[New Date]])</f>
        <v>644</v>
      </c>
      <c r="S661">
        <f>IF(SolaCorp_Backlog[[#This Row],[Product Group]] &lt;&gt; $L660, 1, $S660 + 1)</f>
        <v>639</v>
      </c>
      <c r="T6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61">
        <f ca="1" xml:space="preserve"> ROUND((SolaCorp_Backlog[[#This Row],[Projected Ship Date]] - SolaCorp_Backlog[[#This Row],[Order Date]]) / SolaCorp_Backlog[[#This Row],[Backlog Quantity]], 0)</f>
        <v>193</v>
      </c>
    </row>
    <row r="662" spans="1:21" x14ac:dyDescent="0.25">
      <c r="A662" t="s">
        <v>223</v>
      </c>
      <c r="B662" t="s">
        <v>843</v>
      </c>
      <c r="C662" t="s">
        <v>688</v>
      </c>
      <c r="D662" t="s">
        <v>693</v>
      </c>
      <c r="E662" t="s">
        <v>694</v>
      </c>
      <c r="F662">
        <v>2</v>
      </c>
      <c r="G662">
        <v>144.58000000000001</v>
      </c>
      <c r="H662" s="9">
        <v>45215</v>
      </c>
      <c r="I662" t="s">
        <v>679</v>
      </c>
      <c r="J662" t="s">
        <v>675</v>
      </c>
      <c r="K662" t="s">
        <v>639</v>
      </c>
      <c r="L662" t="s">
        <v>654</v>
      </c>
      <c r="M662" t="s">
        <v>1673</v>
      </c>
      <c r="N662" t="s">
        <v>3024</v>
      </c>
      <c r="O662" t="s">
        <v>5796</v>
      </c>
      <c r="P662">
        <f>COUNTIFS($L:$L, SolaCorp_Backlog[[#This Row],[Product Group]], $H:$H, "&lt;=" &amp; SolaCorp_Backlog[[#This Row],[Order Date]])</f>
        <v>641</v>
      </c>
      <c r="Q662" s="9">
        <f>IFERROR(VLOOKUP(SolaCorp_Backlog[[#This Row],[Order_Item]], 'Hot Orders'!$C:$H, 6, FALSE), SolaCorp_Backlog[[#This Row],[Order Date]])</f>
        <v>45215</v>
      </c>
      <c r="R662">
        <f>COUNTIFS($L:$L, SolaCorp_Backlog[[#This Row],[Product Group]], $Q:$Q, "&lt;=" &amp; SolaCorp_Backlog[[#This Row],[New Date]])</f>
        <v>644</v>
      </c>
      <c r="S662">
        <f>IF(SolaCorp_Backlog[[#This Row],[Product Group]] &lt;&gt; $L661, 1, $S661 + 1)</f>
        <v>640</v>
      </c>
      <c r="T6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62">
        <f ca="1" xml:space="preserve"> ROUND((SolaCorp_Backlog[[#This Row],[Projected Ship Date]] - SolaCorp_Backlog[[#This Row],[Order Date]]) / SolaCorp_Backlog[[#This Row],[Backlog Quantity]], 0)</f>
        <v>97</v>
      </c>
    </row>
    <row r="663" spans="1:21" x14ac:dyDescent="0.25">
      <c r="A663" t="s">
        <v>223</v>
      </c>
      <c r="B663" t="s">
        <v>843</v>
      </c>
      <c r="C663" t="s">
        <v>688</v>
      </c>
      <c r="D663" t="s">
        <v>693</v>
      </c>
      <c r="E663" t="s">
        <v>694</v>
      </c>
      <c r="F663">
        <v>2</v>
      </c>
      <c r="G663">
        <v>144.58000000000001</v>
      </c>
      <c r="H663" s="9">
        <v>45215</v>
      </c>
      <c r="I663" t="s">
        <v>679</v>
      </c>
      <c r="J663" t="s">
        <v>675</v>
      </c>
      <c r="K663" t="s">
        <v>639</v>
      </c>
      <c r="L663" t="s">
        <v>654</v>
      </c>
      <c r="M663" t="s">
        <v>1673</v>
      </c>
      <c r="N663" t="s">
        <v>3025</v>
      </c>
      <c r="O663" t="s">
        <v>5796</v>
      </c>
      <c r="P663">
        <f>COUNTIFS($L:$L, SolaCorp_Backlog[[#This Row],[Product Group]], $H:$H, "&lt;=" &amp; SolaCorp_Backlog[[#This Row],[Order Date]])</f>
        <v>641</v>
      </c>
      <c r="Q663" s="9">
        <f>IFERROR(VLOOKUP(SolaCorp_Backlog[[#This Row],[Order_Item]], 'Hot Orders'!$C:$H, 6, FALSE), SolaCorp_Backlog[[#This Row],[Order Date]])</f>
        <v>45215</v>
      </c>
      <c r="R663">
        <f>COUNTIFS($L:$L, SolaCorp_Backlog[[#This Row],[Product Group]], $Q:$Q, "&lt;=" &amp; SolaCorp_Backlog[[#This Row],[New Date]])</f>
        <v>644</v>
      </c>
      <c r="S663">
        <f>IF(SolaCorp_Backlog[[#This Row],[Product Group]] &lt;&gt; $L662, 1, $S662 + 1)</f>
        <v>641</v>
      </c>
      <c r="T6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63">
        <f ca="1" xml:space="preserve"> ROUND((SolaCorp_Backlog[[#This Row],[Projected Ship Date]] - SolaCorp_Backlog[[#This Row],[Order Date]]) / SolaCorp_Backlog[[#This Row],[Backlog Quantity]], 0)</f>
        <v>97</v>
      </c>
    </row>
    <row r="664" spans="1:21" x14ac:dyDescent="0.25">
      <c r="A664" t="s">
        <v>426</v>
      </c>
      <c r="B664" t="s">
        <v>1487</v>
      </c>
      <c r="C664" t="s">
        <v>721</v>
      </c>
      <c r="D664" t="s">
        <v>693</v>
      </c>
      <c r="E664" t="s">
        <v>694</v>
      </c>
      <c r="F664">
        <v>3</v>
      </c>
      <c r="G664">
        <v>101.72</v>
      </c>
      <c r="H664" s="9">
        <v>45216</v>
      </c>
      <c r="I664" t="s">
        <v>787</v>
      </c>
      <c r="J664" t="s">
        <v>669</v>
      </c>
      <c r="K664" t="s">
        <v>639</v>
      </c>
      <c r="L664" t="s">
        <v>654</v>
      </c>
      <c r="M664" t="s">
        <v>1720</v>
      </c>
      <c r="N664" t="s">
        <v>3198</v>
      </c>
      <c r="O664" t="s">
        <v>5833</v>
      </c>
      <c r="P664">
        <f>COUNTIFS($L:$L, SolaCorp_Backlog[[#This Row],[Product Group]], $H:$H, "&lt;=" &amp; SolaCorp_Backlog[[#This Row],[Order Date]])</f>
        <v>644</v>
      </c>
      <c r="Q664" s="9">
        <f>IFERROR(VLOOKUP(SolaCorp_Backlog[[#This Row],[Order_Item]], 'Hot Orders'!$C:$H, 6, FALSE), SolaCorp_Backlog[[#This Row],[Order Date]])</f>
        <v>45216</v>
      </c>
      <c r="R664">
        <f>COUNTIFS($L:$L, SolaCorp_Backlog[[#This Row],[Product Group]], $Q:$Q, "&lt;=" &amp; SolaCorp_Backlog[[#This Row],[New Date]])</f>
        <v>647</v>
      </c>
      <c r="S664">
        <f>IF(SolaCorp_Backlog[[#This Row],[Product Group]] &lt;&gt; $L663, 1, $S663 + 1)</f>
        <v>642</v>
      </c>
      <c r="T6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64">
        <f ca="1" xml:space="preserve"> ROUND((SolaCorp_Backlog[[#This Row],[Projected Ship Date]] - SolaCorp_Backlog[[#This Row],[Order Date]]) / SolaCorp_Backlog[[#This Row],[Backlog Quantity]], 0)</f>
        <v>64</v>
      </c>
    </row>
    <row r="665" spans="1:21" x14ac:dyDescent="0.25">
      <c r="A665" t="s">
        <v>426</v>
      </c>
      <c r="B665" t="s">
        <v>1487</v>
      </c>
      <c r="C665" t="s">
        <v>721</v>
      </c>
      <c r="D665" t="s">
        <v>693</v>
      </c>
      <c r="E665" t="s">
        <v>694</v>
      </c>
      <c r="F665">
        <v>3</v>
      </c>
      <c r="G665">
        <v>101.72</v>
      </c>
      <c r="H665" s="9">
        <v>45216</v>
      </c>
      <c r="I665" t="s">
        <v>787</v>
      </c>
      <c r="J665" t="s">
        <v>669</v>
      </c>
      <c r="K665" t="s">
        <v>639</v>
      </c>
      <c r="L665" t="s">
        <v>654</v>
      </c>
      <c r="M665" t="s">
        <v>1720</v>
      </c>
      <c r="N665" t="s">
        <v>3199</v>
      </c>
      <c r="O665" t="s">
        <v>5833</v>
      </c>
      <c r="P665">
        <f>COUNTIFS($L:$L, SolaCorp_Backlog[[#This Row],[Product Group]], $H:$H, "&lt;=" &amp; SolaCorp_Backlog[[#This Row],[Order Date]])</f>
        <v>644</v>
      </c>
      <c r="Q665" s="9">
        <f>IFERROR(VLOOKUP(SolaCorp_Backlog[[#This Row],[Order_Item]], 'Hot Orders'!$C:$H, 6, FALSE), SolaCorp_Backlog[[#This Row],[Order Date]])</f>
        <v>45216</v>
      </c>
      <c r="R665">
        <f>COUNTIFS($L:$L, SolaCorp_Backlog[[#This Row],[Product Group]], $Q:$Q, "&lt;=" &amp; SolaCorp_Backlog[[#This Row],[New Date]])</f>
        <v>647</v>
      </c>
      <c r="S665">
        <f>IF(SolaCorp_Backlog[[#This Row],[Product Group]] &lt;&gt; $L664, 1, $S664 + 1)</f>
        <v>643</v>
      </c>
      <c r="T6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65">
        <f ca="1" xml:space="preserve"> ROUND((SolaCorp_Backlog[[#This Row],[Projected Ship Date]] - SolaCorp_Backlog[[#This Row],[Order Date]]) / SolaCorp_Backlog[[#This Row],[Backlog Quantity]], 0)</f>
        <v>64</v>
      </c>
    </row>
    <row r="666" spans="1:21" x14ac:dyDescent="0.25">
      <c r="A666" t="s">
        <v>426</v>
      </c>
      <c r="B666" t="s">
        <v>1487</v>
      </c>
      <c r="C666" t="s">
        <v>721</v>
      </c>
      <c r="D666" t="s">
        <v>693</v>
      </c>
      <c r="E666" t="s">
        <v>694</v>
      </c>
      <c r="F666">
        <v>3</v>
      </c>
      <c r="G666">
        <v>101.72</v>
      </c>
      <c r="H666" s="9">
        <v>45216</v>
      </c>
      <c r="I666" t="s">
        <v>787</v>
      </c>
      <c r="J666" t="s">
        <v>669</v>
      </c>
      <c r="K666" t="s">
        <v>639</v>
      </c>
      <c r="L666" t="s">
        <v>654</v>
      </c>
      <c r="M666" t="s">
        <v>1720</v>
      </c>
      <c r="N666" t="s">
        <v>3200</v>
      </c>
      <c r="O666" t="s">
        <v>5833</v>
      </c>
      <c r="P666">
        <f>COUNTIFS($L:$L, SolaCorp_Backlog[[#This Row],[Product Group]], $H:$H, "&lt;=" &amp; SolaCorp_Backlog[[#This Row],[Order Date]])</f>
        <v>644</v>
      </c>
      <c r="Q666" s="9">
        <f>IFERROR(VLOOKUP(SolaCorp_Backlog[[#This Row],[Order_Item]], 'Hot Orders'!$C:$H, 6, FALSE), SolaCorp_Backlog[[#This Row],[Order Date]])</f>
        <v>45216</v>
      </c>
      <c r="R666">
        <f>COUNTIFS($L:$L, SolaCorp_Backlog[[#This Row],[Product Group]], $Q:$Q, "&lt;=" &amp; SolaCorp_Backlog[[#This Row],[New Date]])</f>
        <v>647</v>
      </c>
      <c r="S666">
        <f>IF(SolaCorp_Backlog[[#This Row],[Product Group]] &lt;&gt; $L665, 1, $S665 + 1)</f>
        <v>644</v>
      </c>
      <c r="T6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66">
        <f ca="1" xml:space="preserve"> ROUND((SolaCorp_Backlog[[#This Row],[Projected Ship Date]] - SolaCorp_Backlog[[#This Row],[Order Date]]) / SolaCorp_Backlog[[#This Row],[Backlog Quantity]], 0)</f>
        <v>64</v>
      </c>
    </row>
    <row r="667" spans="1:21" x14ac:dyDescent="0.25">
      <c r="A667" t="s">
        <v>428</v>
      </c>
      <c r="B667" t="s">
        <v>684</v>
      </c>
      <c r="C667" t="s">
        <v>671</v>
      </c>
      <c r="D667" t="s">
        <v>781</v>
      </c>
      <c r="E667" t="s">
        <v>782</v>
      </c>
      <c r="F667">
        <v>6</v>
      </c>
      <c r="G667">
        <v>232.16</v>
      </c>
      <c r="H667" s="9">
        <v>45217</v>
      </c>
      <c r="I667" t="s">
        <v>683</v>
      </c>
      <c r="J667" t="s">
        <v>675</v>
      </c>
      <c r="K667" t="s">
        <v>608</v>
      </c>
      <c r="L667" t="s">
        <v>654</v>
      </c>
      <c r="M667" t="s">
        <v>1721</v>
      </c>
      <c r="N667" t="s">
        <v>3201</v>
      </c>
      <c r="O667" t="s">
        <v>5834</v>
      </c>
      <c r="P667">
        <f>COUNTIFS($L:$L, SolaCorp_Backlog[[#This Row],[Product Group]], $H:$H, "&lt;=" &amp; SolaCorp_Backlog[[#This Row],[Order Date]])</f>
        <v>650</v>
      </c>
      <c r="Q667" s="9">
        <f>IFERROR(VLOOKUP(SolaCorp_Backlog[[#This Row],[Order_Item]], 'Hot Orders'!$C:$H, 6, FALSE), SolaCorp_Backlog[[#This Row],[Order Date]])</f>
        <v>45217</v>
      </c>
      <c r="R667">
        <f>COUNTIFS($L:$L, SolaCorp_Backlog[[#This Row],[Product Group]], $Q:$Q, "&lt;=" &amp; SolaCorp_Backlog[[#This Row],[New Date]])</f>
        <v>653</v>
      </c>
      <c r="S667">
        <f>IF(SolaCorp_Backlog[[#This Row],[Product Group]] &lt;&gt; $L666, 1, $S666 + 1)</f>
        <v>645</v>
      </c>
      <c r="T6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67">
        <f ca="1" xml:space="preserve"> ROUND((SolaCorp_Backlog[[#This Row],[Projected Ship Date]] - SolaCorp_Backlog[[#This Row],[Order Date]]) / SolaCorp_Backlog[[#This Row],[Backlog Quantity]], 0)</f>
        <v>32</v>
      </c>
    </row>
    <row r="668" spans="1:21" x14ac:dyDescent="0.25">
      <c r="A668" t="s">
        <v>428</v>
      </c>
      <c r="B668" t="s">
        <v>684</v>
      </c>
      <c r="C668" t="s">
        <v>671</v>
      </c>
      <c r="D668" t="s">
        <v>781</v>
      </c>
      <c r="E668" t="s">
        <v>782</v>
      </c>
      <c r="F668">
        <v>6</v>
      </c>
      <c r="G668">
        <v>232.16</v>
      </c>
      <c r="H668" s="9">
        <v>45217</v>
      </c>
      <c r="I668" t="s">
        <v>683</v>
      </c>
      <c r="J668" t="s">
        <v>675</v>
      </c>
      <c r="K668" t="s">
        <v>608</v>
      </c>
      <c r="L668" t="s">
        <v>654</v>
      </c>
      <c r="M668" t="s">
        <v>1721</v>
      </c>
      <c r="N668" t="s">
        <v>3202</v>
      </c>
      <c r="O668" t="s">
        <v>5834</v>
      </c>
      <c r="P668">
        <f>COUNTIFS($L:$L, SolaCorp_Backlog[[#This Row],[Product Group]], $H:$H, "&lt;=" &amp; SolaCorp_Backlog[[#This Row],[Order Date]])</f>
        <v>650</v>
      </c>
      <c r="Q668" s="9">
        <f>IFERROR(VLOOKUP(SolaCorp_Backlog[[#This Row],[Order_Item]], 'Hot Orders'!$C:$H, 6, FALSE), SolaCorp_Backlog[[#This Row],[Order Date]])</f>
        <v>45217</v>
      </c>
      <c r="R668">
        <f>COUNTIFS($L:$L, SolaCorp_Backlog[[#This Row],[Product Group]], $Q:$Q, "&lt;=" &amp; SolaCorp_Backlog[[#This Row],[New Date]])</f>
        <v>653</v>
      </c>
      <c r="S668">
        <f>IF(SolaCorp_Backlog[[#This Row],[Product Group]] &lt;&gt; $L667, 1, $S667 + 1)</f>
        <v>646</v>
      </c>
      <c r="T6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68">
        <f ca="1" xml:space="preserve"> ROUND((SolaCorp_Backlog[[#This Row],[Projected Ship Date]] - SolaCorp_Backlog[[#This Row],[Order Date]]) / SolaCorp_Backlog[[#This Row],[Backlog Quantity]], 0)</f>
        <v>32</v>
      </c>
    </row>
    <row r="669" spans="1:21" x14ac:dyDescent="0.25">
      <c r="A669" t="s">
        <v>428</v>
      </c>
      <c r="B669" t="s">
        <v>684</v>
      </c>
      <c r="C669" t="s">
        <v>671</v>
      </c>
      <c r="D669" t="s">
        <v>781</v>
      </c>
      <c r="E669" t="s">
        <v>782</v>
      </c>
      <c r="F669">
        <v>6</v>
      </c>
      <c r="G669">
        <v>232.16</v>
      </c>
      <c r="H669" s="9">
        <v>45217</v>
      </c>
      <c r="I669" t="s">
        <v>683</v>
      </c>
      <c r="J669" t="s">
        <v>675</v>
      </c>
      <c r="K669" t="s">
        <v>608</v>
      </c>
      <c r="L669" t="s">
        <v>654</v>
      </c>
      <c r="M669" t="s">
        <v>1721</v>
      </c>
      <c r="N669" t="s">
        <v>3203</v>
      </c>
      <c r="O669" t="s">
        <v>5834</v>
      </c>
      <c r="P669">
        <f>COUNTIFS($L:$L, SolaCorp_Backlog[[#This Row],[Product Group]], $H:$H, "&lt;=" &amp; SolaCorp_Backlog[[#This Row],[Order Date]])</f>
        <v>650</v>
      </c>
      <c r="Q669" s="9">
        <f>IFERROR(VLOOKUP(SolaCorp_Backlog[[#This Row],[Order_Item]], 'Hot Orders'!$C:$H, 6, FALSE), SolaCorp_Backlog[[#This Row],[Order Date]])</f>
        <v>45217</v>
      </c>
      <c r="R669">
        <f>COUNTIFS($L:$L, SolaCorp_Backlog[[#This Row],[Product Group]], $Q:$Q, "&lt;=" &amp; SolaCorp_Backlog[[#This Row],[New Date]])</f>
        <v>653</v>
      </c>
      <c r="S669">
        <f>IF(SolaCorp_Backlog[[#This Row],[Product Group]] &lt;&gt; $L668, 1, $S668 + 1)</f>
        <v>647</v>
      </c>
      <c r="T6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69">
        <f ca="1" xml:space="preserve"> ROUND((SolaCorp_Backlog[[#This Row],[Projected Ship Date]] - SolaCorp_Backlog[[#This Row],[Order Date]]) / SolaCorp_Backlog[[#This Row],[Backlog Quantity]], 0)</f>
        <v>32</v>
      </c>
    </row>
    <row r="670" spans="1:21" x14ac:dyDescent="0.25">
      <c r="A670" t="s">
        <v>428</v>
      </c>
      <c r="B670" t="s">
        <v>684</v>
      </c>
      <c r="C670" t="s">
        <v>671</v>
      </c>
      <c r="D670" t="s">
        <v>781</v>
      </c>
      <c r="E670" t="s">
        <v>782</v>
      </c>
      <c r="F670">
        <v>6</v>
      </c>
      <c r="G670">
        <v>232.16</v>
      </c>
      <c r="H670" s="9">
        <v>45217</v>
      </c>
      <c r="I670" t="s">
        <v>683</v>
      </c>
      <c r="J670" t="s">
        <v>675</v>
      </c>
      <c r="K670" t="s">
        <v>608</v>
      </c>
      <c r="L670" t="s">
        <v>654</v>
      </c>
      <c r="M670" t="s">
        <v>1721</v>
      </c>
      <c r="N670" t="s">
        <v>3204</v>
      </c>
      <c r="O670" t="s">
        <v>5834</v>
      </c>
      <c r="P670">
        <f>COUNTIFS($L:$L, SolaCorp_Backlog[[#This Row],[Product Group]], $H:$H, "&lt;=" &amp; SolaCorp_Backlog[[#This Row],[Order Date]])</f>
        <v>650</v>
      </c>
      <c r="Q670" s="9">
        <f>IFERROR(VLOOKUP(SolaCorp_Backlog[[#This Row],[Order_Item]], 'Hot Orders'!$C:$H, 6, FALSE), SolaCorp_Backlog[[#This Row],[Order Date]])</f>
        <v>45217</v>
      </c>
      <c r="R670">
        <f>COUNTIFS($L:$L, SolaCorp_Backlog[[#This Row],[Product Group]], $Q:$Q, "&lt;=" &amp; SolaCorp_Backlog[[#This Row],[New Date]])</f>
        <v>653</v>
      </c>
      <c r="S670">
        <f>IF(SolaCorp_Backlog[[#This Row],[Product Group]] &lt;&gt; $L669, 1, $S669 + 1)</f>
        <v>648</v>
      </c>
      <c r="T6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70">
        <f ca="1" xml:space="preserve"> ROUND((SolaCorp_Backlog[[#This Row],[Projected Ship Date]] - SolaCorp_Backlog[[#This Row],[Order Date]]) / SolaCorp_Backlog[[#This Row],[Backlog Quantity]], 0)</f>
        <v>32</v>
      </c>
    </row>
    <row r="671" spans="1:21" x14ac:dyDescent="0.25">
      <c r="A671" t="s">
        <v>428</v>
      </c>
      <c r="B671" t="s">
        <v>684</v>
      </c>
      <c r="C671" t="s">
        <v>671</v>
      </c>
      <c r="D671" t="s">
        <v>781</v>
      </c>
      <c r="E671" t="s">
        <v>782</v>
      </c>
      <c r="F671">
        <v>6</v>
      </c>
      <c r="G671">
        <v>232.16</v>
      </c>
      <c r="H671" s="9">
        <v>45217</v>
      </c>
      <c r="I671" t="s">
        <v>683</v>
      </c>
      <c r="J671" t="s">
        <v>675</v>
      </c>
      <c r="K671" t="s">
        <v>608</v>
      </c>
      <c r="L671" t="s">
        <v>654</v>
      </c>
      <c r="M671" t="s">
        <v>1721</v>
      </c>
      <c r="N671" t="s">
        <v>3205</v>
      </c>
      <c r="O671" t="s">
        <v>5834</v>
      </c>
      <c r="P671">
        <f>COUNTIFS($L:$L, SolaCorp_Backlog[[#This Row],[Product Group]], $H:$H, "&lt;=" &amp; SolaCorp_Backlog[[#This Row],[Order Date]])</f>
        <v>650</v>
      </c>
      <c r="Q671" s="9">
        <f>IFERROR(VLOOKUP(SolaCorp_Backlog[[#This Row],[Order_Item]], 'Hot Orders'!$C:$H, 6, FALSE), SolaCorp_Backlog[[#This Row],[Order Date]])</f>
        <v>45217</v>
      </c>
      <c r="R671">
        <f>COUNTIFS($L:$L, SolaCorp_Backlog[[#This Row],[Product Group]], $Q:$Q, "&lt;=" &amp; SolaCorp_Backlog[[#This Row],[New Date]])</f>
        <v>653</v>
      </c>
      <c r="S671">
        <f>IF(SolaCorp_Backlog[[#This Row],[Product Group]] &lt;&gt; $L670, 1, $S670 + 1)</f>
        <v>649</v>
      </c>
      <c r="T6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71">
        <f ca="1" xml:space="preserve"> ROUND((SolaCorp_Backlog[[#This Row],[Projected Ship Date]] - SolaCorp_Backlog[[#This Row],[Order Date]]) / SolaCorp_Backlog[[#This Row],[Backlog Quantity]], 0)</f>
        <v>32</v>
      </c>
    </row>
    <row r="672" spans="1:21" x14ac:dyDescent="0.25">
      <c r="A672" t="s">
        <v>428</v>
      </c>
      <c r="B672" t="s">
        <v>684</v>
      </c>
      <c r="C672" t="s">
        <v>671</v>
      </c>
      <c r="D672" t="s">
        <v>781</v>
      </c>
      <c r="E672" t="s">
        <v>782</v>
      </c>
      <c r="F672">
        <v>6</v>
      </c>
      <c r="G672">
        <v>232.16</v>
      </c>
      <c r="H672" s="9">
        <v>45217</v>
      </c>
      <c r="I672" t="s">
        <v>683</v>
      </c>
      <c r="J672" t="s">
        <v>675</v>
      </c>
      <c r="K672" t="s">
        <v>608</v>
      </c>
      <c r="L672" t="s">
        <v>654</v>
      </c>
      <c r="M672" t="s">
        <v>1721</v>
      </c>
      <c r="N672" t="s">
        <v>3206</v>
      </c>
      <c r="O672" t="s">
        <v>5834</v>
      </c>
      <c r="P672">
        <f>COUNTIFS($L:$L, SolaCorp_Backlog[[#This Row],[Product Group]], $H:$H, "&lt;=" &amp; SolaCorp_Backlog[[#This Row],[Order Date]])</f>
        <v>650</v>
      </c>
      <c r="Q672" s="9">
        <f>IFERROR(VLOOKUP(SolaCorp_Backlog[[#This Row],[Order_Item]], 'Hot Orders'!$C:$H, 6, FALSE), SolaCorp_Backlog[[#This Row],[Order Date]])</f>
        <v>45217</v>
      </c>
      <c r="R672">
        <f>COUNTIFS($L:$L, SolaCorp_Backlog[[#This Row],[Product Group]], $Q:$Q, "&lt;=" &amp; SolaCorp_Backlog[[#This Row],[New Date]])</f>
        <v>653</v>
      </c>
      <c r="S672">
        <f>IF(SolaCorp_Backlog[[#This Row],[Product Group]] &lt;&gt; $L671, 1, $S671 + 1)</f>
        <v>650</v>
      </c>
      <c r="T6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72">
        <f ca="1" xml:space="preserve"> ROUND((SolaCorp_Backlog[[#This Row],[Projected Ship Date]] - SolaCorp_Backlog[[#This Row],[Order Date]]) / SolaCorp_Backlog[[#This Row],[Backlog Quantity]], 0)</f>
        <v>32</v>
      </c>
    </row>
    <row r="673" spans="1:21" x14ac:dyDescent="0.25">
      <c r="A673" t="s">
        <v>444</v>
      </c>
      <c r="B673" t="s">
        <v>1256</v>
      </c>
      <c r="C673" t="s">
        <v>671</v>
      </c>
      <c r="D673" t="s">
        <v>781</v>
      </c>
      <c r="E673" t="s">
        <v>782</v>
      </c>
      <c r="F673">
        <v>6</v>
      </c>
      <c r="G673">
        <v>272.89</v>
      </c>
      <c r="H673" s="9">
        <v>45218</v>
      </c>
      <c r="I673" t="s">
        <v>674</v>
      </c>
      <c r="J673" t="s">
        <v>675</v>
      </c>
      <c r="K673" t="s">
        <v>608</v>
      </c>
      <c r="L673" t="s">
        <v>654</v>
      </c>
      <c r="M673" t="s">
        <v>1739</v>
      </c>
      <c r="N673" t="s">
        <v>3272</v>
      </c>
      <c r="O673" t="s">
        <v>5847</v>
      </c>
      <c r="P673">
        <f>COUNTIFS($L:$L, SolaCorp_Backlog[[#This Row],[Product Group]], $H:$H, "&lt;=" &amp; SolaCorp_Backlog[[#This Row],[Order Date]])</f>
        <v>659</v>
      </c>
      <c r="Q673" s="9">
        <f>IFERROR(VLOOKUP(SolaCorp_Backlog[[#This Row],[Order_Item]], 'Hot Orders'!$C:$H, 6, FALSE), SolaCorp_Backlog[[#This Row],[Order Date]])</f>
        <v>45218</v>
      </c>
      <c r="R673">
        <f>COUNTIFS($L:$L, SolaCorp_Backlog[[#This Row],[Product Group]], $Q:$Q, "&lt;=" &amp; SolaCorp_Backlog[[#This Row],[New Date]])</f>
        <v>659</v>
      </c>
      <c r="S673">
        <f>IF(SolaCorp_Backlog[[#This Row],[Product Group]] &lt;&gt; $L672, 1, $S672 + 1)</f>
        <v>651</v>
      </c>
      <c r="T6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73">
        <f ca="1" xml:space="preserve"> ROUND((SolaCorp_Backlog[[#This Row],[Projected Ship Date]] - SolaCorp_Backlog[[#This Row],[Order Date]]) / SolaCorp_Backlog[[#This Row],[Backlog Quantity]], 0)</f>
        <v>32</v>
      </c>
    </row>
    <row r="674" spans="1:21" x14ac:dyDescent="0.25">
      <c r="A674" t="s">
        <v>444</v>
      </c>
      <c r="B674" t="s">
        <v>1256</v>
      </c>
      <c r="C674" t="s">
        <v>671</v>
      </c>
      <c r="D674" t="s">
        <v>781</v>
      </c>
      <c r="E674" t="s">
        <v>782</v>
      </c>
      <c r="F674">
        <v>6</v>
      </c>
      <c r="G674">
        <v>272.89</v>
      </c>
      <c r="H674" s="9">
        <v>45218</v>
      </c>
      <c r="I674" t="s">
        <v>674</v>
      </c>
      <c r="J674" t="s">
        <v>675</v>
      </c>
      <c r="K674" t="s">
        <v>608</v>
      </c>
      <c r="L674" t="s">
        <v>654</v>
      </c>
      <c r="M674" t="s">
        <v>1739</v>
      </c>
      <c r="N674" t="s">
        <v>3273</v>
      </c>
      <c r="O674" t="s">
        <v>5847</v>
      </c>
      <c r="P674">
        <f>COUNTIFS($L:$L, SolaCorp_Backlog[[#This Row],[Product Group]], $H:$H, "&lt;=" &amp; SolaCorp_Backlog[[#This Row],[Order Date]])</f>
        <v>659</v>
      </c>
      <c r="Q674" s="9">
        <f>IFERROR(VLOOKUP(SolaCorp_Backlog[[#This Row],[Order_Item]], 'Hot Orders'!$C:$H, 6, FALSE), SolaCorp_Backlog[[#This Row],[Order Date]])</f>
        <v>45218</v>
      </c>
      <c r="R674">
        <f>COUNTIFS($L:$L, SolaCorp_Backlog[[#This Row],[Product Group]], $Q:$Q, "&lt;=" &amp; SolaCorp_Backlog[[#This Row],[New Date]])</f>
        <v>659</v>
      </c>
      <c r="S674">
        <f>IF(SolaCorp_Backlog[[#This Row],[Product Group]] &lt;&gt; $L673, 1, $S673 + 1)</f>
        <v>652</v>
      </c>
      <c r="T6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74">
        <f ca="1" xml:space="preserve"> ROUND((SolaCorp_Backlog[[#This Row],[Projected Ship Date]] - SolaCorp_Backlog[[#This Row],[Order Date]]) / SolaCorp_Backlog[[#This Row],[Backlog Quantity]], 0)</f>
        <v>32</v>
      </c>
    </row>
    <row r="675" spans="1:21" x14ac:dyDescent="0.25">
      <c r="A675" t="s">
        <v>444</v>
      </c>
      <c r="B675" t="s">
        <v>1256</v>
      </c>
      <c r="C675" t="s">
        <v>671</v>
      </c>
      <c r="D675" t="s">
        <v>781</v>
      </c>
      <c r="E675" t="s">
        <v>782</v>
      </c>
      <c r="F675">
        <v>6</v>
      </c>
      <c r="G675">
        <v>272.89</v>
      </c>
      <c r="H675" s="9">
        <v>45218</v>
      </c>
      <c r="I675" t="s">
        <v>674</v>
      </c>
      <c r="J675" t="s">
        <v>675</v>
      </c>
      <c r="K675" t="s">
        <v>608</v>
      </c>
      <c r="L675" t="s">
        <v>654</v>
      </c>
      <c r="M675" t="s">
        <v>1739</v>
      </c>
      <c r="N675" t="s">
        <v>3274</v>
      </c>
      <c r="O675" t="s">
        <v>5847</v>
      </c>
      <c r="P675">
        <f>COUNTIFS($L:$L, SolaCorp_Backlog[[#This Row],[Product Group]], $H:$H, "&lt;=" &amp; SolaCorp_Backlog[[#This Row],[Order Date]])</f>
        <v>659</v>
      </c>
      <c r="Q675" s="9">
        <f>IFERROR(VLOOKUP(SolaCorp_Backlog[[#This Row],[Order_Item]], 'Hot Orders'!$C:$H, 6, FALSE), SolaCorp_Backlog[[#This Row],[Order Date]])</f>
        <v>45218</v>
      </c>
      <c r="R675">
        <f>COUNTIFS($L:$L, SolaCorp_Backlog[[#This Row],[Product Group]], $Q:$Q, "&lt;=" &amp; SolaCorp_Backlog[[#This Row],[New Date]])</f>
        <v>659</v>
      </c>
      <c r="S675">
        <f>IF(SolaCorp_Backlog[[#This Row],[Product Group]] &lt;&gt; $L674, 1, $S674 + 1)</f>
        <v>653</v>
      </c>
      <c r="T6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75">
        <f ca="1" xml:space="preserve"> ROUND((SolaCorp_Backlog[[#This Row],[Projected Ship Date]] - SolaCorp_Backlog[[#This Row],[Order Date]]) / SolaCorp_Backlog[[#This Row],[Backlog Quantity]], 0)</f>
        <v>32</v>
      </c>
    </row>
    <row r="676" spans="1:21" x14ac:dyDescent="0.25">
      <c r="A676" t="s">
        <v>444</v>
      </c>
      <c r="B676" t="s">
        <v>1256</v>
      </c>
      <c r="C676" t="s">
        <v>671</v>
      </c>
      <c r="D676" t="s">
        <v>781</v>
      </c>
      <c r="E676" t="s">
        <v>782</v>
      </c>
      <c r="F676">
        <v>6</v>
      </c>
      <c r="G676">
        <v>272.89</v>
      </c>
      <c r="H676" s="9">
        <v>45218</v>
      </c>
      <c r="I676" t="s">
        <v>674</v>
      </c>
      <c r="J676" t="s">
        <v>675</v>
      </c>
      <c r="K676" t="s">
        <v>608</v>
      </c>
      <c r="L676" t="s">
        <v>654</v>
      </c>
      <c r="M676" t="s">
        <v>1739</v>
      </c>
      <c r="N676" t="s">
        <v>3275</v>
      </c>
      <c r="O676" t="s">
        <v>5847</v>
      </c>
      <c r="P676">
        <f>COUNTIFS($L:$L, SolaCorp_Backlog[[#This Row],[Product Group]], $H:$H, "&lt;=" &amp; SolaCorp_Backlog[[#This Row],[Order Date]])</f>
        <v>659</v>
      </c>
      <c r="Q676" s="9">
        <f>IFERROR(VLOOKUP(SolaCorp_Backlog[[#This Row],[Order_Item]], 'Hot Orders'!$C:$H, 6, FALSE), SolaCorp_Backlog[[#This Row],[Order Date]])</f>
        <v>45218</v>
      </c>
      <c r="R676">
        <f>COUNTIFS($L:$L, SolaCorp_Backlog[[#This Row],[Product Group]], $Q:$Q, "&lt;=" &amp; SolaCorp_Backlog[[#This Row],[New Date]])</f>
        <v>659</v>
      </c>
      <c r="S676">
        <f>IF(SolaCorp_Backlog[[#This Row],[Product Group]] &lt;&gt; $L675, 1, $S675 + 1)</f>
        <v>654</v>
      </c>
      <c r="T6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76">
        <f ca="1" xml:space="preserve"> ROUND((SolaCorp_Backlog[[#This Row],[Projected Ship Date]] - SolaCorp_Backlog[[#This Row],[Order Date]]) / SolaCorp_Backlog[[#This Row],[Backlog Quantity]], 0)</f>
        <v>32</v>
      </c>
    </row>
    <row r="677" spans="1:21" x14ac:dyDescent="0.25">
      <c r="A677" t="s">
        <v>444</v>
      </c>
      <c r="B677" t="s">
        <v>1256</v>
      </c>
      <c r="C677" t="s">
        <v>671</v>
      </c>
      <c r="D677" t="s">
        <v>781</v>
      </c>
      <c r="E677" t="s">
        <v>782</v>
      </c>
      <c r="F677">
        <v>6</v>
      </c>
      <c r="G677">
        <v>272.89</v>
      </c>
      <c r="H677" s="9">
        <v>45218</v>
      </c>
      <c r="I677" t="s">
        <v>674</v>
      </c>
      <c r="J677" t="s">
        <v>675</v>
      </c>
      <c r="K677" t="s">
        <v>608</v>
      </c>
      <c r="L677" t="s">
        <v>654</v>
      </c>
      <c r="M677" t="s">
        <v>1739</v>
      </c>
      <c r="N677" t="s">
        <v>3276</v>
      </c>
      <c r="O677" t="s">
        <v>5847</v>
      </c>
      <c r="P677">
        <f>COUNTIFS($L:$L, SolaCorp_Backlog[[#This Row],[Product Group]], $H:$H, "&lt;=" &amp; SolaCorp_Backlog[[#This Row],[Order Date]])</f>
        <v>659</v>
      </c>
      <c r="Q677" s="9">
        <f>IFERROR(VLOOKUP(SolaCorp_Backlog[[#This Row],[Order_Item]], 'Hot Orders'!$C:$H, 6, FALSE), SolaCorp_Backlog[[#This Row],[Order Date]])</f>
        <v>45218</v>
      </c>
      <c r="R677">
        <f>COUNTIFS($L:$L, SolaCorp_Backlog[[#This Row],[Product Group]], $Q:$Q, "&lt;=" &amp; SolaCorp_Backlog[[#This Row],[New Date]])</f>
        <v>659</v>
      </c>
      <c r="S677">
        <f>IF(SolaCorp_Backlog[[#This Row],[Product Group]] &lt;&gt; $L676, 1, $S676 + 1)</f>
        <v>655</v>
      </c>
      <c r="T6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77">
        <f ca="1" xml:space="preserve"> ROUND((SolaCorp_Backlog[[#This Row],[Projected Ship Date]] - SolaCorp_Backlog[[#This Row],[Order Date]]) / SolaCorp_Backlog[[#This Row],[Backlog Quantity]], 0)</f>
        <v>32</v>
      </c>
    </row>
    <row r="678" spans="1:21" x14ac:dyDescent="0.25">
      <c r="A678" t="s">
        <v>444</v>
      </c>
      <c r="B678" t="s">
        <v>1256</v>
      </c>
      <c r="C678" t="s">
        <v>671</v>
      </c>
      <c r="D678" t="s">
        <v>781</v>
      </c>
      <c r="E678" t="s">
        <v>782</v>
      </c>
      <c r="F678">
        <v>6</v>
      </c>
      <c r="G678">
        <v>272.89</v>
      </c>
      <c r="H678" s="9">
        <v>45218</v>
      </c>
      <c r="I678" t="s">
        <v>674</v>
      </c>
      <c r="J678" t="s">
        <v>675</v>
      </c>
      <c r="K678" t="s">
        <v>608</v>
      </c>
      <c r="L678" t="s">
        <v>654</v>
      </c>
      <c r="M678" t="s">
        <v>1739</v>
      </c>
      <c r="N678" t="s">
        <v>3277</v>
      </c>
      <c r="O678" t="s">
        <v>5847</v>
      </c>
      <c r="P678">
        <f>COUNTIFS($L:$L, SolaCorp_Backlog[[#This Row],[Product Group]], $H:$H, "&lt;=" &amp; SolaCorp_Backlog[[#This Row],[Order Date]])</f>
        <v>659</v>
      </c>
      <c r="Q678" s="9">
        <f>IFERROR(VLOOKUP(SolaCorp_Backlog[[#This Row],[Order_Item]], 'Hot Orders'!$C:$H, 6, FALSE), SolaCorp_Backlog[[#This Row],[Order Date]])</f>
        <v>45218</v>
      </c>
      <c r="R678">
        <f>COUNTIFS($L:$L, SolaCorp_Backlog[[#This Row],[Product Group]], $Q:$Q, "&lt;=" &amp; SolaCorp_Backlog[[#This Row],[New Date]])</f>
        <v>659</v>
      </c>
      <c r="S678">
        <f>IF(SolaCorp_Backlog[[#This Row],[Product Group]] &lt;&gt; $L677, 1, $S677 + 1)</f>
        <v>656</v>
      </c>
      <c r="T6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78">
        <f ca="1" xml:space="preserve"> ROUND((SolaCorp_Backlog[[#This Row],[Projected Ship Date]] - SolaCorp_Backlog[[#This Row],[Order Date]]) / SolaCorp_Backlog[[#This Row],[Backlog Quantity]], 0)</f>
        <v>32</v>
      </c>
    </row>
    <row r="679" spans="1:21" x14ac:dyDescent="0.25">
      <c r="A679" t="s">
        <v>310</v>
      </c>
      <c r="B679" t="s">
        <v>1284</v>
      </c>
      <c r="C679" t="s">
        <v>729</v>
      </c>
      <c r="D679" t="s">
        <v>784</v>
      </c>
      <c r="E679" t="s">
        <v>785</v>
      </c>
      <c r="F679">
        <v>3</v>
      </c>
      <c r="G679">
        <v>221.5</v>
      </c>
      <c r="H679" s="9">
        <v>45218</v>
      </c>
      <c r="I679" t="s">
        <v>732</v>
      </c>
      <c r="J679" t="s">
        <v>675</v>
      </c>
      <c r="K679" t="s">
        <v>598</v>
      </c>
      <c r="L679" t="s">
        <v>654</v>
      </c>
      <c r="M679" t="s">
        <v>1604</v>
      </c>
      <c r="N679" t="s">
        <v>2820</v>
      </c>
      <c r="O679" t="s">
        <v>5739</v>
      </c>
      <c r="P679">
        <f>COUNTIFS($L:$L, SolaCorp_Backlog[[#This Row],[Product Group]], $H:$H, "&lt;=" &amp; SolaCorp_Backlog[[#This Row],[Order Date]])</f>
        <v>659</v>
      </c>
      <c r="Q679" s="9">
        <f>IFERROR(VLOOKUP(SolaCorp_Backlog[[#This Row],[Order_Item]], 'Hot Orders'!$C:$H, 6, FALSE), SolaCorp_Backlog[[#This Row],[Order Date]])</f>
        <v>44566</v>
      </c>
      <c r="R679">
        <f>COUNTIFS($L:$L, SolaCorp_Backlog[[#This Row],[Product Group]], $Q:$Q, "&lt;=" &amp; SolaCorp_Backlog[[#This Row],[New Date]])</f>
        <v>13</v>
      </c>
      <c r="S679">
        <f>IF(SolaCorp_Backlog[[#This Row],[Product Group]] &lt;&gt; $L678, 1, $S678 + 1)</f>
        <v>657</v>
      </c>
      <c r="T6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79">
        <f ca="1" xml:space="preserve"> ROUND((SolaCorp_Backlog[[#This Row],[Projected Ship Date]] - SolaCorp_Backlog[[#This Row],[Order Date]]) / SolaCorp_Backlog[[#This Row],[Backlog Quantity]], 0)</f>
        <v>63</v>
      </c>
    </row>
    <row r="680" spans="1:21" x14ac:dyDescent="0.25">
      <c r="A680" t="s">
        <v>310</v>
      </c>
      <c r="B680" t="s">
        <v>1284</v>
      </c>
      <c r="C680" t="s">
        <v>729</v>
      </c>
      <c r="D680" t="s">
        <v>784</v>
      </c>
      <c r="E680" t="s">
        <v>785</v>
      </c>
      <c r="F680">
        <v>3</v>
      </c>
      <c r="G680">
        <v>221.5</v>
      </c>
      <c r="H680" s="9">
        <v>45218</v>
      </c>
      <c r="I680" t="s">
        <v>732</v>
      </c>
      <c r="J680" t="s">
        <v>675</v>
      </c>
      <c r="K680" t="s">
        <v>598</v>
      </c>
      <c r="L680" t="s">
        <v>654</v>
      </c>
      <c r="M680" t="s">
        <v>1604</v>
      </c>
      <c r="N680" t="s">
        <v>2821</v>
      </c>
      <c r="O680" t="s">
        <v>5739</v>
      </c>
      <c r="P680">
        <f>COUNTIFS($L:$L, SolaCorp_Backlog[[#This Row],[Product Group]], $H:$H, "&lt;=" &amp; SolaCorp_Backlog[[#This Row],[Order Date]])</f>
        <v>659</v>
      </c>
      <c r="Q680" s="9">
        <f>IFERROR(VLOOKUP(SolaCorp_Backlog[[#This Row],[Order_Item]], 'Hot Orders'!$C:$H, 6, FALSE), SolaCorp_Backlog[[#This Row],[Order Date]])</f>
        <v>44566</v>
      </c>
      <c r="R680">
        <f>COUNTIFS($L:$L, SolaCorp_Backlog[[#This Row],[Product Group]], $Q:$Q, "&lt;=" &amp; SolaCorp_Backlog[[#This Row],[New Date]])</f>
        <v>13</v>
      </c>
      <c r="S680">
        <f>IF(SolaCorp_Backlog[[#This Row],[Product Group]] &lt;&gt; $L679, 1, $S679 + 1)</f>
        <v>658</v>
      </c>
      <c r="T6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80">
        <f ca="1" xml:space="preserve"> ROUND((SolaCorp_Backlog[[#This Row],[Projected Ship Date]] - SolaCorp_Backlog[[#This Row],[Order Date]]) / SolaCorp_Backlog[[#This Row],[Backlog Quantity]], 0)</f>
        <v>63</v>
      </c>
    </row>
    <row r="681" spans="1:21" x14ac:dyDescent="0.25">
      <c r="A681" t="s">
        <v>310</v>
      </c>
      <c r="B681" t="s">
        <v>1284</v>
      </c>
      <c r="C681" t="s">
        <v>729</v>
      </c>
      <c r="D681" t="s">
        <v>784</v>
      </c>
      <c r="E681" t="s">
        <v>785</v>
      </c>
      <c r="F681">
        <v>3</v>
      </c>
      <c r="G681">
        <v>221.5</v>
      </c>
      <c r="H681" s="9">
        <v>45218</v>
      </c>
      <c r="I681" t="s">
        <v>732</v>
      </c>
      <c r="J681" t="s">
        <v>675</v>
      </c>
      <c r="K681" t="s">
        <v>598</v>
      </c>
      <c r="L681" t="s">
        <v>654</v>
      </c>
      <c r="M681" t="s">
        <v>1604</v>
      </c>
      <c r="N681" t="s">
        <v>2822</v>
      </c>
      <c r="O681" t="s">
        <v>5739</v>
      </c>
      <c r="P681">
        <f>COUNTIFS($L:$L, SolaCorp_Backlog[[#This Row],[Product Group]], $H:$H, "&lt;=" &amp; SolaCorp_Backlog[[#This Row],[Order Date]])</f>
        <v>659</v>
      </c>
      <c r="Q681" s="9">
        <f>IFERROR(VLOOKUP(SolaCorp_Backlog[[#This Row],[Order_Item]], 'Hot Orders'!$C:$H, 6, FALSE), SolaCorp_Backlog[[#This Row],[Order Date]])</f>
        <v>44566</v>
      </c>
      <c r="R681">
        <f>COUNTIFS($L:$L, SolaCorp_Backlog[[#This Row],[Product Group]], $Q:$Q, "&lt;=" &amp; SolaCorp_Backlog[[#This Row],[New Date]])</f>
        <v>13</v>
      </c>
      <c r="S681">
        <f>IF(SolaCorp_Backlog[[#This Row],[Product Group]] &lt;&gt; $L680, 1, $S680 + 1)</f>
        <v>659</v>
      </c>
      <c r="T6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81">
        <f ca="1" xml:space="preserve"> ROUND((SolaCorp_Backlog[[#This Row],[Projected Ship Date]] - SolaCorp_Backlog[[#This Row],[Order Date]]) / SolaCorp_Backlog[[#This Row],[Backlog Quantity]], 0)</f>
        <v>63</v>
      </c>
    </row>
    <row r="682" spans="1:21" x14ac:dyDescent="0.25">
      <c r="A682" t="s">
        <v>198</v>
      </c>
      <c r="B682" t="s">
        <v>704</v>
      </c>
      <c r="C682" t="s">
        <v>688</v>
      </c>
      <c r="D682" t="s">
        <v>1004</v>
      </c>
      <c r="E682" t="s">
        <v>1005</v>
      </c>
      <c r="F682">
        <v>4</v>
      </c>
      <c r="G682">
        <v>508.17</v>
      </c>
      <c r="H682" s="9">
        <v>45219</v>
      </c>
      <c r="I682" t="s">
        <v>707</v>
      </c>
      <c r="J682" t="s">
        <v>675</v>
      </c>
      <c r="K682" t="s">
        <v>646</v>
      </c>
      <c r="L682" t="s">
        <v>654</v>
      </c>
      <c r="M682" t="s">
        <v>1683</v>
      </c>
      <c r="N682" t="s">
        <v>3057</v>
      </c>
      <c r="O682" t="s">
        <v>5682</v>
      </c>
      <c r="P682">
        <f>COUNTIFS($L:$L, SolaCorp_Backlog[[#This Row],[Product Group]], $H:$H, "&lt;=" &amp; SolaCorp_Backlog[[#This Row],[Order Date]])</f>
        <v>683</v>
      </c>
      <c r="Q682" s="9">
        <f>IFERROR(VLOOKUP(SolaCorp_Backlog[[#This Row],[Order_Item]], 'Hot Orders'!$C:$H, 6, FALSE), SolaCorp_Backlog[[#This Row],[Order Date]])</f>
        <v>45219</v>
      </c>
      <c r="R682">
        <f>COUNTIFS($L:$L, SolaCorp_Backlog[[#This Row],[Product Group]], $Q:$Q, "&lt;=" &amp; SolaCorp_Backlog[[#This Row],[New Date]])</f>
        <v>683</v>
      </c>
      <c r="S682">
        <f>IF(SolaCorp_Backlog[[#This Row],[Product Group]] &lt;&gt; $L681, 1, $S681 + 1)</f>
        <v>660</v>
      </c>
      <c r="T6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82">
        <f ca="1" xml:space="preserve"> ROUND((SolaCorp_Backlog[[#This Row],[Projected Ship Date]] - SolaCorp_Backlog[[#This Row],[Order Date]]) / SolaCorp_Backlog[[#This Row],[Backlog Quantity]], 0)</f>
        <v>47</v>
      </c>
    </row>
    <row r="683" spans="1:21" x14ac:dyDescent="0.25">
      <c r="A683" t="s">
        <v>198</v>
      </c>
      <c r="B683" t="s">
        <v>704</v>
      </c>
      <c r="C683" t="s">
        <v>688</v>
      </c>
      <c r="D683" t="s">
        <v>1004</v>
      </c>
      <c r="E683" t="s">
        <v>1005</v>
      </c>
      <c r="F683">
        <v>4</v>
      </c>
      <c r="G683">
        <v>508.17</v>
      </c>
      <c r="H683" s="9">
        <v>45219</v>
      </c>
      <c r="I683" t="s">
        <v>707</v>
      </c>
      <c r="J683" t="s">
        <v>675</v>
      </c>
      <c r="K683" t="s">
        <v>646</v>
      </c>
      <c r="L683" t="s">
        <v>654</v>
      </c>
      <c r="M683" t="s">
        <v>1683</v>
      </c>
      <c r="N683" t="s">
        <v>3058</v>
      </c>
      <c r="O683" t="s">
        <v>5682</v>
      </c>
      <c r="P683">
        <f>COUNTIFS($L:$L, SolaCorp_Backlog[[#This Row],[Product Group]], $H:$H, "&lt;=" &amp; SolaCorp_Backlog[[#This Row],[Order Date]])</f>
        <v>683</v>
      </c>
      <c r="Q683" s="9">
        <f>IFERROR(VLOOKUP(SolaCorp_Backlog[[#This Row],[Order_Item]], 'Hot Orders'!$C:$H, 6, FALSE), SolaCorp_Backlog[[#This Row],[Order Date]])</f>
        <v>45219</v>
      </c>
      <c r="R683">
        <f>COUNTIFS($L:$L, SolaCorp_Backlog[[#This Row],[Product Group]], $Q:$Q, "&lt;=" &amp; SolaCorp_Backlog[[#This Row],[New Date]])</f>
        <v>683</v>
      </c>
      <c r="S683">
        <f>IF(SolaCorp_Backlog[[#This Row],[Product Group]] &lt;&gt; $L682, 1, $S682 + 1)</f>
        <v>661</v>
      </c>
      <c r="T6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683">
        <f ca="1" xml:space="preserve"> ROUND((SolaCorp_Backlog[[#This Row],[Projected Ship Date]] - SolaCorp_Backlog[[#This Row],[Order Date]]) / SolaCorp_Backlog[[#This Row],[Backlog Quantity]], 0)</f>
        <v>47</v>
      </c>
    </row>
    <row r="684" spans="1:21" x14ac:dyDescent="0.25">
      <c r="A684" t="s">
        <v>198</v>
      </c>
      <c r="B684" t="s">
        <v>704</v>
      </c>
      <c r="C684" t="s">
        <v>688</v>
      </c>
      <c r="D684" t="s">
        <v>1004</v>
      </c>
      <c r="E684" t="s">
        <v>1005</v>
      </c>
      <c r="F684">
        <v>4</v>
      </c>
      <c r="G684">
        <v>508.17</v>
      </c>
      <c r="H684" s="9">
        <v>45219</v>
      </c>
      <c r="I684" t="s">
        <v>707</v>
      </c>
      <c r="J684" t="s">
        <v>675</v>
      </c>
      <c r="K684" t="s">
        <v>646</v>
      </c>
      <c r="L684" t="s">
        <v>654</v>
      </c>
      <c r="M684" t="s">
        <v>1683</v>
      </c>
      <c r="N684" t="s">
        <v>3059</v>
      </c>
      <c r="O684" t="s">
        <v>5682</v>
      </c>
      <c r="P684">
        <f>COUNTIFS($L:$L, SolaCorp_Backlog[[#This Row],[Product Group]], $H:$H, "&lt;=" &amp; SolaCorp_Backlog[[#This Row],[Order Date]])</f>
        <v>683</v>
      </c>
      <c r="Q684" s="9">
        <f>IFERROR(VLOOKUP(SolaCorp_Backlog[[#This Row],[Order_Item]], 'Hot Orders'!$C:$H, 6, FALSE), SolaCorp_Backlog[[#This Row],[Order Date]])</f>
        <v>45219</v>
      </c>
      <c r="R684">
        <f>COUNTIFS($L:$L, SolaCorp_Backlog[[#This Row],[Product Group]], $Q:$Q, "&lt;=" &amp; SolaCorp_Backlog[[#This Row],[New Date]])</f>
        <v>683</v>
      </c>
      <c r="S684">
        <f>IF(SolaCorp_Backlog[[#This Row],[Product Group]] &lt;&gt; $L683, 1, $S683 + 1)</f>
        <v>662</v>
      </c>
      <c r="T6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84">
        <f ca="1" xml:space="preserve"> ROUND((SolaCorp_Backlog[[#This Row],[Projected Ship Date]] - SolaCorp_Backlog[[#This Row],[Order Date]]) / SolaCorp_Backlog[[#This Row],[Backlog Quantity]], 0)</f>
        <v>49</v>
      </c>
    </row>
    <row r="685" spans="1:21" x14ac:dyDescent="0.25">
      <c r="A685" t="s">
        <v>198</v>
      </c>
      <c r="B685" t="s">
        <v>704</v>
      </c>
      <c r="C685" t="s">
        <v>688</v>
      </c>
      <c r="D685" t="s">
        <v>1004</v>
      </c>
      <c r="E685" t="s">
        <v>1005</v>
      </c>
      <c r="F685">
        <v>4</v>
      </c>
      <c r="G685">
        <v>508.17</v>
      </c>
      <c r="H685" s="9">
        <v>45219</v>
      </c>
      <c r="I685" t="s">
        <v>707</v>
      </c>
      <c r="J685" t="s">
        <v>675</v>
      </c>
      <c r="K685" t="s">
        <v>646</v>
      </c>
      <c r="L685" t="s">
        <v>654</v>
      </c>
      <c r="M685" t="s">
        <v>1683</v>
      </c>
      <c r="N685" t="s">
        <v>3060</v>
      </c>
      <c r="O685" t="s">
        <v>5682</v>
      </c>
      <c r="P685">
        <f>COUNTIFS($L:$L, SolaCorp_Backlog[[#This Row],[Product Group]], $H:$H, "&lt;=" &amp; SolaCorp_Backlog[[#This Row],[Order Date]])</f>
        <v>683</v>
      </c>
      <c r="Q685" s="9">
        <f>IFERROR(VLOOKUP(SolaCorp_Backlog[[#This Row],[Order_Item]], 'Hot Orders'!$C:$H, 6, FALSE), SolaCorp_Backlog[[#This Row],[Order Date]])</f>
        <v>45219</v>
      </c>
      <c r="R685">
        <f>COUNTIFS($L:$L, SolaCorp_Backlog[[#This Row],[Product Group]], $Q:$Q, "&lt;=" &amp; SolaCorp_Backlog[[#This Row],[New Date]])</f>
        <v>683</v>
      </c>
      <c r="S685">
        <f>IF(SolaCorp_Backlog[[#This Row],[Product Group]] &lt;&gt; $L684, 1, $S684 + 1)</f>
        <v>663</v>
      </c>
      <c r="T6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85">
        <f ca="1" xml:space="preserve"> ROUND((SolaCorp_Backlog[[#This Row],[Projected Ship Date]] - SolaCorp_Backlog[[#This Row],[Order Date]]) / SolaCorp_Backlog[[#This Row],[Backlog Quantity]], 0)</f>
        <v>49</v>
      </c>
    </row>
    <row r="686" spans="1:21" x14ac:dyDescent="0.25">
      <c r="A686" t="s">
        <v>198</v>
      </c>
      <c r="B686" t="s">
        <v>704</v>
      </c>
      <c r="C686" t="s">
        <v>688</v>
      </c>
      <c r="D686" t="s">
        <v>748</v>
      </c>
      <c r="E686" t="s">
        <v>749</v>
      </c>
      <c r="F686">
        <v>3</v>
      </c>
      <c r="G686">
        <v>647.29999999999995</v>
      </c>
      <c r="H686" s="9">
        <v>45219</v>
      </c>
      <c r="I686" t="s">
        <v>707</v>
      </c>
      <c r="J686" t="s">
        <v>675</v>
      </c>
      <c r="K686" t="s">
        <v>608</v>
      </c>
      <c r="L686" t="s">
        <v>654</v>
      </c>
      <c r="M686" t="s">
        <v>1605</v>
      </c>
      <c r="N686" t="s">
        <v>2823</v>
      </c>
      <c r="O686" t="s">
        <v>5682</v>
      </c>
      <c r="P686">
        <f>COUNTIFS($L:$L, SolaCorp_Backlog[[#This Row],[Product Group]], $H:$H, "&lt;=" &amp; SolaCorp_Backlog[[#This Row],[Order Date]])</f>
        <v>683</v>
      </c>
      <c r="Q686" s="9">
        <f>IFERROR(VLOOKUP(SolaCorp_Backlog[[#This Row],[Order_Item]], 'Hot Orders'!$C:$H, 6, FALSE), SolaCorp_Backlog[[#This Row],[Order Date]])</f>
        <v>45219</v>
      </c>
      <c r="R686">
        <f>COUNTIFS($L:$L, SolaCorp_Backlog[[#This Row],[Product Group]], $Q:$Q, "&lt;=" &amp; SolaCorp_Backlog[[#This Row],[New Date]])</f>
        <v>683</v>
      </c>
      <c r="S686">
        <f>IF(SolaCorp_Backlog[[#This Row],[Product Group]] &lt;&gt; $L685, 1, $S685 + 1)</f>
        <v>664</v>
      </c>
      <c r="T6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86">
        <f ca="1" xml:space="preserve"> ROUND((SolaCorp_Backlog[[#This Row],[Projected Ship Date]] - SolaCorp_Backlog[[#This Row],[Order Date]]) / SolaCorp_Backlog[[#This Row],[Backlog Quantity]], 0)</f>
        <v>65</v>
      </c>
    </row>
    <row r="687" spans="1:21" x14ac:dyDescent="0.25">
      <c r="A687" t="s">
        <v>198</v>
      </c>
      <c r="B687" t="s">
        <v>704</v>
      </c>
      <c r="C687" t="s">
        <v>688</v>
      </c>
      <c r="D687" t="s">
        <v>748</v>
      </c>
      <c r="E687" t="s">
        <v>749</v>
      </c>
      <c r="F687">
        <v>3</v>
      </c>
      <c r="G687">
        <v>647.29999999999995</v>
      </c>
      <c r="H687" s="9">
        <v>45219</v>
      </c>
      <c r="I687" t="s">
        <v>707</v>
      </c>
      <c r="J687" t="s">
        <v>675</v>
      </c>
      <c r="K687" t="s">
        <v>608</v>
      </c>
      <c r="L687" t="s">
        <v>654</v>
      </c>
      <c r="M687" t="s">
        <v>1605</v>
      </c>
      <c r="N687" t="s">
        <v>2824</v>
      </c>
      <c r="O687" t="s">
        <v>5682</v>
      </c>
      <c r="P687">
        <f>COUNTIFS($L:$L, SolaCorp_Backlog[[#This Row],[Product Group]], $H:$H, "&lt;=" &amp; SolaCorp_Backlog[[#This Row],[Order Date]])</f>
        <v>683</v>
      </c>
      <c r="Q687" s="9">
        <f>IFERROR(VLOOKUP(SolaCorp_Backlog[[#This Row],[Order_Item]], 'Hot Orders'!$C:$H, 6, FALSE), SolaCorp_Backlog[[#This Row],[Order Date]])</f>
        <v>45219</v>
      </c>
      <c r="R687">
        <f>COUNTIFS($L:$L, SolaCorp_Backlog[[#This Row],[Product Group]], $Q:$Q, "&lt;=" &amp; SolaCorp_Backlog[[#This Row],[New Date]])</f>
        <v>683</v>
      </c>
      <c r="S687">
        <f>IF(SolaCorp_Backlog[[#This Row],[Product Group]] &lt;&gt; $L686, 1, $S686 + 1)</f>
        <v>665</v>
      </c>
      <c r="T6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87">
        <f ca="1" xml:space="preserve"> ROUND((SolaCorp_Backlog[[#This Row],[Projected Ship Date]] - SolaCorp_Backlog[[#This Row],[Order Date]]) / SolaCorp_Backlog[[#This Row],[Backlog Quantity]], 0)</f>
        <v>65</v>
      </c>
    </row>
    <row r="688" spans="1:21" x14ac:dyDescent="0.25">
      <c r="A688" t="s">
        <v>198</v>
      </c>
      <c r="B688" t="s">
        <v>704</v>
      </c>
      <c r="C688" t="s">
        <v>688</v>
      </c>
      <c r="D688" t="s">
        <v>748</v>
      </c>
      <c r="E688" t="s">
        <v>749</v>
      </c>
      <c r="F688">
        <v>3</v>
      </c>
      <c r="G688">
        <v>647.29999999999995</v>
      </c>
      <c r="H688" s="9">
        <v>45219</v>
      </c>
      <c r="I688" t="s">
        <v>707</v>
      </c>
      <c r="J688" t="s">
        <v>675</v>
      </c>
      <c r="K688" t="s">
        <v>608</v>
      </c>
      <c r="L688" t="s">
        <v>654</v>
      </c>
      <c r="M688" t="s">
        <v>1605</v>
      </c>
      <c r="N688" t="s">
        <v>2825</v>
      </c>
      <c r="O688" t="s">
        <v>5682</v>
      </c>
      <c r="P688">
        <f>COUNTIFS($L:$L, SolaCorp_Backlog[[#This Row],[Product Group]], $H:$H, "&lt;=" &amp; SolaCorp_Backlog[[#This Row],[Order Date]])</f>
        <v>683</v>
      </c>
      <c r="Q688" s="9">
        <f>IFERROR(VLOOKUP(SolaCorp_Backlog[[#This Row],[Order_Item]], 'Hot Orders'!$C:$H, 6, FALSE), SolaCorp_Backlog[[#This Row],[Order Date]])</f>
        <v>45219</v>
      </c>
      <c r="R688">
        <f>COUNTIFS($L:$L, SolaCorp_Backlog[[#This Row],[Product Group]], $Q:$Q, "&lt;=" &amp; SolaCorp_Backlog[[#This Row],[New Date]])</f>
        <v>683</v>
      </c>
      <c r="S688">
        <f>IF(SolaCorp_Backlog[[#This Row],[Product Group]] &lt;&gt; $L687, 1, $S687 + 1)</f>
        <v>666</v>
      </c>
      <c r="T6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88">
        <f ca="1" xml:space="preserve"> ROUND((SolaCorp_Backlog[[#This Row],[Projected Ship Date]] - SolaCorp_Backlog[[#This Row],[Order Date]]) / SolaCorp_Backlog[[#This Row],[Backlog Quantity]], 0)</f>
        <v>65</v>
      </c>
    </row>
    <row r="689" spans="1:21" x14ac:dyDescent="0.25">
      <c r="A689" t="s">
        <v>198</v>
      </c>
      <c r="B689" t="s">
        <v>704</v>
      </c>
      <c r="C689" t="s">
        <v>688</v>
      </c>
      <c r="D689" t="s">
        <v>802</v>
      </c>
      <c r="E689" t="s">
        <v>803</v>
      </c>
      <c r="F689">
        <v>1</v>
      </c>
      <c r="G689">
        <v>95.15</v>
      </c>
      <c r="H689" s="9">
        <v>45219</v>
      </c>
      <c r="I689" t="s">
        <v>707</v>
      </c>
      <c r="J689" t="s">
        <v>675</v>
      </c>
      <c r="K689" t="s">
        <v>625</v>
      </c>
      <c r="L689" t="s">
        <v>654</v>
      </c>
      <c r="M689" t="s">
        <v>1543</v>
      </c>
      <c r="N689" t="s">
        <v>2632</v>
      </c>
      <c r="O689" t="s">
        <v>5682</v>
      </c>
      <c r="P689">
        <f>COUNTIFS($L:$L, SolaCorp_Backlog[[#This Row],[Product Group]], $H:$H, "&lt;=" &amp; SolaCorp_Backlog[[#This Row],[Order Date]])</f>
        <v>683</v>
      </c>
      <c r="Q689" s="9">
        <f>IFERROR(VLOOKUP(SolaCorp_Backlog[[#This Row],[Order_Item]], 'Hot Orders'!$C:$H, 6, FALSE), SolaCorp_Backlog[[#This Row],[Order Date]])</f>
        <v>45219</v>
      </c>
      <c r="R689">
        <f>COUNTIFS($L:$L, SolaCorp_Backlog[[#This Row],[Product Group]], $Q:$Q, "&lt;=" &amp; SolaCorp_Backlog[[#This Row],[New Date]])</f>
        <v>683</v>
      </c>
      <c r="S689">
        <f>IF(SolaCorp_Backlog[[#This Row],[Product Group]] &lt;&gt; $L688, 1, $S688 + 1)</f>
        <v>667</v>
      </c>
      <c r="T6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89">
        <f ca="1" xml:space="preserve"> ROUND((SolaCorp_Backlog[[#This Row],[Projected Ship Date]] - SolaCorp_Backlog[[#This Row],[Order Date]]) / SolaCorp_Backlog[[#This Row],[Backlog Quantity]], 0)</f>
        <v>196</v>
      </c>
    </row>
    <row r="690" spans="1:21" x14ac:dyDescent="0.25">
      <c r="A690" t="s">
        <v>198</v>
      </c>
      <c r="B690" t="s">
        <v>704</v>
      </c>
      <c r="C690" t="s">
        <v>688</v>
      </c>
      <c r="D690" t="s">
        <v>802</v>
      </c>
      <c r="E690" t="s">
        <v>803</v>
      </c>
      <c r="F690">
        <v>1</v>
      </c>
      <c r="G690">
        <v>830.85</v>
      </c>
      <c r="H690" s="9">
        <v>45219</v>
      </c>
      <c r="I690" t="s">
        <v>707</v>
      </c>
      <c r="J690" t="s">
        <v>675</v>
      </c>
      <c r="K690" t="s">
        <v>625</v>
      </c>
      <c r="L690" t="s">
        <v>654</v>
      </c>
      <c r="M690" t="s">
        <v>1543</v>
      </c>
      <c r="N690" t="s">
        <v>2632</v>
      </c>
      <c r="O690" t="s">
        <v>5682</v>
      </c>
      <c r="P690">
        <f>COUNTIFS($L:$L, SolaCorp_Backlog[[#This Row],[Product Group]], $H:$H, "&lt;=" &amp; SolaCorp_Backlog[[#This Row],[Order Date]])</f>
        <v>683</v>
      </c>
      <c r="Q690" s="9">
        <f>IFERROR(VLOOKUP(SolaCorp_Backlog[[#This Row],[Order_Item]], 'Hot Orders'!$C:$H, 6, FALSE), SolaCorp_Backlog[[#This Row],[Order Date]])</f>
        <v>45219</v>
      </c>
      <c r="R690">
        <f>COUNTIFS($L:$L, SolaCorp_Backlog[[#This Row],[Product Group]], $Q:$Q, "&lt;=" &amp; SolaCorp_Backlog[[#This Row],[New Date]])</f>
        <v>683</v>
      </c>
      <c r="S690">
        <f>IF(SolaCorp_Backlog[[#This Row],[Product Group]] &lt;&gt; $L689, 1, $S689 + 1)</f>
        <v>668</v>
      </c>
      <c r="T6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90">
        <f ca="1" xml:space="preserve"> ROUND((SolaCorp_Backlog[[#This Row],[Projected Ship Date]] - SolaCorp_Backlog[[#This Row],[Order Date]]) / SolaCorp_Backlog[[#This Row],[Backlog Quantity]], 0)</f>
        <v>196</v>
      </c>
    </row>
    <row r="691" spans="1:21" x14ac:dyDescent="0.25">
      <c r="A691" t="s">
        <v>198</v>
      </c>
      <c r="B691" t="s">
        <v>704</v>
      </c>
      <c r="C691" t="s">
        <v>688</v>
      </c>
      <c r="D691" t="s">
        <v>845</v>
      </c>
      <c r="E691" t="s">
        <v>846</v>
      </c>
      <c r="F691">
        <v>15</v>
      </c>
      <c r="G691">
        <v>746.99</v>
      </c>
      <c r="H691" s="9">
        <v>45219</v>
      </c>
      <c r="I691" t="s">
        <v>707</v>
      </c>
      <c r="J691" t="s">
        <v>675</v>
      </c>
      <c r="K691" t="s">
        <v>626</v>
      </c>
      <c r="L691" t="s">
        <v>654</v>
      </c>
      <c r="M691" t="s">
        <v>1594</v>
      </c>
      <c r="N691" t="s">
        <v>2790</v>
      </c>
      <c r="O691" t="s">
        <v>5682</v>
      </c>
      <c r="P691">
        <f>COUNTIFS($L:$L, SolaCorp_Backlog[[#This Row],[Product Group]], $H:$H, "&lt;=" &amp; SolaCorp_Backlog[[#This Row],[Order Date]])</f>
        <v>683</v>
      </c>
      <c r="Q691" s="9">
        <f>IFERROR(VLOOKUP(SolaCorp_Backlog[[#This Row],[Order_Item]], 'Hot Orders'!$C:$H, 6, FALSE), SolaCorp_Backlog[[#This Row],[Order Date]])</f>
        <v>45219</v>
      </c>
      <c r="R691">
        <f>COUNTIFS($L:$L, SolaCorp_Backlog[[#This Row],[Product Group]], $Q:$Q, "&lt;=" &amp; SolaCorp_Backlog[[#This Row],[New Date]])</f>
        <v>683</v>
      </c>
      <c r="S691">
        <f>IF(SolaCorp_Backlog[[#This Row],[Product Group]] &lt;&gt; $L690, 1, $S690 + 1)</f>
        <v>669</v>
      </c>
      <c r="T6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91">
        <f ca="1" xml:space="preserve"> ROUND((SolaCorp_Backlog[[#This Row],[Projected Ship Date]] - SolaCorp_Backlog[[#This Row],[Order Date]]) / SolaCorp_Backlog[[#This Row],[Backlog Quantity]], 0)</f>
        <v>13</v>
      </c>
    </row>
    <row r="692" spans="1:21" x14ac:dyDescent="0.25">
      <c r="A692" t="s">
        <v>198</v>
      </c>
      <c r="B692" t="s">
        <v>704</v>
      </c>
      <c r="C692" t="s">
        <v>688</v>
      </c>
      <c r="D692" t="s">
        <v>845</v>
      </c>
      <c r="E692" t="s">
        <v>846</v>
      </c>
      <c r="F692">
        <v>15</v>
      </c>
      <c r="G692">
        <v>746.99</v>
      </c>
      <c r="H692" s="9">
        <v>45219</v>
      </c>
      <c r="I692" t="s">
        <v>707</v>
      </c>
      <c r="J692" t="s">
        <v>675</v>
      </c>
      <c r="K692" t="s">
        <v>626</v>
      </c>
      <c r="L692" t="s">
        <v>654</v>
      </c>
      <c r="M692" t="s">
        <v>1594</v>
      </c>
      <c r="N692" t="s">
        <v>2791</v>
      </c>
      <c r="O692" t="s">
        <v>5682</v>
      </c>
      <c r="P692">
        <f>COUNTIFS($L:$L, SolaCorp_Backlog[[#This Row],[Product Group]], $H:$H, "&lt;=" &amp; SolaCorp_Backlog[[#This Row],[Order Date]])</f>
        <v>683</v>
      </c>
      <c r="Q692" s="9">
        <f>IFERROR(VLOOKUP(SolaCorp_Backlog[[#This Row],[Order_Item]], 'Hot Orders'!$C:$H, 6, FALSE), SolaCorp_Backlog[[#This Row],[Order Date]])</f>
        <v>45219</v>
      </c>
      <c r="R692">
        <f>COUNTIFS($L:$L, SolaCorp_Backlog[[#This Row],[Product Group]], $Q:$Q, "&lt;=" &amp; SolaCorp_Backlog[[#This Row],[New Date]])</f>
        <v>683</v>
      </c>
      <c r="S692">
        <f>IF(SolaCorp_Backlog[[#This Row],[Product Group]] &lt;&gt; $L691, 1, $S691 + 1)</f>
        <v>670</v>
      </c>
      <c r="T6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92">
        <f ca="1" xml:space="preserve"> ROUND((SolaCorp_Backlog[[#This Row],[Projected Ship Date]] - SolaCorp_Backlog[[#This Row],[Order Date]]) / SolaCorp_Backlog[[#This Row],[Backlog Quantity]], 0)</f>
        <v>13</v>
      </c>
    </row>
    <row r="693" spans="1:21" x14ac:dyDescent="0.25">
      <c r="A693" t="s">
        <v>198</v>
      </c>
      <c r="B693" t="s">
        <v>704</v>
      </c>
      <c r="C693" t="s">
        <v>688</v>
      </c>
      <c r="D693" t="s">
        <v>845</v>
      </c>
      <c r="E693" t="s">
        <v>846</v>
      </c>
      <c r="F693">
        <v>15</v>
      </c>
      <c r="G693">
        <v>746.99</v>
      </c>
      <c r="H693" s="9">
        <v>45219</v>
      </c>
      <c r="I693" t="s">
        <v>707</v>
      </c>
      <c r="J693" t="s">
        <v>675</v>
      </c>
      <c r="K693" t="s">
        <v>626</v>
      </c>
      <c r="L693" t="s">
        <v>654</v>
      </c>
      <c r="M693" t="s">
        <v>1594</v>
      </c>
      <c r="N693" t="s">
        <v>2792</v>
      </c>
      <c r="O693" t="s">
        <v>5682</v>
      </c>
      <c r="P693">
        <f>COUNTIFS($L:$L, SolaCorp_Backlog[[#This Row],[Product Group]], $H:$H, "&lt;=" &amp; SolaCorp_Backlog[[#This Row],[Order Date]])</f>
        <v>683</v>
      </c>
      <c r="Q693" s="9">
        <f>IFERROR(VLOOKUP(SolaCorp_Backlog[[#This Row],[Order_Item]], 'Hot Orders'!$C:$H, 6, FALSE), SolaCorp_Backlog[[#This Row],[Order Date]])</f>
        <v>45219</v>
      </c>
      <c r="R693">
        <f>COUNTIFS($L:$L, SolaCorp_Backlog[[#This Row],[Product Group]], $Q:$Q, "&lt;=" &amp; SolaCorp_Backlog[[#This Row],[New Date]])</f>
        <v>683</v>
      </c>
      <c r="S693">
        <f>IF(SolaCorp_Backlog[[#This Row],[Product Group]] &lt;&gt; $L692, 1, $S692 + 1)</f>
        <v>671</v>
      </c>
      <c r="T6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93">
        <f ca="1" xml:space="preserve"> ROUND((SolaCorp_Backlog[[#This Row],[Projected Ship Date]] - SolaCorp_Backlog[[#This Row],[Order Date]]) / SolaCorp_Backlog[[#This Row],[Backlog Quantity]], 0)</f>
        <v>13</v>
      </c>
    </row>
    <row r="694" spans="1:21" x14ac:dyDescent="0.25">
      <c r="A694" t="s">
        <v>198</v>
      </c>
      <c r="B694" t="s">
        <v>704</v>
      </c>
      <c r="C694" t="s">
        <v>688</v>
      </c>
      <c r="D694" t="s">
        <v>845</v>
      </c>
      <c r="E694" t="s">
        <v>846</v>
      </c>
      <c r="F694">
        <v>15</v>
      </c>
      <c r="G694">
        <v>746.99</v>
      </c>
      <c r="H694" s="9">
        <v>45219</v>
      </c>
      <c r="I694" t="s">
        <v>707</v>
      </c>
      <c r="J694" t="s">
        <v>675</v>
      </c>
      <c r="K694" t="s">
        <v>626</v>
      </c>
      <c r="L694" t="s">
        <v>654</v>
      </c>
      <c r="M694" t="s">
        <v>1594</v>
      </c>
      <c r="N694" t="s">
        <v>2793</v>
      </c>
      <c r="O694" t="s">
        <v>5682</v>
      </c>
      <c r="P694">
        <f>COUNTIFS($L:$L, SolaCorp_Backlog[[#This Row],[Product Group]], $H:$H, "&lt;=" &amp; SolaCorp_Backlog[[#This Row],[Order Date]])</f>
        <v>683</v>
      </c>
      <c r="Q694" s="9">
        <f>IFERROR(VLOOKUP(SolaCorp_Backlog[[#This Row],[Order_Item]], 'Hot Orders'!$C:$H, 6, FALSE), SolaCorp_Backlog[[#This Row],[Order Date]])</f>
        <v>45219</v>
      </c>
      <c r="R694">
        <f>COUNTIFS($L:$L, SolaCorp_Backlog[[#This Row],[Product Group]], $Q:$Q, "&lt;=" &amp; SolaCorp_Backlog[[#This Row],[New Date]])</f>
        <v>683</v>
      </c>
      <c r="S694">
        <f>IF(SolaCorp_Backlog[[#This Row],[Product Group]] &lt;&gt; $L693, 1, $S693 + 1)</f>
        <v>672</v>
      </c>
      <c r="T6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94">
        <f ca="1" xml:space="preserve"> ROUND((SolaCorp_Backlog[[#This Row],[Projected Ship Date]] - SolaCorp_Backlog[[#This Row],[Order Date]]) / SolaCorp_Backlog[[#This Row],[Backlog Quantity]], 0)</f>
        <v>13</v>
      </c>
    </row>
    <row r="695" spans="1:21" x14ac:dyDescent="0.25">
      <c r="A695" t="s">
        <v>198</v>
      </c>
      <c r="B695" t="s">
        <v>704</v>
      </c>
      <c r="C695" t="s">
        <v>688</v>
      </c>
      <c r="D695" t="s">
        <v>845</v>
      </c>
      <c r="E695" t="s">
        <v>846</v>
      </c>
      <c r="F695">
        <v>15</v>
      </c>
      <c r="G695">
        <v>746.99</v>
      </c>
      <c r="H695" s="9">
        <v>45219</v>
      </c>
      <c r="I695" t="s">
        <v>707</v>
      </c>
      <c r="J695" t="s">
        <v>675</v>
      </c>
      <c r="K695" t="s">
        <v>626</v>
      </c>
      <c r="L695" t="s">
        <v>654</v>
      </c>
      <c r="M695" t="s">
        <v>1594</v>
      </c>
      <c r="N695" t="s">
        <v>2794</v>
      </c>
      <c r="O695" t="s">
        <v>5682</v>
      </c>
      <c r="P695">
        <f>COUNTIFS($L:$L, SolaCorp_Backlog[[#This Row],[Product Group]], $H:$H, "&lt;=" &amp; SolaCorp_Backlog[[#This Row],[Order Date]])</f>
        <v>683</v>
      </c>
      <c r="Q695" s="9">
        <f>IFERROR(VLOOKUP(SolaCorp_Backlog[[#This Row],[Order_Item]], 'Hot Orders'!$C:$H, 6, FALSE), SolaCorp_Backlog[[#This Row],[Order Date]])</f>
        <v>45219</v>
      </c>
      <c r="R695">
        <f>COUNTIFS($L:$L, SolaCorp_Backlog[[#This Row],[Product Group]], $Q:$Q, "&lt;=" &amp; SolaCorp_Backlog[[#This Row],[New Date]])</f>
        <v>683</v>
      </c>
      <c r="S695">
        <f>IF(SolaCorp_Backlog[[#This Row],[Product Group]] &lt;&gt; $L694, 1, $S694 + 1)</f>
        <v>673</v>
      </c>
      <c r="T6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95">
        <f ca="1" xml:space="preserve"> ROUND((SolaCorp_Backlog[[#This Row],[Projected Ship Date]] - SolaCorp_Backlog[[#This Row],[Order Date]]) / SolaCorp_Backlog[[#This Row],[Backlog Quantity]], 0)</f>
        <v>13</v>
      </c>
    </row>
    <row r="696" spans="1:21" x14ac:dyDescent="0.25">
      <c r="A696" t="s">
        <v>198</v>
      </c>
      <c r="B696" t="s">
        <v>704</v>
      </c>
      <c r="C696" t="s">
        <v>688</v>
      </c>
      <c r="D696" t="s">
        <v>845</v>
      </c>
      <c r="E696" t="s">
        <v>846</v>
      </c>
      <c r="F696">
        <v>15</v>
      </c>
      <c r="G696">
        <v>746.99</v>
      </c>
      <c r="H696" s="9">
        <v>45219</v>
      </c>
      <c r="I696" t="s">
        <v>707</v>
      </c>
      <c r="J696" t="s">
        <v>675</v>
      </c>
      <c r="K696" t="s">
        <v>626</v>
      </c>
      <c r="L696" t="s">
        <v>654</v>
      </c>
      <c r="M696" t="s">
        <v>1594</v>
      </c>
      <c r="N696" t="s">
        <v>2795</v>
      </c>
      <c r="O696" t="s">
        <v>5682</v>
      </c>
      <c r="P696">
        <f>COUNTIFS($L:$L, SolaCorp_Backlog[[#This Row],[Product Group]], $H:$H, "&lt;=" &amp; SolaCorp_Backlog[[#This Row],[Order Date]])</f>
        <v>683</v>
      </c>
      <c r="Q696" s="9">
        <f>IFERROR(VLOOKUP(SolaCorp_Backlog[[#This Row],[Order_Item]], 'Hot Orders'!$C:$H, 6, FALSE), SolaCorp_Backlog[[#This Row],[Order Date]])</f>
        <v>45219</v>
      </c>
      <c r="R696">
        <f>COUNTIFS($L:$L, SolaCorp_Backlog[[#This Row],[Product Group]], $Q:$Q, "&lt;=" &amp; SolaCorp_Backlog[[#This Row],[New Date]])</f>
        <v>683</v>
      </c>
      <c r="S696">
        <f>IF(SolaCorp_Backlog[[#This Row],[Product Group]] &lt;&gt; $L695, 1, $S695 + 1)</f>
        <v>674</v>
      </c>
      <c r="T6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96">
        <f ca="1" xml:space="preserve"> ROUND((SolaCorp_Backlog[[#This Row],[Projected Ship Date]] - SolaCorp_Backlog[[#This Row],[Order Date]]) / SolaCorp_Backlog[[#This Row],[Backlog Quantity]], 0)</f>
        <v>13</v>
      </c>
    </row>
    <row r="697" spans="1:21" x14ac:dyDescent="0.25">
      <c r="A697" t="s">
        <v>198</v>
      </c>
      <c r="B697" t="s">
        <v>704</v>
      </c>
      <c r="C697" t="s">
        <v>688</v>
      </c>
      <c r="D697" t="s">
        <v>845</v>
      </c>
      <c r="E697" t="s">
        <v>846</v>
      </c>
      <c r="F697">
        <v>15</v>
      </c>
      <c r="G697">
        <v>746.99</v>
      </c>
      <c r="H697" s="9">
        <v>45219</v>
      </c>
      <c r="I697" t="s">
        <v>707</v>
      </c>
      <c r="J697" t="s">
        <v>675</v>
      </c>
      <c r="K697" t="s">
        <v>626</v>
      </c>
      <c r="L697" t="s">
        <v>654</v>
      </c>
      <c r="M697" t="s">
        <v>1594</v>
      </c>
      <c r="N697" t="s">
        <v>2796</v>
      </c>
      <c r="O697" t="s">
        <v>5682</v>
      </c>
      <c r="P697">
        <f>COUNTIFS($L:$L, SolaCorp_Backlog[[#This Row],[Product Group]], $H:$H, "&lt;=" &amp; SolaCorp_Backlog[[#This Row],[Order Date]])</f>
        <v>683</v>
      </c>
      <c r="Q697" s="9">
        <f>IFERROR(VLOOKUP(SolaCorp_Backlog[[#This Row],[Order_Item]], 'Hot Orders'!$C:$H, 6, FALSE), SolaCorp_Backlog[[#This Row],[Order Date]])</f>
        <v>45219</v>
      </c>
      <c r="R697">
        <f>COUNTIFS($L:$L, SolaCorp_Backlog[[#This Row],[Product Group]], $Q:$Q, "&lt;=" &amp; SolaCorp_Backlog[[#This Row],[New Date]])</f>
        <v>683</v>
      </c>
      <c r="S697">
        <f>IF(SolaCorp_Backlog[[#This Row],[Product Group]] &lt;&gt; $L696, 1, $S696 + 1)</f>
        <v>675</v>
      </c>
      <c r="T6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97">
        <f ca="1" xml:space="preserve"> ROUND((SolaCorp_Backlog[[#This Row],[Projected Ship Date]] - SolaCorp_Backlog[[#This Row],[Order Date]]) / SolaCorp_Backlog[[#This Row],[Backlog Quantity]], 0)</f>
        <v>13</v>
      </c>
    </row>
    <row r="698" spans="1:21" x14ac:dyDescent="0.25">
      <c r="A698" t="s">
        <v>198</v>
      </c>
      <c r="B698" t="s">
        <v>704</v>
      </c>
      <c r="C698" t="s">
        <v>688</v>
      </c>
      <c r="D698" t="s">
        <v>845</v>
      </c>
      <c r="E698" t="s">
        <v>846</v>
      </c>
      <c r="F698">
        <v>15</v>
      </c>
      <c r="G698">
        <v>746.99</v>
      </c>
      <c r="H698" s="9">
        <v>45219</v>
      </c>
      <c r="I698" t="s">
        <v>707</v>
      </c>
      <c r="J698" t="s">
        <v>675</v>
      </c>
      <c r="K698" t="s">
        <v>626</v>
      </c>
      <c r="L698" t="s">
        <v>654</v>
      </c>
      <c r="M698" t="s">
        <v>1594</v>
      </c>
      <c r="N698" t="s">
        <v>2797</v>
      </c>
      <c r="O698" t="s">
        <v>5682</v>
      </c>
      <c r="P698">
        <f>COUNTIFS($L:$L, SolaCorp_Backlog[[#This Row],[Product Group]], $H:$H, "&lt;=" &amp; SolaCorp_Backlog[[#This Row],[Order Date]])</f>
        <v>683</v>
      </c>
      <c r="Q698" s="9">
        <f>IFERROR(VLOOKUP(SolaCorp_Backlog[[#This Row],[Order_Item]], 'Hot Orders'!$C:$H, 6, FALSE), SolaCorp_Backlog[[#This Row],[Order Date]])</f>
        <v>45219</v>
      </c>
      <c r="R698">
        <f>COUNTIFS($L:$L, SolaCorp_Backlog[[#This Row],[Product Group]], $Q:$Q, "&lt;=" &amp; SolaCorp_Backlog[[#This Row],[New Date]])</f>
        <v>683</v>
      </c>
      <c r="S698">
        <f>IF(SolaCorp_Backlog[[#This Row],[Product Group]] &lt;&gt; $L697, 1, $S697 + 1)</f>
        <v>676</v>
      </c>
      <c r="T6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98">
        <f ca="1" xml:space="preserve"> ROUND((SolaCorp_Backlog[[#This Row],[Projected Ship Date]] - SolaCorp_Backlog[[#This Row],[Order Date]]) / SolaCorp_Backlog[[#This Row],[Backlog Quantity]], 0)</f>
        <v>13</v>
      </c>
    </row>
    <row r="699" spans="1:21" x14ac:dyDescent="0.25">
      <c r="A699" t="s">
        <v>198</v>
      </c>
      <c r="B699" t="s">
        <v>704</v>
      </c>
      <c r="C699" t="s">
        <v>688</v>
      </c>
      <c r="D699" t="s">
        <v>845</v>
      </c>
      <c r="E699" t="s">
        <v>846</v>
      </c>
      <c r="F699">
        <v>15</v>
      </c>
      <c r="G699">
        <v>746.99</v>
      </c>
      <c r="H699" s="9">
        <v>45219</v>
      </c>
      <c r="I699" t="s">
        <v>707</v>
      </c>
      <c r="J699" t="s">
        <v>675</v>
      </c>
      <c r="K699" t="s">
        <v>626</v>
      </c>
      <c r="L699" t="s">
        <v>654</v>
      </c>
      <c r="M699" t="s">
        <v>1594</v>
      </c>
      <c r="N699" t="s">
        <v>2798</v>
      </c>
      <c r="O699" t="s">
        <v>5682</v>
      </c>
      <c r="P699">
        <f>COUNTIFS($L:$L, SolaCorp_Backlog[[#This Row],[Product Group]], $H:$H, "&lt;=" &amp; SolaCorp_Backlog[[#This Row],[Order Date]])</f>
        <v>683</v>
      </c>
      <c r="Q699" s="9">
        <f>IFERROR(VLOOKUP(SolaCorp_Backlog[[#This Row],[Order_Item]], 'Hot Orders'!$C:$H, 6, FALSE), SolaCorp_Backlog[[#This Row],[Order Date]])</f>
        <v>45219</v>
      </c>
      <c r="R699">
        <f>COUNTIFS($L:$L, SolaCorp_Backlog[[#This Row],[Product Group]], $Q:$Q, "&lt;=" &amp; SolaCorp_Backlog[[#This Row],[New Date]])</f>
        <v>683</v>
      </c>
      <c r="S699">
        <f>IF(SolaCorp_Backlog[[#This Row],[Product Group]] &lt;&gt; $L698, 1, $S698 + 1)</f>
        <v>677</v>
      </c>
      <c r="T6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699">
        <f ca="1" xml:space="preserve"> ROUND((SolaCorp_Backlog[[#This Row],[Projected Ship Date]] - SolaCorp_Backlog[[#This Row],[Order Date]]) / SolaCorp_Backlog[[#This Row],[Backlog Quantity]], 0)</f>
        <v>13</v>
      </c>
    </row>
    <row r="700" spans="1:21" x14ac:dyDescent="0.25">
      <c r="A700" t="s">
        <v>198</v>
      </c>
      <c r="B700" t="s">
        <v>704</v>
      </c>
      <c r="C700" t="s">
        <v>688</v>
      </c>
      <c r="D700" t="s">
        <v>845</v>
      </c>
      <c r="E700" t="s">
        <v>846</v>
      </c>
      <c r="F700">
        <v>15</v>
      </c>
      <c r="G700">
        <v>746.99</v>
      </c>
      <c r="H700" s="9">
        <v>45219</v>
      </c>
      <c r="I700" t="s">
        <v>707</v>
      </c>
      <c r="J700" t="s">
        <v>675</v>
      </c>
      <c r="K700" t="s">
        <v>626</v>
      </c>
      <c r="L700" t="s">
        <v>654</v>
      </c>
      <c r="M700" t="s">
        <v>1594</v>
      </c>
      <c r="N700" t="s">
        <v>2799</v>
      </c>
      <c r="O700" t="s">
        <v>5682</v>
      </c>
      <c r="P700">
        <f>COUNTIFS($L:$L, SolaCorp_Backlog[[#This Row],[Product Group]], $H:$H, "&lt;=" &amp; SolaCorp_Backlog[[#This Row],[Order Date]])</f>
        <v>683</v>
      </c>
      <c r="Q700" s="9">
        <f>IFERROR(VLOOKUP(SolaCorp_Backlog[[#This Row],[Order_Item]], 'Hot Orders'!$C:$H, 6, FALSE), SolaCorp_Backlog[[#This Row],[Order Date]])</f>
        <v>45219</v>
      </c>
      <c r="R700">
        <f>COUNTIFS($L:$L, SolaCorp_Backlog[[#This Row],[Product Group]], $Q:$Q, "&lt;=" &amp; SolaCorp_Backlog[[#This Row],[New Date]])</f>
        <v>683</v>
      </c>
      <c r="S700">
        <f>IF(SolaCorp_Backlog[[#This Row],[Product Group]] &lt;&gt; $L699, 1, $S699 + 1)</f>
        <v>678</v>
      </c>
      <c r="T7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00">
        <f ca="1" xml:space="preserve"> ROUND((SolaCorp_Backlog[[#This Row],[Projected Ship Date]] - SolaCorp_Backlog[[#This Row],[Order Date]]) / SolaCorp_Backlog[[#This Row],[Backlog Quantity]], 0)</f>
        <v>13</v>
      </c>
    </row>
    <row r="701" spans="1:21" x14ac:dyDescent="0.25">
      <c r="A701" t="s">
        <v>198</v>
      </c>
      <c r="B701" t="s">
        <v>704</v>
      </c>
      <c r="C701" t="s">
        <v>688</v>
      </c>
      <c r="D701" t="s">
        <v>845</v>
      </c>
      <c r="E701" t="s">
        <v>846</v>
      </c>
      <c r="F701">
        <v>15</v>
      </c>
      <c r="G701">
        <v>746.99</v>
      </c>
      <c r="H701" s="9">
        <v>45219</v>
      </c>
      <c r="I701" t="s">
        <v>707</v>
      </c>
      <c r="J701" t="s">
        <v>675</v>
      </c>
      <c r="K701" t="s">
        <v>626</v>
      </c>
      <c r="L701" t="s">
        <v>654</v>
      </c>
      <c r="M701" t="s">
        <v>1594</v>
      </c>
      <c r="N701" t="s">
        <v>2800</v>
      </c>
      <c r="O701" t="s">
        <v>5682</v>
      </c>
      <c r="P701">
        <f>COUNTIFS($L:$L, SolaCorp_Backlog[[#This Row],[Product Group]], $H:$H, "&lt;=" &amp; SolaCorp_Backlog[[#This Row],[Order Date]])</f>
        <v>683</v>
      </c>
      <c r="Q701" s="9">
        <f>IFERROR(VLOOKUP(SolaCorp_Backlog[[#This Row],[Order_Item]], 'Hot Orders'!$C:$H, 6, FALSE), SolaCorp_Backlog[[#This Row],[Order Date]])</f>
        <v>45219</v>
      </c>
      <c r="R701">
        <f>COUNTIFS($L:$L, SolaCorp_Backlog[[#This Row],[Product Group]], $Q:$Q, "&lt;=" &amp; SolaCorp_Backlog[[#This Row],[New Date]])</f>
        <v>683</v>
      </c>
      <c r="S701">
        <f>IF(SolaCorp_Backlog[[#This Row],[Product Group]] &lt;&gt; $L700, 1, $S700 + 1)</f>
        <v>679</v>
      </c>
      <c r="T7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01">
        <f ca="1" xml:space="preserve"> ROUND((SolaCorp_Backlog[[#This Row],[Projected Ship Date]] - SolaCorp_Backlog[[#This Row],[Order Date]]) / SolaCorp_Backlog[[#This Row],[Backlog Quantity]], 0)</f>
        <v>13</v>
      </c>
    </row>
    <row r="702" spans="1:21" x14ac:dyDescent="0.25">
      <c r="A702" t="s">
        <v>198</v>
      </c>
      <c r="B702" t="s">
        <v>704</v>
      </c>
      <c r="C702" t="s">
        <v>688</v>
      </c>
      <c r="D702" t="s">
        <v>845</v>
      </c>
      <c r="E702" t="s">
        <v>846</v>
      </c>
      <c r="F702">
        <v>15</v>
      </c>
      <c r="G702">
        <v>746.99</v>
      </c>
      <c r="H702" s="9">
        <v>45219</v>
      </c>
      <c r="I702" t="s">
        <v>707</v>
      </c>
      <c r="J702" t="s">
        <v>675</v>
      </c>
      <c r="K702" t="s">
        <v>626</v>
      </c>
      <c r="L702" t="s">
        <v>654</v>
      </c>
      <c r="M702" t="s">
        <v>1594</v>
      </c>
      <c r="N702" t="s">
        <v>2801</v>
      </c>
      <c r="O702" t="s">
        <v>5682</v>
      </c>
      <c r="P702">
        <f>COUNTIFS($L:$L, SolaCorp_Backlog[[#This Row],[Product Group]], $H:$H, "&lt;=" &amp; SolaCorp_Backlog[[#This Row],[Order Date]])</f>
        <v>683</v>
      </c>
      <c r="Q702" s="9">
        <f>IFERROR(VLOOKUP(SolaCorp_Backlog[[#This Row],[Order_Item]], 'Hot Orders'!$C:$H, 6, FALSE), SolaCorp_Backlog[[#This Row],[Order Date]])</f>
        <v>45219</v>
      </c>
      <c r="R702">
        <f>COUNTIFS($L:$L, SolaCorp_Backlog[[#This Row],[Product Group]], $Q:$Q, "&lt;=" &amp; SolaCorp_Backlog[[#This Row],[New Date]])</f>
        <v>683</v>
      </c>
      <c r="S702">
        <f>IF(SolaCorp_Backlog[[#This Row],[Product Group]] &lt;&gt; $L701, 1, $S701 + 1)</f>
        <v>680</v>
      </c>
      <c r="T7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02">
        <f ca="1" xml:space="preserve"> ROUND((SolaCorp_Backlog[[#This Row],[Projected Ship Date]] - SolaCorp_Backlog[[#This Row],[Order Date]]) / SolaCorp_Backlog[[#This Row],[Backlog Quantity]], 0)</f>
        <v>13</v>
      </c>
    </row>
    <row r="703" spans="1:21" x14ac:dyDescent="0.25">
      <c r="A703" t="s">
        <v>198</v>
      </c>
      <c r="B703" t="s">
        <v>704</v>
      </c>
      <c r="C703" t="s">
        <v>688</v>
      </c>
      <c r="D703" t="s">
        <v>845</v>
      </c>
      <c r="E703" t="s">
        <v>846</v>
      </c>
      <c r="F703">
        <v>15</v>
      </c>
      <c r="G703">
        <v>746.99</v>
      </c>
      <c r="H703" s="9">
        <v>45219</v>
      </c>
      <c r="I703" t="s">
        <v>707</v>
      </c>
      <c r="J703" t="s">
        <v>675</v>
      </c>
      <c r="K703" t="s">
        <v>626</v>
      </c>
      <c r="L703" t="s">
        <v>654</v>
      </c>
      <c r="M703" t="s">
        <v>1594</v>
      </c>
      <c r="N703" t="s">
        <v>2802</v>
      </c>
      <c r="O703" t="s">
        <v>5682</v>
      </c>
      <c r="P703">
        <f>COUNTIFS($L:$L, SolaCorp_Backlog[[#This Row],[Product Group]], $H:$H, "&lt;=" &amp; SolaCorp_Backlog[[#This Row],[Order Date]])</f>
        <v>683</v>
      </c>
      <c r="Q703" s="9">
        <f>IFERROR(VLOOKUP(SolaCorp_Backlog[[#This Row],[Order_Item]], 'Hot Orders'!$C:$H, 6, FALSE), SolaCorp_Backlog[[#This Row],[Order Date]])</f>
        <v>45219</v>
      </c>
      <c r="R703">
        <f>COUNTIFS($L:$L, SolaCorp_Backlog[[#This Row],[Product Group]], $Q:$Q, "&lt;=" &amp; SolaCorp_Backlog[[#This Row],[New Date]])</f>
        <v>683</v>
      </c>
      <c r="S703">
        <f>IF(SolaCorp_Backlog[[#This Row],[Product Group]] &lt;&gt; $L702, 1, $S702 + 1)</f>
        <v>681</v>
      </c>
      <c r="T7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03">
        <f ca="1" xml:space="preserve"> ROUND((SolaCorp_Backlog[[#This Row],[Projected Ship Date]] - SolaCorp_Backlog[[#This Row],[Order Date]]) / SolaCorp_Backlog[[#This Row],[Backlog Quantity]], 0)</f>
        <v>13</v>
      </c>
    </row>
    <row r="704" spans="1:21" x14ac:dyDescent="0.25">
      <c r="A704" t="s">
        <v>198</v>
      </c>
      <c r="B704" t="s">
        <v>704</v>
      </c>
      <c r="C704" t="s">
        <v>688</v>
      </c>
      <c r="D704" t="s">
        <v>845</v>
      </c>
      <c r="E704" t="s">
        <v>846</v>
      </c>
      <c r="F704">
        <v>15</v>
      </c>
      <c r="G704">
        <v>746.99</v>
      </c>
      <c r="H704" s="9">
        <v>45219</v>
      </c>
      <c r="I704" t="s">
        <v>707</v>
      </c>
      <c r="J704" t="s">
        <v>675</v>
      </c>
      <c r="K704" t="s">
        <v>626</v>
      </c>
      <c r="L704" t="s">
        <v>654</v>
      </c>
      <c r="M704" t="s">
        <v>1594</v>
      </c>
      <c r="N704" t="s">
        <v>2803</v>
      </c>
      <c r="O704" t="s">
        <v>5682</v>
      </c>
      <c r="P704">
        <f>COUNTIFS($L:$L, SolaCorp_Backlog[[#This Row],[Product Group]], $H:$H, "&lt;=" &amp; SolaCorp_Backlog[[#This Row],[Order Date]])</f>
        <v>683</v>
      </c>
      <c r="Q704" s="9">
        <f>IFERROR(VLOOKUP(SolaCorp_Backlog[[#This Row],[Order_Item]], 'Hot Orders'!$C:$H, 6, FALSE), SolaCorp_Backlog[[#This Row],[Order Date]])</f>
        <v>45219</v>
      </c>
      <c r="R704">
        <f>COUNTIFS($L:$L, SolaCorp_Backlog[[#This Row],[Product Group]], $Q:$Q, "&lt;=" &amp; SolaCorp_Backlog[[#This Row],[New Date]])</f>
        <v>683</v>
      </c>
      <c r="S704">
        <f>IF(SolaCorp_Backlog[[#This Row],[Product Group]] &lt;&gt; $L703, 1, $S703 + 1)</f>
        <v>682</v>
      </c>
      <c r="T7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04">
        <f ca="1" xml:space="preserve"> ROUND((SolaCorp_Backlog[[#This Row],[Projected Ship Date]] - SolaCorp_Backlog[[#This Row],[Order Date]]) / SolaCorp_Backlog[[#This Row],[Backlog Quantity]], 0)</f>
        <v>13</v>
      </c>
    </row>
    <row r="705" spans="1:21" x14ac:dyDescent="0.25">
      <c r="A705" t="s">
        <v>198</v>
      </c>
      <c r="B705" t="s">
        <v>704</v>
      </c>
      <c r="C705" t="s">
        <v>688</v>
      </c>
      <c r="D705" t="s">
        <v>845</v>
      </c>
      <c r="E705" t="s">
        <v>846</v>
      </c>
      <c r="F705">
        <v>15</v>
      </c>
      <c r="G705">
        <v>746.99</v>
      </c>
      <c r="H705" s="9">
        <v>45219</v>
      </c>
      <c r="I705" t="s">
        <v>707</v>
      </c>
      <c r="J705" t="s">
        <v>675</v>
      </c>
      <c r="K705" t="s">
        <v>626</v>
      </c>
      <c r="L705" t="s">
        <v>654</v>
      </c>
      <c r="M705" t="s">
        <v>1594</v>
      </c>
      <c r="N705" t="s">
        <v>2804</v>
      </c>
      <c r="O705" t="s">
        <v>5682</v>
      </c>
      <c r="P705">
        <f>COUNTIFS($L:$L, SolaCorp_Backlog[[#This Row],[Product Group]], $H:$H, "&lt;=" &amp; SolaCorp_Backlog[[#This Row],[Order Date]])</f>
        <v>683</v>
      </c>
      <c r="Q705" s="9">
        <f>IFERROR(VLOOKUP(SolaCorp_Backlog[[#This Row],[Order_Item]], 'Hot Orders'!$C:$H, 6, FALSE), SolaCorp_Backlog[[#This Row],[Order Date]])</f>
        <v>45219</v>
      </c>
      <c r="R705">
        <f>COUNTIFS($L:$L, SolaCorp_Backlog[[#This Row],[Product Group]], $Q:$Q, "&lt;=" &amp; SolaCorp_Backlog[[#This Row],[New Date]])</f>
        <v>683</v>
      </c>
      <c r="S705">
        <f>IF(SolaCorp_Backlog[[#This Row],[Product Group]] &lt;&gt; $L704, 1, $S704 + 1)</f>
        <v>683</v>
      </c>
      <c r="T7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05">
        <f ca="1" xml:space="preserve"> ROUND((SolaCorp_Backlog[[#This Row],[Projected Ship Date]] - SolaCorp_Backlog[[#This Row],[Order Date]]) / SolaCorp_Backlog[[#This Row],[Backlog Quantity]], 0)</f>
        <v>13</v>
      </c>
    </row>
    <row r="706" spans="1:21" x14ac:dyDescent="0.25">
      <c r="A706" t="s">
        <v>454</v>
      </c>
      <c r="B706" t="s">
        <v>955</v>
      </c>
      <c r="C706" t="s">
        <v>688</v>
      </c>
      <c r="D706" t="s">
        <v>845</v>
      </c>
      <c r="E706" t="s">
        <v>846</v>
      </c>
      <c r="F706">
        <v>10</v>
      </c>
      <c r="G706">
        <v>565.19000000000005</v>
      </c>
      <c r="H706" s="9">
        <v>45223</v>
      </c>
      <c r="I706" t="s">
        <v>750</v>
      </c>
      <c r="J706" t="s">
        <v>669</v>
      </c>
      <c r="K706" t="s">
        <v>626</v>
      </c>
      <c r="L706" t="s">
        <v>654</v>
      </c>
      <c r="M706" t="s">
        <v>1627</v>
      </c>
      <c r="N706" t="s">
        <v>2888</v>
      </c>
      <c r="O706" t="s">
        <v>5761</v>
      </c>
      <c r="P706">
        <f>COUNTIFS($L:$L, SolaCorp_Backlog[[#This Row],[Product Group]], $H:$H, "&lt;=" &amp; SolaCorp_Backlog[[#This Row],[Order Date]])</f>
        <v>717</v>
      </c>
      <c r="Q706" s="9">
        <f>IFERROR(VLOOKUP(SolaCorp_Backlog[[#This Row],[Order_Item]], 'Hot Orders'!$C:$H, 6, FALSE), SolaCorp_Backlog[[#This Row],[Order Date]])</f>
        <v>45223</v>
      </c>
      <c r="R706">
        <f>COUNTIFS($L:$L, SolaCorp_Backlog[[#This Row],[Product Group]], $Q:$Q, "&lt;=" &amp; SolaCorp_Backlog[[#This Row],[New Date]])</f>
        <v>717</v>
      </c>
      <c r="S706">
        <f>IF(SolaCorp_Backlog[[#This Row],[Product Group]] &lt;&gt; $L705, 1, $S705 + 1)</f>
        <v>684</v>
      </c>
      <c r="T7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06">
        <f ca="1" xml:space="preserve"> ROUND((SolaCorp_Backlog[[#This Row],[Projected Ship Date]] - SolaCorp_Backlog[[#This Row],[Order Date]]) / SolaCorp_Backlog[[#This Row],[Backlog Quantity]], 0)</f>
        <v>19</v>
      </c>
    </row>
    <row r="707" spans="1:21" x14ac:dyDescent="0.25">
      <c r="A707" t="s">
        <v>454</v>
      </c>
      <c r="B707" t="s">
        <v>955</v>
      </c>
      <c r="C707" t="s">
        <v>688</v>
      </c>
      <c r="D707" t="s">
        <v>845</v>
      </c>
      <c r="E707" t="s">
        <v>846</v>
      </c>
      <c r="F707">
        <v>10</v>
      </c>
      <c r="G707">
        <v>565.19000000000005</v>
      </c>
      <c r="H707" s="9">
        <v>45223</v>
      </c>
      <c r="I707" t="s">
        <v>750</v>
      </c>
      <c r="J707" t="s">
        <v>669</v>
      </c>
      <c r="K707" t="s">
        <v>626</v>
      </c>
      <c r="L707" t="s">
        <v>654</v>
      </c>
      <c r="M707" t="s">
        <v>1627</v>
      </c>
      <c r="N707" t="s">
        <v>2889</v>
      </c>
      <c r="O707" t="s">
        <v>5761</v>
      </c>
      <c r="P707">
        <f>COUNTIFS($L:$L, SolaCorp_Backlog[[#This Row],[Product Group]], $H:$H, "&lt;=" &amp; SolaCorp_Backlog[[#This Row],[Order Date]])</f>
        <v>717</v>
      </c>
      <c r="Q707" s="9">
        <f>IFERROR(VLOOKUP(SolaCorp_Backlog[[#This Row],[Order_Item]], 'Hot Orders'!$C:$H, 6, FALSE), SolaCorp_Backlog[[#This Row],[Order Date]])</f>
        <v>45223</v>
      </c>
      <c r="R707">
        <f>COUNTIFS($L:$L, SolaCorp_Backlog[[#This Row],[Product Group]], $Q:$Q, "&lt;=" &amp; SolaCorp_Backlog[[#This Row],[New Date]])</f>
        <v>717</v>
      </c>
      <c r="S707">
        <f>IF(SolaCorp_Backlog[[#This Row],[Product Group]] &lt;&gt; $L706, 1, $S706 + 1)</f>
        <v>685</v>
      </c>
      <c r="T7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07">
        <f ca="1" xml:space="preserve"> ROUND((SolaCorp_Backlog[[#This Row],[Projected Ship Date]] - SolaCorp_Backlog[[#This Row],[Order Date]]) / SolaCorp_Backlog[[#This Row],[Backlog Quantity]], 0)</f>
        <v>19</v>
      </c>
    </row>
    <row r="708" spans="1:21" x14ac:dyDescent="0.25">
      <c r="A708" t="s">
        <v>454</v>
      </c>
      <c r="B708" t="s">
        <v>955</v>
      </c>
      <c r="C708" t="s">
        <v>688</v>
      </c>
      <c r="D708" t="s">
        <v>845</v>
      </c>
      <c r="E708" t="s">
        <v>846</v>
      </c>
      <c r="F708">
        <v>10</v>
      </c>
      <c r="G708">
        <v>565.19000000000005</v>
      </c>
      <c r="H708" s="9">
        <v>45223</v>
      </c>
      <c r="I708" t="s">
        <v>750</v>
      </c>
      <c r="J708" t="s">
        <v>669</v>
      </c>
      <c r="K708" t="s">
        <v>626</v>
      </c>
      <c r="L708" t="s">
        <v>654</v>
      </c>
      <c r="M708" t="s">
        <v>1627</v>
      </c>
      <c r="N708" t="s">
        <v>2890</v>
      </c>
      <c r="O708" t="s">
        <v>5761</v>
      </c>
      <c r="P708">
        <f>COUNTIFS($L:$L, SolaCorp_Backlog[[#This Row],[Product Group]], $H:$H, "&lt;=" &amp; SolaCorp_Backlog[[#This Row],[Order Date]])</f>
        <v>717</v>
      </c>
      <c r="Q708" s="9">
        <f>IFERROR(VLOOKUP(SolaCorp_Backlog[[#This Row],[Order_Item]], 'Hot Orders'!$C:$H, 6, FALSE), SolaCorp_Backlog[[#This Row],[Order Date]])</f>
        <v>45223</v>
      </c>
      <c r="R708">
        <f>COUNTIFS($L:$L, SolaCorp_Backlog[[#This Row],[Product Group]], $Q:$Q, "&lt;=" &amp; SolaCorp_Backlog[[#This Row],[New Date]])</f>
        <v>717</v>
      </c>
      <c r="S708">
        <f>IF(SolaCorp_Backlog[[#This Row],[Product Group]] &lt;&gt; $L707, 1, $S707 + 1)</f>
        <v>686</v>
      </c>
      <c r="T7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08">
        <f ca="1" xml:space="preserve"> ROUND((SolaCorp_Backlog[[#This Row],[Projected Ship Date]] - SolaCorp_Backlog[[#This Row],[Order Date]]) / SolaCorp_Backlog[[#This Row],[Backlog Quantity]], 0)</f>
        <v>19</v>
      </c>
    </row>
    <row r="709" spans="1:21" x14ac:dyDescent="0.25">
      <c r="A709" t="s">
        <v>454</v>
      </c>
      <c r="B709" t="s">
        <v>955</v>
      </c>
      <c r="C709" t="s">
        <v>688</v>
      </c>
      <c r="D709" t="s">
        <v>845</v>
      </c>
      <c r="E709" t="s">
        <v>846</v>
      </c>
      <c r="F709">
        <v>10</v>
      </c>
      <c r="G709">
        <v>565.19000000000005</v>
      </c>
      <c r="H709" s="9">
        <v>45223</v>
      </c>
      <c r="I709" t="s">
        <v>750</v>
      </c>
      <c r="J709" t="s">
        <v>669</v>
      </c>
      <c r="K709" t="s">
        <v>626</v>
      </c>
      <c r="L709" t="s">
        <v>654</v>
      </c>
      <c r="M709" t="s">
        <v>1627</v>
      </c>
      <c r="N709" t="s">
        <v>2891</v>
      </c>
      <c r="O709" t="s">
        <v>5761</v>
      </c>
      <c r="P709">
        <f>COUNTIFS($L:$L, SolaCorp_Backlog[[#This Row],[Product Group]], $H:$H, "&lt;=" &amp; SolaCorp_Backlog[[#This Row],[Order Date]])</f>
        <v>717</v>
      </c>
      <c r="Q709" s="9">
        <f>IFERROR(VLOOKUP(SolaCorp_Backlog[[#This Row],[Order_Item]], 'Hot Orders'!$C:$H, 6, FALSE), SolaCorp_Backlog[[#This Row],[Order Date]])</f>
        <v>45223</v>
      </c>
      <c r="R709">
        <f>COUNTIFS($L:$L, SolaCorp_Backlog[[#This Row],[Product Group]], $Q:$Q, "&lt;=" &amp; SolaCorp_Backlog[[#This Row],[New Date]])</f>
        <v>717</v>
      </c>
      <c r="S709">
        <f>IF(SolaCorp_Backlog[[#This Row],[Product Group]] &lt;&gt; $L708, 1, $S708 + 1)</f>
        <v>687</v>
      </c>
      <c r="T7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09">
        <f ca="1" xml:space="preserve"> ROUND((SolaCorp_Backlog[[#This Row],[Projected Ship Date]] - SolaCorp_Backlog[[#This Row],[Order Date]]) / SolaCorp_Backlog[[#This Row],[Backlog Quantity]], 0)</f>
        <v>19</v>
      </c>
    </row>
    <row r="710" spans="1:21" x14ac:dyDescent="0.25">
      <c r="A710" t="s">
        <v>454</v>
      </c>
      <c r="B710" t="s">
        <v>955</v>
      </c>
      <c r="C710" t="s">
        <v>688</v>
      </c>
      <c r="D710" t="s">
        <v>845</v>
      </c>
      <c r="E710" t="s">
        <v>846</v>
      </c>
      <c r="F710">
        <v>10</v>
      </c>
      <c r="G710">
        <v>565.19000000000005</v>
      </c>
      <c r="H710" s="9">
        <v>45223</v>
      </c>
      <c r="I710" t="s">
        <v>750</v>
      </c>
      <c r="J710" t="s">
        <v>669</v>
      </c>
      <c r="K710" t="s">
        <v>626</v>
      </c>
      <c r="L710" t="s">
        <v>654</v>
      </c>
      <c r="M710" t="s">
        <v>1627</v>
      </c>
      <c r="N710" t="s">
        <v>2892</v>
      </c>
      <c r="O710" t="s">
        <v>5761</v>
      </c>
      <c r="P710">
        <f>COUNTIFS($L:$L, SolaCorp_Backlog[[#This Row],[Product Group]], $H:$H, "&lt;=" &amp; SolaCorp_Backlog[[#This Row],[Order Date]])</f>
        <v>717</v>
      </c>
      <c r="Q710" s="9">
        <f>IFERROR(VLOOKUP(SolaCorp_Backlog[[#This Row],[Order_Item]], 'Hot Orders'!$C:$H, 6, FALSE), SolaCorp_Backlog[[#This Row],[Order Date]])</f>
        <v>45223</v>
      </c>
      <c r="R710">
        <f>COUNTIFS($L:$L, SolaCorp_Backlog[[#This Row],[Product Group]], $Q:$Q, "&lt;=" &amp; SolaCorp_Backlog[[#This Row],[New Date]])</f>
        <v>717</v>
      </c>
      <c r="S710">
        <f>IF(SolaCorp_Backlog[[#This Row],[Product Group]] &lt;&gt; $L709, 1, $S709 + 1)</f>
        <v>688</v>
      </c>
      <c r="T7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10">
        <f ca="1" xml:space="preserve"> ROUND((SolaCorp_Backlog[[#This Row],[Projected Ship Date]] - SolaCorp_Backlog[[#This Row],[Order Date]]) / SolaCorp_Backlog[[#This Row],[Backlog Quantity]], 0)</f>
        <v>19</v>
      </c>
    </row>
    <row r="711" spans="1:21" x14ac:dyDescent="0.25">
      <c r="A711" t="s">
        <v>454</v>
      </c>
      <c r="B711" t="s">
        <v>955</v>
      </c>
      <c r="C711" t="s">
        <v>688</v>
      </c>
      <c r="D711" t="s">
        <v>845</v>
      </c>
      <c r="E711" t="s">
        <v>846</v>
      </c>
      <c r="F711">
        <v>10</v>
      </c>
      <c r="G711">
        <v>565.19000000000005</v>
      </c>
      <c r="H711" s="9">
        <v>45223</v>
      </c>
      <c r="I711" t="s">
        <v>750</v>
      </c>
      <c r="J711" t="s">
        <v>669</v>
      </c>
      <c r="K711" t="s">
        <v>626</v>
      </c>
      <c r="L711" t="s">
        <v>654</v>
      </c>
      <c r="M711" t="s">
        <v>1627</v>
      </c>
      <c r="N711" t="s">
        <v>2893</v>
      </c>
      <c r="O711" t="s">
        <v>5761</v>
      </c>
      <c r="P711">
        <f>COUNTIFS($L:$L, SolaCorp_Backlog[[#This Row],[Product Group]], $H:$H, "&lt;=" &amp; SolaCorp_Backlog[[#This Row],[Order Date]])</f>
        <v>717</v>
      </c>
      <c r="Q711" s="9">
        <f>IFERROR(VLOOKUP(SolaCorp_Backlog[[#This Row],[Order_Item]], 'Hot Orders'!$C:$H, 6, FALSE), SolaCorp_Backlog[[#This Row],[Order Date]])</f>
        <v>45223</v>
      </c>
      <c r="R711">
        <f>COUNTIFS($L:$L, SolaCorp_Backlog[[#This Row],[Product Group]], $Q:$Q, "&lt;=" &amp; SolaCorp_Backlog[[#This Row],[New Date]])</f>
        <v>717</v>
      </c>
      <c r="S711">
        <f>IF(SolaCorp_Backlog[[#This Row],[Product Group]] &lt;&gt; $L710, 1, $S710 + 1)</f>
        <v>689</v>
      </c>
      <c r="T7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11">
        <f ca="1" xml:space="preserve"> ROUND((SolaCorp_Backlog[[#This Row],[Projected Ship Date]] - SolaCorp_Backlog[[#This Row],[Order Date]]) / SolaCorp_Backlog[[#This Row],[Backlog Quantity]], 0)</f>
        <v>19</v>
      </c>
    </row>
    <row r="712" spans="1:21" x14ac:dyDescent="0.25">
      <c r="A712" t="s">
        <v>454</v>
      </c>
      <c r="B712" t="s">
        <v>955</v>
      </c>
      <c r="C712" t="s">
        <v>688</v>
      </c>
      <c r="D712" t="s">
        <v>845</v>
      </c>
      <c r="E712" t="s">
        <v>846</v>
      </c>
      <c r="F712">
        <v>10</v>
      </c>
      <c r="G712">
        <v>565.19000000000005</v>
      </c>
      <c r="H712" s="9">
        <v>45223</v>
      </c>
      <c r="I712" t="s">
        <v>750</v>
      </c>
      <c r="J712" t="s">
        <v>669</v>
      </c>
      <c r="K712" t="s">
        <v>626</v>
      </c>
      <c r="L712" t="s">
        <v>654</v>
      </c>
      <c r="M712" t="s">
        <v>1627</v>
      </c>
      <c r="N712" t="s">
        <v>2894</v>
      </c>
      <c r="O712" t="s">
        <v>5761</v>
      </c>
      <c r="P712">
        <f>COUNTIFS($L:$L, SolaCorp_Backlog[[#This Row],[Product Group]], $H:$H, "&lt;=" &amp; SolaCorp_Backlog[[#This Row],[Order Date]])</f>
        <v>717</v>
      </c>
      <c r="Q712" s="9">
        <f>IFERROR(VLOOKUP(SolaCorp_Backlog[[#This Row],[Order_Item]], 'Hot Orders'!$C:$H, 6, FALSE), SolaCorp_Backlog[[#This Row],[Order Date]])</f>
        <v>45223</v>
      </c>
      <c r="R712">
        <f>COUNTIFS($L:$L, SolaCorp_Backlog[[#This Row],[Product Group]], $Q:$Q, "&lt;=" &amp; SolaCorp_Backlog[[#This Row],[New Date]])</f>
        <v>717</v>
      </c>
      <c r="S712">
        <f>IF(SolaCorp_Backlog[[#This Row],[Product Group]] &lt;&gt; $L711, 1, $S711 + 1)</f>
        <v>690</v>
      </c>
      <c r="T7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12">
        <f ca="1" xml:space="preserve"> ROUND((SolaCorp_Backlog[[#This Row],[Projected Ship Date]] - SolaCorp_Backlog[[#This Row],[Order Date]]) / SolaCorp_Backlog[[#This Row],[Backlog Quantity]], 0)</f>
        <v>19</v>
      </c>
    </row>
    <row r="713" spans="1:21" x14ac:dyDescent="0.25">
      <c r="A713" t="s">
        <v>454</v>
      </c>
      <c r="B713" t="s">
        <v>955</v>
      </c>
      <c r="C713" t="s">
        <v>688</v>
      </c>
      <c r="D713" t="s">
        <v>845</v>
      </c>
      <c r="E713" t="s">
        <v>846</v>
      </c>
      <c r="F713">
        <v>10</v>
      </c>
      <c r="G713">
        <v>565.19000000000005</v>
      </c>
      <c r="H713" s="9">
        <v>45223</v>
      </c>
      <c r="I713" t="s">
        <v>750</v>
      </c>
      <c r="J713" t="s">
        <v>669</v>
      </c>
      <c r="K713" t="s">
        <v>626</v>
      </c>
      <c r="L713" t="s">
        <v>654</v>
      </c>
      <c r="M713" t="s">
        <v>1627</v>
      </c>
      <c r="N713" t="s">
        <v>2895</v>
      </c>
      <c r="O713" t="s">
        <v>5761</v>
      </c>
      <c r="P713">
        <f>COUNTIFS($L:$L, SolaCorp_Backlog[[#This Row],[Product Group]], $H:$H, "&lt;=" &amp; SolaCorp_Backlog[[#This Row],[Order Date]])</f>
        <v>717</v>
      </c>
      <c r="Q713" s="9">
        <f>IFERROR(VLOOKUP(SolaCorp_Backlog[[#This Row],[Order_Item]], 'Hot Orders'!$C:$H, 6, FALSE), SolaCorp_Backlog[[#This Row],[Order Date]])</f>
        <v>45223</v>
      </c>
      <c r="R713">
        <f>COUNTIFS($L:$L, SolaCorp_Backlog[[#This Row],[Product Group]], $Q:$Q, "&lt;=" &amp; SolaCorp_Backlog[[#This Row],[New Date]])</f>
        <v>717</v>
      </c>
      <c r="S713">
        <f>IF(SolaCorp_Backlog[[#This Row],[Product Group]] &lt;&gt; $L712, 1, $S712 + 1)</f>
        <v>691</v>
      </c>
      <c r="T7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713">
        <f ca="1" xml:space="preserve"> ROUND((SolaCorp_Backlog[[#This Row],[Projected Ship Date]] - SolaCorp_Backlog[[#This Row],[Order Date]]) / SolaCorp_Backlog[[#This Row],[Backlog Quantity]], 0)</f>
        <v>19</v>
      </c>
    </row>
    <row r="714" spans="1:21" x14ac:dyDescent="0.25">
      <c r="A714" t="s">
        <v>454</v>
      </c>
      <c r="B714" t="s">
        <v>955</v>
      </c>
      <c r="C714" t="s">
        <v>688</v>
      </c>
      <c r="D714" t="s">
        <v>845</v>
      </c>
      <c r="E714" t="s">
        <v>846</v>
      </c>
      <c r="F714">
        <v>10</v>
      </c>
      <c r="G714">
        <v>565.19000000000005</v>
      </c>
      <c r="H714" s="9">
        <v>45223</v>
      </c>
      <c r="I714" t="s">
        <v>750</v>
      </c>
      <c r="J714" t="s">
        <v>669</v>
      </c>
      <c r="K714" t="s">
        <v>626</v>
      </c>
      <c r="L714" t="s">
        <v>654</v>
      </c>
      <c r="M714" t="s">
        <v>1627</v>
      </c>
      <c r="N714" t="s">
        <v>2896</v>
      </c>
      <c r="O714" t="s">
        <v>5761</v>
      </c>
      <c r="P714">
        <f>COUNTIFS($L:$L, SolaCorp_Backlog[[#This Row],[Product Group]], $H:$H, "&lt;=" &amp; SolaCorp_Backlog[[#This Row],[Order Date]])</f>
        <v>717</v>
      </c>
      <c r="Q714" s="9">
        <f>IFERROR(VLOOKUP(SolaCorp_Backlog[[#This Row],[Order_Item]], 'Hot Orders'!$C:$H, 6, FALSE), SolaCorp_Backlog[[#This Row],[Order Date]])</f>
        <v>45223</v>
      </c>
      <c r="R714">
        <f>COUNTIFS($L:$L, SolaCorp_Backlog[[#This Row],[Product Group]], $Q:$Q, "&lt;=" &amp; SolaCorp_Backlog[[#This Row],[New Date]])</f>
        <v>717</v>
      </c>
      <c r="S714">
        <f>IF(SolaCorp_Backlog[[#This Row],[Product Group]] &lt;&gt; $L713, 1, $S713 + 1)</f>
        <v>692</v>
      </c>
      <c r="T7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14">
        <f ca="1" xml:space="preserve"> ROUND((SolaCorp_Backlog[[#This Row],[Projected Ship Date]] - SolaCorp_Backlog[[#This Row],[Order Date]]) / SolaCorp_Backlog[[#This Row],[Backlog Quantity]], 0)</f>
        <v>20</v>
      </c>
    </row>
    <row r="715" spans="1:21" x14ac:dyDescent="0.25">
      <c r="A715" t="s">
        <v>454</v>
      </c>
      <c r="B715" t="s">
        <v>955</v>
      </c>
      <c r="C715" t="s">
        <v>688</v>
      </c>
      <c r="D715" t="s">
        <v>845</v>
      </c>
      <c r="E715" t="s">
        <v>846</v>
      </c>
      <c r="F715">
        <v>10</v>
      </c>
      <c r="G715">
        <v>565.19000000000005</v>
      </c>
      <c r="H715" s="9">
        <v>45223</v>
      </c>
      <c r="I715" t="s">
        <v>750</v>
      </c>
      <c r="J715" t="s">
        <v>669</v>
      </c>
      <c r="K715" t="s">
        <v>626</v>
      </c>
      <c r="L715" t="s">
        <v>654</v>
      </c>
      <c r="M715" t="s">
        <v>1627</v>
      </c>
      <c r="N715" t="s">
        <v>2897</v>
      </c>
      <c r="O715" t="s">
        <v>5761</v>
      </c>
      <c r="P715">
        <f>COUNTIFS($L:$L, SolaCorp_Backlog[[#This Row],[Product Group]], $H:$H, "&lt;=" &amp; SolaCorp_Backlog[[#This Row],[Order Date]])</f>
        <v>717</v>
      </c>
      <c r="Q715" s="9">
        <f>IFERROR(VLOOKUP(SolaCorp_Backlog[[#This Row],[Order_Item]], 'Hot Orders'!$C:$H, 6, FALSE), SolaCorp_Backlog[[#This Row],[Order Date]])</f>
        <v>45223</v>
      </c>
      <c r="R715">
        <f>COUNTIFS($L:$L, SolaCorp_Backlog[[#This Row],[Product Group]], $Q:$Q, "&lt;=" &amp; SolaCorp_Backlog[[#This Row],[New Date]])</f>
        <v>717</v>
      </c>
      <c r="S715">
        <f>IF(SolaCorp_Backlog[[#This Row],[Product Group]] &lt;&gt; $L714, 1, $S714 + 1)</f>
        <v>693</v>
      </c>
      <c r="T7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15">
        <f ca="1" xml:space="preserve"> ROUND((SolaCorp_Backlog[[#This Row],[Projected Ship Date]] - SolaCorp_Backlog[[#This Row],[Order Date]]) / SolaCorp_Backlog[[#This Row],[Backlog Quantity]], 0)</f>
        <v>20</v>
      </c>
    </row>
    <row r="716" spans="1:21" x14ac:dyDescent="0.25">
      <c r="A716" t="s">
        <v>105</v>
      </c>
      <c r="B716" t="s">
        <v>905</v>
      </c>
      <c r="C716" t="s">
        <v>729</v>
      </c>
      <c r="D716" t="s">
        <v>784</v>
      </c>
      <c r="E716" t="s">
        <v>785</v>
      </c>
      <c r="F716">
        <v>9</v>
      </c>
      <c r="G716">
        <v>679.88</v>
      </c>
      <c r="H716" s="9">
        <v>45223</v>
      </c>
      <c r="I716" t="s">
        <v>732</v>
      </c>
      <c r="J716" t="s">
        <v>675</v>
      </c>
      <c r="K716" t="s">
        <v>598</v>
      </c>
      <c r="L716" t="s">
        <v>654</v>
      </c>
      <c r="M716" t="s">
        <v>1723</v>
      </c>
      <c r="N716" t="s">
        <v>3208</v>
      </c>
      <c r="O716" t="s">
        <v>5741</v>
      </c>
      <c r="P716">
        <f>COUNTIFS($L:$L, SolaCorp_Backlog[[#This Row],[Product Group]], $H:$H, "&lt;=" &amp; SolaCorp_Backlog[[#This Row],[Order Date]])</f>
        <v>717</v>
      </c>
      <c r="Q716" s="9">
        <f>IFERROR(VLOOKUP(SolaCorp_Backlog[[#This Row],[Order_Item]], 'Hot Orders'!$C:$H, 6, FALSE), SolaCorp_Backlog[[#This Row],[Order Date]])</f>
        <v>45223</v>
      </c>
      <c r="R716">
        <f>COUNTIFS($L:$L, SolaCorp_Backlog[[#This Row],[Product Group]], $Q:$Q, "&lt;=" &amp; SolaCorp_Backlog[[#This Row],[New Date]])</f>
        <v>717</v>
      </c>
      <c r="S716">
        <f>IF(SolaCorp_Backlog[[#This Row],[Product Group]] &lt;&gt; $L715, 1, $S715 + 1)</f>
        <v>694</v>
      </c>
      <c r="T7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16">
        <f ca="1" xml:space="preserve"> ROUND((SolaCorp_Backlog[[#This Row],[Projected Ship Date]] - SolaCorp_Backlog[[#This Row],[Order Date]]) / SolaCorp_Backlog[[#This Row],[Backlog Quantity]], 0)</f>
        <v>22</v>
      </c>
    </row>
    <row r="717" spans="1:21" x14ac:dyDescent="0.25">
      <c r="A717" t="s">
        <v>105</v>
      </c>
      <c r="B717" t="s">
        <v>905</v>
      </c>
      <c r="C717" t="s">
        <v>729</v>
      </c>
      <c r="D717" t="s">
        <v>784</v>
      </c>
      <c r="E717" t="s">
        <v>785</v>
      </c>
      <c r="F717">
        <v>9</v>
      </c>
      <c r="G717">
        <v>679.88</v>
      </c>
      <c r="H717" s="9">
        <v>45223</v>
      </c>
      <c r="I717" t="s">
        <v>732</v>
      </c>
      <c r="J717" t="s">
        <v>675</v>
      </c>
      <c r="K717" t="s">
        <v>598</v>
      </c>
      <c r="L717" t="s">
        <v>654</v>
      </c>
      <c r="M717" t="s">
        <v>1723</v>
      </c>
      <c r="N717" t="s">
        <v>3209</v>
      </c>
      <c r="O717" t="s">
        <v>5741</v>
      </c>
      <c r="P717">
        <f>COUNTIFS($L:$L, SolaCorp_Backlog[[#This Row],[Product Group]], $H:$H, "&lt;=" &amp; SolaCorp_Backlog[[#This Row],[Order Date]])</f>
        <v>717</v>
      </c>
      <c r="Q717" s="9">
        <f>IFERROR(VLOOKUP(SolaCorp_Backlog[[#This Row],[Order_Item]], 'Hot Orders'!$C:$H, 6, FALSE), SolaCorp_Backlog[[#This Row],[Order Date]])</f>
        <v>45223</v>
      </c>
      <c r="R717">
        <f>COUNTIFS($L:$L, SolaCorp_Backlog[[#This Row],[Product Group]], $Q:$Q, "&lt;=" &amp; SolaCorp_Backlog[[#This Row],[New Date]])</f>
        <v>717</v>
      </c>
      <c r="S717">
        <f>IF(SolaCorp_Backlog[[#This Row],[Product Group]] &lt;&gt; $L716, 1, $S716 + 1)</f>
        <v>695</v>
      </c>
      <c r="T7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17">
        <f ca="1" xml:space="preserve"> ROUND((SolaCorp_Backlog[[#This Row],[Projected Ship Date]] - SolaCorp_Backlog[[#This Row],[Order Date]]) / SolaCorp_Backlog[[#This Row],[Backlog Quantity]], 0)</f>
        <v>22</v>
      </c>
    </row>
    <row r="718" spans="1:21" x14ac:dyDescent="0.25">
      <c r="A718" t="s">
        <v>105</v>
      </c>
      <c r="B718" t="s">
        <v>905</v>
      </c>
      <c r="C718" t="s">
        <v>729</v>
      </c>
      <c r="D718" t="s">
        <v>784</v>
      </c>
      <c r="E718" t="s">
        <v>785</v>
      </c>
      <c r="F718">
        <v>9</v>
      </c>
      <c r="G718">
        <v>679.88</v>
      </c>
      <c r="H718" s="9">
        <v>45223</v>
      </c>
      <c r="I718" t="s">
        <v>732</v>
      </c>
      <c r="J718" t="s">
        <v>675</v>
      </c>
      <c r="K718" t="s">
        <v>598</v>
      </c>
      <c r="L718" t="s">
        <v>654</v>
      </c>
      <c r="M718" t="s">
        <v>1723</v>
      </c>
      <c r="N718" t="s">
        <v>3210</v>
      </c>
      <c r="O718" t="s">
        <v>5741</v>
      </c>
      <c r="P718">
        <f>COUNTIFS($L:$L, SolaCorp_Backlog[[#This Row],[Product Group]], $H:$H, "&lt;=" &amp; SolaCorp_Backlog[[#This Row],[Order Date]])</f>
        <v>717</v>
      </c>
      <c r="Q718" s="9">
        <f>IFERROR(VLOOKUP(SolaCorp_Backlog[[#This Row],[Order_Item]], 'Hot Orders'!$C:$H, 6, FALSE), SolaCorp_Backlog[[#This Row],[Order Date]])</f>
        <v>45223</v>
      </c>
      <c r="R718">
        <f>COUNTIFS($L:$L, SolaCorp_Backlog[[#This Row],[Product Group]], $Q:$Q, "&lt;=" &amp; SolaCorp_Backlog[[#This Row],[New Date]])</f>
        <v>717</v>
      </c>
      <c r="S718">
        <f>IF(SolaCorp_Backlog[[#This Row],[Product Group]] &lt;&gt; $L717, 1, $S717 + 1)</f>
        <v>696</v>
      </c>
      <c r="T7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18">
        <f ca="1" xml:space="preserve"> ROUND((SolaCorp_Backlog[[#This Row],[Projected Ship Date]] - SolaCorp_Backlog[[#This Row],[Order Date]]) / SolaCorp_Backlog[[#This Row],[Backlog Quantity]], 0)</f>
        <v>22</v>
      </c>
    </row>
    <row r="719" spans="1:21" x14ac:dyDescent="0.25">
      <c r="A719" t="s">
        <v>105</v>
      </c>
      <c r="B719" t="s">
        <v>905</v>
      </c>
      <c r="C719" t="s">
        <v>729</v>
      </c>
      <c r="D719" t="s">
        <v>784</v>
      </c>
      <c r="E719" t="s">
        <v>785</v>
      </c>
      <c r="F719">
        <v>9</v>
      </c>
      <c r="G719">
        <v>679.88</v>
      </c>
      <c r="H719" s="9">
        <v>45223</v>
      </c>
      <c r="I719" t="s">
        <v>732</v>
      </c>
      <c r="J719" t="s">
        <v>675</v>
      </c>
      <c r="K719" t="s">
        <v>598</v>
      </c>
      <c r="L719" t="s">
        <v>654</v>
      </c>
      <c r="M719" t="s">
        <v>1723</v>
      </c>
      <c r="N719" t="s">
        <v>3211</v>
      </c>
      <c r="O719" t="s">
        <v>5741</v>
      </c>
      <c r="P719">
        <f>COUNTIFS($L:$L, SolaCorp_Backlog[[#This Row],[Product Group]], $H:$H, "&lt;=" &amp; SolaCorp_Backlog[[#This Row],[Order Date]])</f>
        <v>717</v>
      </c>
      <c r="Q719" s="9">
        <f>IFERROR(VLOOKUP(SolaCorp_Backlog[[#This Row],[Order_Item]], 'Hot Orders'!$C:$H, 6, FALSE), SolaCorp_Backlog[[#This Row],[Order Date]])</f>
        <v>45223</v>
      </c>
      <c r="R719">
        <f>COUNTIFS($L:$L, SolaCorp_Backlog[[#This Row],[Product Group]], $Q:$Q, "&lt;=" &amp; SolaCorp_Backlog[[#This Row],[New Date]])</f>
        <v>717</v>
      </c>
      <c r="S719">
        <f>IF(SolaCorp_Backlog[[#This Row],[Product Group]] &lt;&gt; $L718, 1, $S718 + 1)</f>
        <v>697</v>
      </c>
      <c r="T7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19">
        <f ca="1" xml:space="preserve"> ROUND((SolaCorp_Backlog[[#This Row],[Projected Ship Date]] - SolaCorp_Backlog[[#This Row],[Order Date]]) / SolaCorp_Backlog[[#This Row],[Backlog Quantity]], 0)</f>
        <v>22</v>
      </c>
    </row>
    <row r="720" spans="1:21" x14ac:dyDescent="0.25">
      <c r="A720" t="s">
        <v>105</v>
      </c>
      <c r="B720" t="s">
        <v>905</v>
      </c>
      <c r="C720" t="s">
        <v>729</v>
      </c>
      <c r="D720" t="s">
        <v>784</v>
      </c>
      <c r="E720" t="s">
        <v>785</v>
      </c>
      <c r="F720">
        <v>9</v>
      </c>
      <c r="G720">
        <v>679.88</v>
      </c>
      <c r="H720" s="9">
        <v>45223</v>
      </c>
      <c r="I720" t="s">
        <v>732</v>
      </c>
      <c r="J720" t="s">
        <v>675</v>
      </c>
      <c r="K720" t="s">
        <v>598</v>
      </c>
      <c r="L720" t="s">
        <v>654</v>
      </c>
      <c r="M720" t="s">
        <v>1723</v>
      </c>
      <c r="N720" t="s">
        <v>3212</v>
      </c>
      <c r="O720" t="s">
        <v>5741</v>
      </c>
      <c r="P720">
        <f>COUNTIFS($L:$L, SolaCorp_Backlog[[#This Row],[Product Group]], $H:$H, "&lt;=" &amp; SolaCorp_Backlog[[#This Row],[Order Date]])</f>
        <v>717</v>
      </c>
      <c r="Q720" s="9">
        <f>IFERROR(VLOOKUP(SolaCorp_Backlog[[#This Row],[Order_Item]], 'Hot Orders'!$C:$H, 6, FALSE), SolaCorp_Backlog[[#This Row],[Order Date]])</f>
        <v>45223</v>
      </c>
      <c r="R720">
        <f>COUNTIFS($L:$L, SolaCorp_Backlog[[#This Row],[Product Group]], $Q:$Q, "&lt;=" &amp; SolaCorp_Backlog[[#This Row],[New Date]])</f>
        <v>717</v>
      </c>
      <c r="S720">
        <f>IF(SolaCorp_Backlog[[#This Row],[Product Group]] &lt;&gt; $L719, 1, $S719 + 1)</f>
        <v>698</v>
      </c>
      <c r="T7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20">
        <f ca="1" xml:space="preserve"> ROUND((SolaCorp_Backlog[[#This Row],[Projected Ship Date]] - SolaCorp_Backlog[[#This Row],[Order Date]]) / SolaCorp_Backlog[[#This Row],[Backlog Quantity]], 0)</f>
        <v>22</v>
      </c>
    </row>
    <row r="721" spans="1:21" x14ac:dyDescent="0.25">
      <c r="A721" t="s">
        <v>105</v>
      </c>
      <c r="B721" t="s">
        <v>905</v>
      </c>
      <c r="C721" t="s">
        <v>729</v>
      </c>
      <c r="D721" t="s">
        <v>784</v>
      </c>
      <c r="E721" t="s">
        <v>785</v>
      </c>
      <c r="F721">
        <v>9</v>
      </c>
      <c r="G721">
        <v>679.88</v>
      </c>
      <c r="H721" s="9">
        <v>45223</v>
      </c>
      <c r="I721" t="s">
        <v>732</v>
      </c>
      <c r="J721" t="s">
        <v>675</v>
      </c>
      <c r="K721" t="s">
        <v>598</v>
      </c>
      <c r="L721" t="s">
        <v>654</v>
      </c>
      <c r="M721" t="s">
        <v>1723</v>
      </c>
      <c r="N721" t="s">
        <v>3213</v>
      </c>
      <c r="O721" t="s">
        <v>5741</v>
      </c>
      <c r="P721">
        <f>COUNTIFS($L:$L, SolaCorp_Backlog[[#This Row],[Product Group]], $H:$H, "&lt;=" &amp; SolaCorp_Backlog[[#This Row],[Order Date]])</f>
        <v>717</v>
      </c>
      <c r="Q721" s="9">
        <f>IFERROR(VLOOKUP(SolaCorp_Backlog[[#This Row],[Order_Item]], 'Hot Orders'!$C:$H, 6, FALSE), SolaCorp_Backlog[[#This Row],[Order Date]])</f>
        <v>45223</v>
      </c>
      <c r="R721">
        <f>COUNTIFS($L:$L, SolaCorp_Backlog[[#This Row],[Product Group]], $Q:$Q, "&lt;=" &amp; SolaCorp_Backlog[[#This Row],[New Date]])</f>
        <v>717</v>
      </c>
      <c r="S721">
        <f>IF(SolaCorp_Backlog[[#This Row],[Product Group]] &lt;&gt; $L720, 1, $S720 + 1)</f>
        <v>699</v>
      </c>
      <c r="T7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21">
        <f ca="1" xml:space="preserve"> ROUND((SolaCorp_Backlog[[#This Row],[Projected Ship Date]] - SolaCorp_Backlog[[#This Row],[Order Date]]) / SolaCorp_Backlog[[#This Row],[Backlog Quantity]], 0)</f>
        <v>22</v>
      </c>
    </row>
    <row r="722" spans="1:21" x14ac:dyDescent="0.25">
      <c r="A722" t="s">
        <v>105</v>
      </c>
      <c r="B722" t="s">
        <v>905</v>
      </c>
      <c r="C722" t="s">
        <v>729</v>
      </c>
      <c r="D722" t="s">
        <v>784</v>
      </c>
      <c r="E722" t="s">
        <v>785</v>
      </c>
      <c r="F722">
        <v>9</v>
      </c>
      <c r="G722">
        <v>679.88</v>
      </c>
      <c r="H722" s="9">
        <v>45223</v>
      </c>
      <c r="I722" t="s">
        <v>732</v>
      </c>
      <c r="J722" t="s">
        <v>675</v>
      </c>
      <c r="K722" t="s">
        <v>598</v>
      </c>
      <c r="L722" t="s">
        <v>654</v>
      </c>
      <c r="M722" t="s">
        <v>1723</v>
      </c>
      <c r="N722" t="s">
        <v>3214</v>
      </c>
      <c r="O722" t="s">
        <v>5741</v>
      </c>
      <c r="P722">
        <f>COUNTIFS($L:$L, SolaCorp_Backlog[[#This Row],[Product Group]], $H:$H, "&lt;=" &amp; SolaCorp_Backlog[[#This Row],[Order Date]])</f>
        <v>717</v>
      </c>
      <c r="Q722" s="9">
        <f>IFERROR(VLOOKUP(SolaCorp_Backlog[[#This Row],[Order_Item]], 'Hot Orders'!$C:$H, 6, FALSE), SolaCorp_Backlog[[#This Row],[Order Date]])</f>
        <v>45223</v>
      </c>
      <c r="R722">
        <f>COUNTIFS($L:$L, SolaCorp_Backlog[[#This Row],[Product Group]], $Q:$Q, "&lt;=" &amp; SolaCorp_Backlog[[#This Row],[New Date]])</f>
        <v>717</v>
      </c>
      <c r="S722">
        <f>IF(SolaCorp_Backlog[[#This Row],[Product Group]] &lt;&gt; $L721, 1, $S721 + 1)</f>
        <v>700</v>
      </c>
      <c r="T7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22">
        <f ca="1" xml:space="preserve"> ROUND((SolaCorp_Backlog[[#This Row],[Projected Ship Date]] - SolaCorp_Backlog[[#This Row],[Order Date]]) / SolaCorp_Backlog[[#This Row],[Backlog Quantity]], 0)</f>
        <v>22</v>
      </c>
    </row>
    <row r="723" spans="1:21" x14ac:dyDescent="0.25">
      <c r="A723" t="s">
        <v>105</v>
      </c>
      <c r="B723" t="s">
        <v>905</v>
      </c>
      <c r="C723" t="s">
        <v>729</v>
      </c>
      <c r="D723" t="s">
        <v>784</v>
      </c>
      <c r="E723" t="s">
        <v>785</v>
      </c>
      <c r="F723">
        <v>9</v>
      </c>
      <c r="G723">
        <v>679.88</v>
      </c>
      <c r="H723" s="9">
        <v>45223</v>
      </c>
      <c r="I723" t="s">
        <v>732</v>
      </c>
      <c r="J723" t="s">
        <v>675</v>
      </c>
      <c r="K723" t="s">
        <v>598</v>
      </c>
      <c r="L723" t="s">
        <v>654</v>
      </c>
      <c r="M723" t="s">
        <v>1723</v>
      </c>
      <c r="N723" t="s">
        <v>3215</v>
      </c>
      <c r="O723" t="s">
        <v>5741</v>
      </c>
      <c r="P723">
        <f>COUNTIFS($L:$L, SolaCorp_Backlog[[#This Row],[Product Group]], $H:$H, "&lt;=" &amp; SolaCorp_Backlog[[#This Row],[Order Date]])</f>
        <v>717</v>
      </c>
      <c r="Q723" s="9">
        <f>IFERROR(VLOOKUP(SolaCorp_Backlog[[#This Row],[Order_Item]], 'Hot Orders'!$C:$H, 6, FALSE), SolaCorp_Backlog[[#This Row],[Order Date]])</f>
        <v>45223</v>
      </c>
      <c r="R723">
        <f>COUNTIFS($L:$L, SolaCorp_Backlog[[#This Row],[Product Group]], $Q:$Q, "&lt;=" &amp; SolaCorp_Backlog[[#This Row],[New Date]])</f>
        <v>717</v>
      </c>
      <c r="S723">
        <f>IF(SolaCorp_Backlog[[#This Row],[Product Group]] &lt;&gt; $L722, 1, $S722 + 1)</f>
        <v>701</v>
      </c>
      <c r="T7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23">
        <f ca="1" xml:space="preserve"> ROUND((SolaCorp_Backlog[[#This Row],[Projected Ship Date]] - SolaCorp_Backlog[[#This Row],[Order Date]]) / SolaCorp_Backlog[[#This Row],[Backlog Quantity]], 0)</f>
        <v>22</v>
      </c>
    </row>
    <row r="724" spans="1:21" x14ac:dyDescent="0.25">
      <c r="A724" t="s">
        <v>105</v>
      </c>
      <c r="B724" t="s">
        <v>905</v>
      </c>
      <c r="C724" t="s">
        <v>729</v>
      </c>
      <c r="D724" t="s">
        <v>784</v>
      </c>
      <c r="E724" t="s">
        <v>785</v>
      </c>
      <c r="F724">
        <v>9</v>
      </c>
      <c r="G724">
        <v>679.88</v>
      </c>
      <c r="H724" s="9">
        <v>45223</v>
      </c>
      <c r="I724" t="s">
        <v>732</v>
      </c>
      <c r="J724" t="s">
        <v>675</v>
      </c>
      <c r="K724" t="s">
        <v>598</v>
      </c>
      <c r="L724" t="s">
        <v>654</v>
      </c>
      <c r="M724" t="s">
        <v>1723</v>
      </c>
      <c r="N724" t="s">
        <v>3216</v>
      </c>
      <c r="O724" t="s">
        <v>5741</v>
      </c>
      <c r="P724">
        <f>COUNTIFS($L:$L, SolaCorp_Backlog[[#This Row],[Product Group]], $H:$H, "&lt;=" &amp; SolaCorp_Backlog[[#This Row],[Order Date]])</f>
        <v>717</v>
      </c>
      <c r="Q724" s="9">
        <f>IFERROR(VLOOKUP(SolaCorp_Backlog[[#This Row],[Order_Item]], 'Hot Orders'!$C:$H, 6, FALSE), SolaCorp_Backlog[[#This Row],[Order Date]])</f>
        <v>45223</v>
      </c>
      <c r="R724">
        <f>COUNTIFS($L:$L, SolaCorp_Backlog[[#This Row],[Product Group]], $Q:$Q, "&lt;=" &amp; SolaCorp_Backlog[[#This Row],[New Date]])</f>
        <v>717</v>
      </c>
      <c r="S724">
        <f>IF(SolaCorp_Backlog[[#This Row],[Product Group]] &lt;&gt; $L723, 1, $S723 + 1)</f>
        <v>702</v>
      </c>
      <c r="T7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24">
        <f ca="1" xml:space="preserve"> ROUND((SolaCorp_Backlog[[#This Row],[Projected Ship Date]] - SolaCorp_Backlog[[#This Row],[Order Date]]) / SolaCorp_Backlog[[#This Row],[Backlog Quantity]], 0)</f>
        <v>22</v>
      </c>
    </row>
    <row r="725" spans="1:21" x14ac:dyDescent="0.25">
      <c r="A725" t="s">
        <v>105</v>
      </c>
      <c r="B725" t="s">
        <v>905</v>
      </c>
      <c r="C725" t="s">
        <v>729</v>
      </c>
      <c r="D725" t="s">
        <v>878</v>
      </c>
      <c r="E725" t="s">
        <v>879</v>
      </c>
      <c r="F725">
        <v>10</v>
      </c>
      <c r="G725">
        <v>276.43</v>
      </c>
      <c r="H725" s="9">
        <v>45223</v>
      </c>
      <c r="I725" t="s">
        <v>732</v>
      </c>
      <c r="J725" t="s">
        <v>675</v>
      </c>
      <c r="K725" t="s">
        <v>641</v>
      </c>
      <c r="L725" t="s">
        <v>654</v>
      </c>
      <c r="M725" t="s">
        <v>1607</v>
      </c>
      <c r="N725" t="s">
        <v>2830</v>
      </c>
      <c r="O725" t="s">
        <v>5741</v>
      </c>
      <c r="P725">
        <f>COUNTIFS($L:$L, SolaCorp_Backlog[[#This Row],[Product Group]], $H:$H, "&lt;=" &amp; SolaCorp_Backlog[[#This Row],[Order Date]])</f>
        <v>717</v>
      </c>
      <c r="Q725" s="9">
        <f>IFERROR(VLOOKUP(SolaCorp_Backlog[[#This Row],[Order_Item]], 'Hot Orders'!$C:$H, 6, FALSE), SolaCorp_Backlog[[#This Row],[Order Date]])</f>
        <v>45223</v>
      </c>
      <c r="R725">
        <f>COUNTIFS($L:$L, SolaCorp_Backlog[[#This Row],[Product Group]], $Q:$Q, "&lt;=" &amp; SolaCorp_Backlog[[#This Row],[New Date]])</f>
        <v>717</v>
      </c>
      <c r="S725">
        <f>IF(SolaCorp_Backlog[[#This Row],[Product Group]] &lt;&gt; $L724, 1, $S724 + 1)</f>
        <v>703</v>
      </c>
      <c r="T7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25">
        <f ca="1" xml:space="preserve"> ROUND((SolaCorp_Backlog[[#This Row],[Projected Ship Date]] - SolaCorp_Backlog[[#This Row],[Order Date]]) / SolaCorp_Backlog[[#This Row],[Backlog Quantity]], 0)</f>
        <v>20</v>
      </c>
    </row>
    <row r="726" spans="1:21" x14ac:dyDescent="0.25">
      <c r="A726" t="s">
        <v>105</v>
      </c>
      <c r="B726" t="s">
        <v>905</v>
      </c>
      <c r="C726" t="s">
        <v>729</v>
      </c>
      <c r="D726" t="s">
        <v>878</v>
      </c>
      <c r="E726" t="s">
        <v>879</v>
      </c>
      <c r="F726">
        <v>10</v>
      </c>
      <c r="G726">
        <v>276.43</v>
      </c>
      <c r="H726" s="9">
        <v>45223</v>
      </c>
      <c r="I726" t="s">
        <v>732</v>
      </c>
      <c r="J726" t="s">
        <v>675</v>
      </c>
      <c r="K726" t="s">
        <v>641</v>
      </c>
      <c r="L726" t="s">
        <v>654</v>
      </c>
      <c r="M726" t="s">
        <v>1607</v>
      </c>
      <c r="N726" t="s">
        <v>2831</v>
      </c>
      <c r="O726" t="s">
        <v>5741</v>
      </c>
      <c r="P726">
        <f>COUNTIFS($L:$L, SolaCorp_Backlog[[#This Row],[Product Group]], $H:$H, "&lt;=" &amp; SolaCorp_Backlog[[#This Row],[Order Date]])</f>
        <v>717</v>
      </c>
      <c r="Q726" s="9">
        <f>IFERROR(VLOOKUP(SolaCorp_Backlog[[#This Row],[Order_Item]], 'Hot Orders'!$C:$H, 6, FALSE), SolaCorp_Backlog[[#This Row],[Order Date]])</f>
        <v>45223</v>
      </c>
      <c r="R726">
        <f>COUNTIFS($L:$L, SolaCorp_Backlog[[#This Row],[Product Group]], $Q:$Q, "&lt;=" &amp; SolaCorp_Backlog[[#This Row],[New Date]])</f>
        <v>717</v>
      </c>
      <c r="S726">
        <f>IF(SolaCorp_Backlog[[#This Row],[Product Group]] &lt;&gt; $L725, 1, $S725 + 1)</f>
        <v>704</v>
      </c>
      <c r="T7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26">
        <f ca="1" xml:space="preserve"> ROUND((SolaCorp_Backlog[[#This Row],[Projected Ship Date]] - SolaCorp_Backlog[[#This Row],[Order Date]]) / SolaCorp_Backlog[[#This Row],[Backlog Quantity]], 0)</f>
        <v>20</v>
      </c>
    </row>
    <row r="727" spans="1:21" x14ac:dyDescent="0.25">
      <c r="A727" t="s">
        <v>105</v>
      </c>
      <c r="B727" t="s">
        <v>905</v>
      </c>
      <c r="C727" t="s">
        <v>729</v>
      </c>
      <c r="D727" t="s">
        <v>878</v>
      </c>
      <c r="E727" t="s">
        <v>879</v>
      </c>
      <c r="F727">
        <v>10</v>
      </c>
      <c r="G727">
        <v>276.43</v>
      </c>
      <c r="H727" s="9">
        <v>45223</v>
      </c>
      <c r="I727" t="s">
        <v>732</v>
      </c>
      <c r="J727" t="s">
        <v>675</v>
      </c>
      <c r="K727" t="s">
        <v>641</v>
      </c>
      <c r="L727" t="s">
        <v>654</v>
      </c>
      <c r="M727" t="s">
        <v>1607</v>
      </c>
      <c r="N727" t="s">
        <v>2832</v>
      </c>
      <c r="O727" t="s">
        <v>5741</v>
      </c>
      <c r="P727">
        <f>COUNTIFS($L:$L, SolaCorp_Backlog[[#This Row],[Product Group]], $H:$H, "&lt;=" &amp; SolaCorp_Backlog[[#This Row],[Order Date]])</f>
        <v>717</v>
      </c>
      <c r="Q727" s="9">
        <f>IFERROR(VLOOKUP(SolaCorp_Backlog[[#This Row],[Order_Item]], 'Hot Orders'!$C:$H, 6, FALSE), SolaCorp_Backlog[[#This Row],[Order Date]])</f>
        <v>45223</v>
      </c>
      <c r="R727">
        <f>COUNTIFS($L:$L, SolaCorp_Backlog[[#This Row],[Product Group]], $Q:$Q, "&lt;=" &amp; SolaCorp_Backlog[[#This Row],[New Date]])</f>
        <v>717</v>
      </c>
      <c r="S727">
        <f>IF(SolaCorp_Backlog[[#This Row],[Product Group]] &lt;&gt; $L726, 1, $S726 + 1)</f>
        <v>705</v>
      </c>
      <c r="T7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27">
        <f ca="1" xml:space="preserve"> ROUND((SolaCorp_Backlog[[#This Row],[Projected Ship Date]] - SolaCorp_Backlog[[#This Row],[Order Date]]) / SolaCorp_Backlog[[#This Row],[Backlog Quantity]], 0)</f>
        <v>20</v>
      </c>
    </row>
    <row r="728" spans="1:21" x14ac:dyDescent="0.25">
      <c r="A728" t="s">
        <v>105</v>
      </c>
      <c r="B728" t="s">
        <v>905</v>
      </c>
      <c r="C728" t="s">
        <v>729</v>
      </c>
      <c r="D728" t="s">
        <v>878</v>
      </c>
      <c r="E728" t="s">
        <v>879</v>
      </c>
      <c r="F728">
        <v>10</v>
      </c>
      <c r="G728">
        <v>276.43</v>
      </c>
      <c r="H728" s="9">
        <v>45223</v>
      </c>
      <c r="I728" t="s">
        <v>732</v>
      </c>
      <c r="J728" t="s">
        <v>675</v>
      </c>
      <c r="K728" t="s">
        <v>641</v>
      </c>
      <c r="L728" t="s">
        <v>654</v>
      </c>
      <c r="M728" t="s">
        <v>1607</v>
      </c>
      <c r="N728" t="s">
        <v>2833</v>
      </c>
      <c r="O728" t="s">
        <v>5741</v>
      </c>
      <c r="P728">
        <f>COUNTIFS($L:$L, SolaCorp_Backlog[[#This Row],[Product Group]], $H:$H, "&lt;=" &amp; SolaCorp_Backlog[[#This Row],[Order Date]])</f>
        <v>717</v>
      </c>
      <c r="Q728" s="9">
        <f>IFERROR(VLOOKUP(SolaCorp_Backlog[[#This Row],[Order_Item]], 'Hot Orders'!$C:$H, 6, FALSE), SolaCorp_Backlog[[#This Row],[Order Date]])</f>
        <v>45223</v>
      </c>
      <c r="R728">
        <f>COUNTIFS($L:$L, SolaCorp_Backlog[[#This Row],[Product Group]], $Q:$Q, "&lt;=" &amp; SolaCorp_Backlog[[#This Row],[New Date]])</f>
        <v>717</v>
      </c>
      <c r="S728">
        <f>IF(SolaCorp_Backlog[[#This Row],[Product Group]] &lt;&gt; $L727, 1, $S727 + 1)</f>
        <v>706</v>
      </c>
      <c r="T7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28">
        <f ca="1" xml:space="preserve"> ROUND((SolaCorp_Backlog[[#This Row],[Projected Ship Date]] - SolaCorp_Backlog[[#This Row],[Order Date]]) / SolaCorp_Backlog[[#This Row],[Backlog Quantity]], 0)</f>
        <v>20</v>
      </c>
    </row>
    <row r="729" spans="1:21" x14ac:dyDescent="0.25">
      <c r="A729" t="s">
        <v>105</v>
      </c>
      <c r="B729" t="s">
        <v>905</v>
      </c>
      <c r="C729" t="s">
        <v>729</v>
      </c>
      <c r="D729" t="s">
        <v>878</v>
      </c>
      <c r="E729" t="s">
        <v>879</v>
      </c>
      <c r="F729">
        <v>10</v>
      </c>
      <c r="G729">
        <v>276.43</v>
      </c>
      <c r="H729" s="9">
        <v>45223</v>
      </c>
      <c r="I729" t="s">
        <v>732</v>
      </c>
      <c r="J729" t="s">
        <v>675</v>
      </c>
      <c r="K729" t="s">
        <v>641</v>
      </c>
      <c r="L729" t="s">
        <v>654</v>
      </c>
      <c r="M729" t="s">
        <v>1607</v>
      </c>
      <c r="N729" t="s">
        <v>2834</v>
      </c>
      <c r="O729" t="s">
        <v>5741</v>
      </c>
      <c r="P729">
        <f>COUNTIFS($L:$L, SolaCorp_Backlog[[#This Row],[Product Group]], $H:$H, "&lt;=" &amp; SolaCorp_Backlog[[#This Row],[Order Date]])</f>
        <v>717</v>
      </c>
      <c r="Q729" s="9">
        <f>IFERROR(VLOOKUP(SolaCorp_Backlog[[#This Row],[Order_Item]], 'Hot Orders'!$C:$H, 6, FALSE), SolaCorp_Backlog[[#This Row],[Order Date]])</f>
        <v>45223</v>
      </c>
      <c r="R729">
        <f>COUNTIFS($L:$L, SolaCorp_Backlog[[#This Row],[Product Group]], $Q:$Q, "&lt;=" &amp; SolaCorp_Backlog[[#This Row],[New Date]])</f>
        <v>717</v>
      </c>
      <c r="S729">
        <f>IF(SolaCorp_Backlog[[#This Row],[Product Group]] &lt;&gt; $L728, 1, $S728 + 1)</f>
        <v>707</v>
      </c>
      <c r="T7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29">
        <f ca="1" xml:space="preserve"> ROUND((SolaCorp_Backlog[[#This Row],[Projected Ship Date]] - SolaCorp_Backlog[[#This Row],[Order Date]]) / SolaCorp_Backlog[[#This Row],[Backlog Quantity]], 0)</f>
        <v>20</v>
      </c>
    </row>
    <row r="730" spans="1:21" x14ac:dyDescent="0.25">
      <c r="A730" t="s">
        <v>105</v>
      </c>
      <c r="B730" t="s">
        <v>905</v>
      </c>
      <c r="C730" t="s">
        <v>729</v>
      </c>
      <c r="D730" t="s">
        <v>878</v>
      </c>
      <c r="E730" t="s">
        <v>879</v>
      </c>
      <c r="F730">
        <v>10</v>
      </c>
      <c r="G730">
        <v>276.43</v>
      </c>
      <c r="H730" s="9">
        <v>45223</v>
      </c>
      <c r="I730" t="s">
        <v>732</v>
      </c>
      <c r="J730" t="s">
        <v>675</v>
      </c>
      <c r="K730" t="s">
        <v>641</v>
      </c>
      <c r="L730" t="s">
        <v>654</v>
      </c>
      <c r="M730" t="s">
        <v>1607</v>
      </c>
      <c r="N730" t="s">
        <v>2835</v>
      </c>
      <c r="O730" t="s">
        <v>5741</v>
      </c>
      <c r="P730">
        <f>COUNTIFS($L:$L, SolaCorp_Backlog[[#This Row],[Product Group]], $H:$H, "&lt;=" &amp; SolaCorp_Backlog[[#This Row],[Order Date]])</f>
        <v>717</v>
      </c>
      <c r="Q730" s="9">
        <f>IFERROR(VLOOKUP(SolaCorp_Backlog[[#This Row],[Order_Item]], 'Hot Orders'!$C:$H, 6, FALSE), SolaCorp_Backlog[[#This Row],[Order Date]])</f>
        <v>45223</v>
      </c>
      <c r="R730">
        <f>COUNTIFS($L:$L, SolaCorp_Backlog[[#This Row],[Product Group]], $Q:$Q, "&lt;=" &amp; SolaCorp_Backlog[[#This Row],[New Date]])</f>
        <v>717</v>
      </c>
      <c r="S730">
        <f>IF(SolaCorp_Backlog[[#This Row],[Product Group]] &lt;&gt; $L729, 1, $S729 + 1)</f>
        <v>708</v>
      </c>
      <c r="T7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30">
        <f ca="1" xml:space="preserve"> ROUND((SolaCorp_Backlog[[#This Row],[Projected Ship Date]] - SolaCorp_Backlog[[#This Row],[Order Date]]) / SolaCorp_Backlog[[#This Row],[Backlog Quantity]], 0)</f>
        <v>20</v>
      </c>
    </row>
    <row r="731" spans="1:21" x14ac:dyDescent="0.25">
      <c r="A731" t="s">
        <v>105</v>
      </c>
      <c r="B731" t="s">
        <v>905</v>
      </c>
      <c r="C731" t="s">
        <v>729</v>
      </c>
      <c r="D731" t="s">
        <v>878</v>
      </c>
      <c r="E731" t="s">
        <v>879</v>
      </c>
      <c r="F731">
        <v>10</v>
      </c>
      <c r="G731">
        <v>276.43</v>
      </c>
      <c r="H731" s="9">
        <v>45223</v>
      </c>
      <c r="I731" t="s">
        <v>732</v>
      </c>
      <c r="J731" t="s">
        <v>675</v>
      </c>
      <c r="K731" t="s">
        <v>641</v>
      </c>
      <c r="L731" t="s">
        <v>654</v>
      </c>
      <c r="M731" t="s">
        <v>1607</v>
      </c>
      <c r="N731" t="s">
        <v>2836</v>
      </c>
      <c r="O731" t="s">
        <v>5741</v>
      </c>
      <c r="P731">
        <f>COUNTIFS($L:$L, SolaCorp_Backlog[[#This Row],[Product Group]], $H:$H, "&lt;=" &amp; SolaCorp_Backlog[[#This Row],[Order Date]])</f>
        <v>717</v>
      </c>
      <c r="Q731" s="9">
        <f>IFERROR(VLOOKUP(SolaCorp_Backlog[[#This Row],[Order_Item]], 'Hot Orders'!$C:$H, 6, FALSE), SolaCorp_Backlog[[#This Row],[Order Date]])</f>
        <v>45223</v>
      </c>
      <c r="R731">
        <f>COUNTIFS($L:$L, SolaCorp_Backlog[[#This Row],[Product Group]], $Q:$Q, "&lt;=" &amp; SolaCorp_Backlog[[#This Row],[New Date]])</f>
        <v>717</v>
      </c>
      <c r="S731">
        <f>IF(SolaCorp_Backlog[[#This Row],[Product Group]] &lt;&gt; $L730, 1, $S730 + 1)</f>
        <v>709</v>
      </c>
      <c r="T7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31">
        <f ca="1" xml:space="preserve"> ROUND((SolaCorp_Backlog[[#This Row],[Projected Ship Date]] - SolaCorp_Backlog[[#This Row],[Order Date]]) / SolaCorp_Backlog[[#This Row],[Backlog Quantity]], 0)</f>
        <v>20</v>
      </c>
    </row>
    <row r="732" spans="1:21" x14ac:dyDescent="0.25">
      <c r="A732" t="s">
        <v>105</v>
      </c>
      <c r="B732" t="s">
        <v>905</v>
      </c>
      <c r="C732" t="s">
        <v>729</v>
      </c>
      <c r="D732" t="s">
        <v>878</v>
      </c>
      <c r="E732" t="s">
        <v>879</v>
      </c>
      <c r="F732">
        <v>10</v>
      </c>
      <c r="G732">
        <v>276.43</v>
      </c>
      <c r="H732" s="9">
        <v>45223</v>
      </c>
      <c r="I732" t="s">
        <v>732</v>
      </c>
      <c r="J732" t="s">
        <v>675</v>
      </c>
      <c r="K732" t="s">
        <v>641</v>
      </c>
      <c r="L732" t="s">
        <v>654</v>
      </c>
      <c r="M732" t="s">
        <v>1607</v>
      </c>
      <c r="N732" t="s">
        <v>2837</v>
      </c>
      <c r="O732" t="s">
        <v>5741</v>
      </c>
      <c r="P732">
        <f>COUNTIFS($L:$L, SolaCorp_Backlog[[#This Row],[Product Group]], $H:$H, "&lt;=" &amp; SolaCorp_Backlog[[#This Row],[Order Date]])</f>
        <v>717</v>
      </c>
      <c r="Q732" s="9">
        <f>IFERROR(VLOOKUP(SolaCorp_Backlog[[#This Row],[Order_Item]], 'Hot Orders'!$C:$H, 6, FALSE), SolaCorp_Backlog[[#This Row],[Order Date]])</f>
        <v>45223</v>
      </c>
      <c r="R732">
        <f>COUNTIFS($L:$L, SolaCorp_Backlog[[#This Row],[Product Group]], $Q:$Q, "&lt;=" &amp; SolaCorp_Backlog[[#This Row],[New Date]])</f>
        <v>717</v>
      </c>
      <c r="S732">
        <f>IF(SolaCorp_Backlog[[#This Row],[Product Group]] &lt;&gt; $L731, 1, $S731 + 1)</f>
        <v>710</v>
      </c>
      <c r="T7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32">
        <f ca="1" xml:space="preserve"> ROUND((SolaCorp_Backlog[[#This Row],[Projected Ship Date]] - SolaCorp_Backlog[[#This Row],[Order Date]]) / SolaCorp_Backlog[[#This Row],[Backlog Quantity]], 0)</f>
        <v>20</v>
      </c>
    </row>
    <row r="733" spans="1:21" x14ac:dyDescent="0.25">
      <c r="A733" t="s">
        <v>105</v>
      </c>
      <c r="B733" t="s">
        <v>905</v>
      </c>
      <c r="C733" t="s">
        <v>729</v>
      </c>
      <c r="D733" t="s">
        <v>878</v>
      </c>
      <c r="E733" t="s">
        <v>879</v>
      </c>
      <c r="F733">
        <v>10</v>
      </c>
      <c r="G733">
        <v>276.43</v>
      </c>
      <c r="H733" s="9">
        <v>45223</v>
      </c>
      <c r="I733" t="s">
        <v>732</v>
      </c>
      <c r="J733" t="s">
        <v>675</v>
      </c>
      <c r="K733" t="s">
        <v>641</v>
      </c>
      <c r="L733" t="s">
        <v>654</v>
      </c>
      <c r="M733" t="s">
        <v>1607</v>
      </c>
      <c r="N733" t="s">
        <v>2838</v>
      </c>
      <c r="O733" t="s">
        <v>5741</v>
      </c>
      <c r="P733">
        <f>COUNTIFS($L:$L, SolaCorp_Backlog[[#This Row],[Product Group]], $H:$H, "&lt;=" &amp; SolaCorp_Backlog[[#This Row],[Order Date]])</f>
        <v>717</v>
      </c>
      <c r="Q733" s="9">
        <f>IFERROR(VLOOKUP(SolaCorp_Backlog[[#This Row],[Order_Item]], 'Hot Orders'!$C:$H, 6, FALSE), SolaCorp_Backlog[[#This Row],[Order Date]])</f>
        <v>45223</v>
      </c>
      <c r="R733">
        <f>COUNTIFS($L:$L, SolaCorp_Backlog[[#This Row],[Product Group]], $Q:$Q, "&lt;=" &amp; SolaCorp_Backlog[[#This Row],[New Date]])</f>
        <v>717</v>
      </c>
      <c r="S733">
        <f>IF(SolaCorp_Backlog[[#This Row],[Product Group]] &lt;&gt; $L732, 1, $S732 + 1)</f>
        <v>711</v>
      </c>
      <c r="T7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33">
        <f ca="1" xml:space="preserve"> ROUND((SolaCorp_Backlog[[#This Row],[Projected Ship Date]] - SolaCorp_Backlog[[#This Row],[Order Date]]) / SolaCorp_Backlog[[#This Row],[Backlog Quantity]], 0)</f>
        <v>20</v>
      </c>
    </row>
    <row r="734" spans="1:21" x14ac:dyDescent="0.25">
      <c r="A734" t="s">
        <v>105</v>
      </c>
      <c r="B734" t="s">
        <v>905</v>
      </c>
      <c r="C734" t="s">
        <v>729</v>
      </c>
      <c r="D734" t="s">
        <v>878</v>
      </c>
      <c r="E734" t="s">
        <v>879</v>
      </c>
      <c r="F734">
        <v>10</v>
      </c>
      <c r="G734">
        <v>276.43</v>
      </c>
      <c r="H734" s="9">
        <v>45223</v>
      </c>
      <c r="I734" t="s">
        <v>732</v>
      </c>
      <c r="J734" t="s">
        <v>675</v>
      </c>
      <c r="K734" t="s">
        <v>641</v>
      </c>
      <c r="L734" t="s">
        <v>654</v>
      </c>
      <c r="M734" t="s">
        <v>1607</v>
      </c>
      <c r="N734" t="s">
        <v>2839</v>
      </c>
      <c r="O734" t="s">
        <v>5741</v>
      </c>
      <c r="P734">
        <f>COUNTIFS($L:$L, SolaCorp_Backlog[[#This Row],[Product Group]], $H:$H, "&lt;=" &amp; SolaCorp_Backlog[[#This Row],[Order Date]])</f>
        <v>717</v>
      </c>
      <c r="Q734" s="9">
        <f>IFERROR(VLOOKUP(SolaCorp_Backlog[[#This Row],[Order_Item]], 'Hot Orders'!$C:$H, 6, FALSE), SolaCorp_Backlog[[#This Row],[Order Date]])</f>
        <v>45223</v>
      </c>
      <c r="R734">
        <f>COUNTIFS($L:$L, SolaCorp_Backlog[[#This Row],[Product Group]], $Q:$Q, "&lt;=" &amp; SolaCorp_Backlog[[#This Row],[New Date]])</f>
        <v>717</v>
      </c>
      <c r="S734">
        <f>IF(SolaCorp_Backlog[[#This Row],[Product Group]] &lt;&gt; $L733, 1, $S733 + 1)</f>
        <v>712</v>
      </c>
      <c r="T7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34">
        <f ca="1" xml:space="preserve"> ROUND((SolaCorp_Backlog[[#This Row],[Projected Ship Date]] - SolaCorp_Backlog[[#This Row],[Order Date]]) / SolaCorp_Backlog[[#This Row],[Backlog Quantity]], 0)</f>
        <v>20</v>
      </c>
    </row>
    <row r="735" spans="1:21" x14ac:dyDescent="0.25">
      <c r="A735" t="s">
        <v>201</v>
      </c>
      <c r="B735" t="s">
        <v>1062</v>
      </c>
      <c r="C735" t="s">
        <v>721</v>
      </c>
      <c r="D735" t="s">
        <v>980</v>
      </c>
      <c r="E735" t="s">
        <v>981</v>
      </c>
      <c r="F735">
        <v>1</v>
      </c>
      <c r="G735">
        <v>192.56</v>
      </c>
      <c r="H735" s="9">
        <v>45223</v>
      </c>
      <c r="I735" t="s">
        <v>787</v>
      </c>
      <c r="J735" t="s">
        <v>669</v>
      </c>
      <c r="K735" t="s">
        <v>641</v>
      </c>
      <c r="L735" t="s">
        <v>654</v>
      </c>
      <c r="M735" t="s">
        <v>1722</v>
      </c>
      <c r="N735" t="s">
        <v>3207</v>
      </c>
      <c r="O735" t="s">
        <v>5740</v>
      </c>
      <c r="P735">
        <f>COUNTIFS($L:$L, SolaCorp_Backlog[[#This Row],[Product Group]], $H:$H, "&lt;=" &amp; SolaCorp_Backlog[[#This Row],[Order Date]])</f>
        <v>717</v>
      </c>
      <c r="Q735" s="9">
        <f>IFERROR(VLOOKUP(SolaCorp_Backlog[[#This Row],[Order_Item]], 'Hot Orders'!$C:$H, 6, FALSE), SolaCorp_Backlog[[#This Row],[Order Date]])</f>
        <v>45223</v>
      </c>
      <c r="R735">
        <f>COUNTIFS($L:$L, SolaCorp_Backlog[[#This Row],[Product Group]], $Q:$Q, "&lt;=" &amp; SolaCorp_Backlog[[#This Row],[New Date]])</f>
        <v>717</v>
      </c>
      <c r="S735">
        <f>IF(SolaCorp_Backlog[[#This Row],[Product Group]] &lt;&gt; $L734, 1, $S734 + 1)</f>
        <v>713</v>
      </c>
      <c r="T7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35">
        <f ca="1" xml:space="preserve"> ROUND((SolaCorp_Backlog[[#This Row],[Projected Ship Date]] - SolaCorp_Backlog[[#This Row],[Order Date]]) / SolaCorp_Backlog[[#This Row],[Backlog Quantity]], 0)</f>
        <v>199</v>
      </c>
    </row>
    <row r="736" spans="1:21" x14ac:dyDescent="0.25">
      <c r="A736" t="s">
        <v>201</v>
      </c>
      <c r="B736" t="s">
        <v>1062</v>
      </c>
      <c r="C736" t="s">
        <v>721</v>
      </c>
      <c r="D736" t="s">
        <v>693</v>
      </c>
      <c r="E736" t="s">
        <v>694</v>
      </c>
      <c r="F736">
        <v>4</v>
      </c>
      <c r="G736">
        <v>133.44999999999999</v>
      </c>
      <c r="H736" s="9">
        <v>45223</v>
      </c>
      <c r="I736" t="s">
        <v>787</v>
      </c>
      <c r="J736" t="s">
        <v>669</v>
      </c>
      <c r="K736" t="s">
        <v>639</v>
      </c>
      <c r="L736" t="s">
        <v>654</v>
      </c>
      <c r="M736" t="s">
        <v>1606</v>
      </c>
      <c r="N736" t="s">
        <v>2826</v>
      </c>
      <c r="O736" t="s">
        <v>5740</v>
      </c>
      <c r="P736">
        <f>COUNTIFS($L:$L, SolaCorp_Backlog[[#This Row],[Product Group]], $H:$H, "&lt;=" &amp; SolaCorp_Backlog[[#This Row],[Order Date]])</f>
        <v>717</v>
      </c>
      <c r="Q736" s="9">
        <f>IFERROR(VLOOKUP(SolaCorp_Backlog[[#This Row],[Order_Item]], 'Hot Orders'!$C:$H, 6, FALSE), SolaCorp_Backlog[[#This Row],[Order Date]])</f>
        <v>45223</v>
      </c>
      <c r="R736">
        <f>COUNTIFS($L:$L, SolaCorp_Backlog[[#This Row],[Product Group]], $Q:$Q, "&lt;=" &amp; SolaCorp_Backlog[[#This Row],[New Date]])</f>
        <v>717</v>
      </c>
      <c r="S736">
        <f>IF(SolaCorp_Backlog[[#This Row],[Product Group]] &lt;&gt; $L735, 1, $S735 + 1)</f>
        <v>714</v>
      </c>
      <c r="T7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36">
        <f ca="1" xml:space="preserve"> ROUND((SolaCorp_Backlog[[#This Row],[Projected Ship Date]] - SolaCorp_Backlog[[#This Row],[Order Date]]) / SolaCorp_Backlog[[#This Row],[Backlog Quantity]], 0)</f>
        <v>50</v>
      </c>
    </row>
    <row r="737" spans="1:21" x14ac:dyDescent="0.25">
      <c r="A737" t="s">
        <v>201</v>
      </c>
      <c r="B737" t="s">
        <v>1062</v>
      </c>
      <c r="C737" t="s">
        <v>721</v>
      </c>
      <c r="D737" t="s">
        <v>693</v>
      </c>
      <c r="E737" t="s">
        <v>694</v>
      </c>
      <c r="F737">
        <v>4</v>
      </c>
      <c r="G737">
        <v>133.44999999999999</v>
      </c>
      <c r="H737" s="9">
        <v>45223</v>
      </c>
      <c r="I737" t="s">
        <v>787</v>
      </c>
      <c r="J737" t="s">
        <v>669</v>
      </c>
      <c r="K737" t="s">
        <v>639</v>
      </c>
      <c r="L737" t="s">
        <v>654</v>
      </c>
      <c r="M737" t="s">
        <v>1606</v>
      </c>
      <c r="N737" t="s">
        <v>2827</v>
      </c>
      <c r="O737" t="s">
        <v>5740</v>
      </c>
      <c r="P737">
        <f>COUNTIFS($L:$L, SolaCorp_Backlog[[#This Row],[Product Group]], $H:$H, "&lt;=" &amp; SolaCorp_Backlog[[#This Row],[Order Date]])</f>
        <v>717</v>
      </c>
      <c r="Q737" s="9">
        <f>IFERROR(VLOOKUP(SolaCorp_Backlog[[#This Row],[Order_Item]], 'Hot Orders'!$C:$H, 6, FALSE), SolaCorp_Backlog[[#This Row],[Order Date]])</f>
        <v>45223</v>
      </c>
      <c r="R737">
        <f>COUNTIFS($L:$L, SolaCorp_Backlog[[#This Row],[Product Group]], $Q:$Q, "&lt;=" &amp; SolaCorp_Backlog[[#This Row],[New Date]])</f>
        <v>717</v>
      </c>
      <c r="S737">
        <f>IF(SolaCorp_Backlog[[#This Row],[Product Group]] &lt;&gt; $L736, 1, $S736 + 1)</f>
        <v>715</v>
      </c>
      <c r="T7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37">
        <f ca="1" xml:space="preserve"> ROUND((SolaCorp_Backlog[[#This Row],[Projected Ship Date]] - SolaCorp_Backlog[[#This Row],[Order Date]]) / SolaCorp_Backlog[[#This Row],[Backlog Quantity]], 0)</f>
        <v>50</v>
      </c>
    </row>
    <row r="738" spans="1:21" x14ac:dyDescent="0.25">
      <c r="A738" t="s">
        <v>201</v>
      </c>
      <c r="B738" t="s">
        <v>1062</v>
      </c>
      <c r="C738" t="s">
        <v>721</v>
      </c>
      <c r="D738" t="s">
        <v>693</v>
      </c>
      <c r="E738" t="s">
        <v>694</v>
      </c>
      <c r="F738">
        <v>4</v>
      </c>
      <c r="G738">
        <v>133.44999999999999</v>
      </c>
      <c r="H738" s="9">
        <v>45223</v>
      </c>
      <c r="I738" t="s">
        <v>787</v>
      </c>
      <c r="J738" t="s">
        <v>669</v>
      </c>
      <c r="K738" t="s">
        <v>639</v>
      </c>
      <c r="L738" t="s">
        <v>654</v>
      </c>
      <c r="M738" t="s">
        <v>1606</v>
      </c>
      <c r="N738" t="s">
        <v>2828</v>
      </c>
      <c r="O738" t="s">
        <v>5740</v>
      </c>
      <c r="P738">
        <f>COUNTIFS($L:$L, SolaCorp_Backlog[[#This Row],[Product Group]], $H:$H, "&lt;=" &amp; SolaCorp_Backlog[[#This Row],[Order Date]])</f>
        <v>717</v>
      </c>
      <c r="Q738" s="9">
        <f>IFERROR(VLOOKUP(SolaCorp_Backlog[[#This Row],[Order_Item]], 'Hot Orders'!$C:$H, 6, FALSE), SolaCorp_Backlog[[#This Row],[Order Date]])</f>
        <v>45223</v>
      </c>
      <c r="R738">
        <f>COUNTIFS($L:$L, SolaCorp_Backlog[[#This Row],[Product Group]], $Q:$Q, "&lt;=" &amp; SolaCorp_Backlog[[#This Row],[New Date]])</f>
        <v>717</v>
      </c>
      <c r="S738">
        <f>IF(SolaCorp_Backlog[[#This Row],[Product Group]] &lt;&gt; $L737, 1, $S737 + 1)</f>
        <v>716</v>
      </c>
      <c r="T7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38">
        <f ca="1" xml:space="preserve"> ROUND((SolaCorp_Backlog[[#This Row],[Projected Ship Date]] - SolaCorp_Backlog[[#This Row],[Order Date]]) / SolaCorp_Backlog[[#This Row],[Backlog Quantity]], 0)</f>
        <v>50</v>
      </c>
    </row>
    <row r="739" spans="1:21" x14ac:dyDescent="0.25">
      <c r="A739" t="s">
        <v>201</v>
      </c>
      <c r="B739" t="s">
        <v>1062</v>
      </c>
      <c r="C739" t="s">
        <v>721</v>
      </c>
      <c r="D739" t="s">
        <v>693</v>
      </c>
      <c r="E739" t="s">
        <v>694</v>
      </c>
      <c r="F739">
        <v>4</v>
      </c>
      <c r="G739">
        <v>133.44999999999999</v>
      </c>
      <c r="H739" s="9">
        <v>45223</v>
      </c>
      <c r="I739" t="s">
        <v>787</v>
      </c>
      <c r="J739" t="s">
        <v>669</v>
      </c>
      <c r="K739" t="s">
        <v>639</v>
      </c>
      <c r="L739" t="s">
        <v>654</v>
      </c>
      <c r="M739" t="s">
        <v>1606</v>
      </c>
      <c r="N739" t="s">
        <v>2829</v>
      </c>
      <c r="O739" t="s">
        <v>5740</v>
      </c>
      <c r="P739">
        <f>COUNTIFS($L:$L, SolaCorp_Backlog[[#This Row],[Product Group]], $H:$H, "&lt;=" &amp; SolaCorp_Backlog[[#This Row],[Order Date]])</f>
        <v>717</v>
      </c>
      <c r="Q739" s="9">
        <f>IFERROR(VLOOKUP(SolaCorp_Backlog[[#This Row],[Order_Item]], 'Hot Orders'!$C:$H, 6, FALSE), SolaCorp_Backlog[[#This Row],[Order Date]])</f>
        <v>45223</v>
      </c>
      <c r="R739">
        <f>COUNTIFS($L:$L, SolaCorp_Backlog[[#This Row],[Product Group]], $Q:$Q, "&lt;=" &amp; SolaCorp_Backlog[[#This Row],[New Date]])</f>
        <v>717</v>
      </c>
      <c r="S739">
        <f>IF(SolaCorp_Backlog[[#This Row],[Product Group]] &lt;&gt; $L738, 1, $S738 + 1)</f>
        <v>717</v>
      </c>
      <c r="T7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39">
        <f ca="1" xml:space="preserve"> ROUND((SolaCorp_Backlog[[#This Row],[Projected Ship Date]] - SolaCorp_Backlog[[#This Row],[Order Date]]) / SolaCorp_Backlog[[#This Row],[Backlog Quantity]], 0)</f>
        <v>50</v>
      </c>
    </row>
    <row r="740" spans="1:21" x14ac:dyDescent="0.25">
      <c r="A740" t="s">
        <v>340</v>
      </c>
      <c r="B740" t="s">
        <v>1094</v>
      </c>
      <c r="C740" t="s">
        <v>671</v>
      </c>
      <c r="D740" t="s">
        <v>808</v>
      </c>
      <c r="E740" t="s">
        <v>809</v>
      </c>
      <c r="F740">
        <v>4</v>
      </c>
      <c r="G740">
        <v>390.89</v>
      </c>
      <c r="H740" s="9">
        <v>45225</v>
      </c>
      <c r="I740" t="s">
        <v>679</v>
      </c>
      <c r="J740" t="s">
        <v>675</v>
      </c>
      <c r="K740" t="s">
        <v>629</v>
      </c>
      <c r="L740" t="s">
        <v>654</v>
      </c>
      <c r="M740" t="s">
        <v>1724</v>
      </c>
      <c r="N740" t="s">
        <v>3217</v>
      </c>
      <c r="O740" t="s">
        <v>5835</v>
      </c>
      <c r="P740">
        <f>COUNTIFS($L:$L, SolaCorp_Backlog[[#This Row],[Product Group]], $H:$H, "&lt;=" &amp; SolaCorp_Backlog[[#This Row],[Order Date]])</f>
        <v>726</v>
      </c>
      <c r="Q740" s="9">
        <f>IFERROR(VLOOKUP(SolaCorp_Backlog[[#This Row],[Order_Item]], 'Hot Orders'!$C:$H, 6, FALSE), SolaCorp_Backlog[[#This Row],[Order Date]])</f>
        <v>45225</v>
      </c>
      <c r="R740">
        <f>COUNTIFS($L:$L, SolaCorp_Backlog[[#This Row],[Product Group]], $Q:$Q, "&lt;=" &amp; SolaCorp_Backlog[[#This Row],[New Date]])</f>
        <v>726</v>
      </c>
      <c r="S740">
        <f>IF(SolaCorp_Backlog[[#This Row],[Product Group]] &lt;&gt; $L739, 1, $S739 + 1)</f>
        <v>718</v>
      </c>
      <c r="T7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40">
        <f ca="1" xml:space="preserve"> ROUND((SolaCorp_Backlog[[#This Row],[Projected Ship Date]] - SolaCorp_Backlog[[#This Row],[Order Date]]) / SolaCorp_Backlog[[#This Row],[Backlog Quantity]], 0)</f>
        <v>49</v>
      </c>
    </row>
    <row r="741" spans="1:21" x14ac:dyDescent="0.25">
      <c r="A741" t="s">
        <v>340</v>
      </c>
      <c r="B741" t="s">
        <v>1094</v>
      </c>
      <c r="C741" t="s">
        <v>671</v>
      </c>
      <c r="D741" t="s">
        <v>808</v>
      </c>
      <c r="E741" t="s">
        <v>809</v>
      </c>
      <c r="F741">
        <v>4</v>
      </c>
      <c r="G741">
        <v>390.89</v>
      </c>
      <c r="H741" s="9">
        <v>45225</v>
      </c>
      <c r="I741" t="s">
        <v>679</v>
      </c>
      <c r="J741" t="s">
        <v>675</v>
      </c>
      <c r="K741" t="s">
        <v>629</v>
      </c>
      <c r="L741" t="s">
        <v>654</v>
      </c>
      <c r="M741" t="s">
        <v>1724</v>
      </c>
      <c r="N741" t="s">
        <v>3218</v>
      </c>
      <c r="O741" t="s">
        <v>5835</v>
      </c>
      <c r="P741">
        <f>COUNTIFS($L:$L, SolaCorp_Backlog[[#This Row],[Product Group]], $H:$H, "&lt;=" &amp; SolaCorp_Backlog[[#This Row],[Order Date]])</f>
        <v>726</v>
      </c>
      <c r="Q741" s="9">
        <f>IFERROR(VLOOKUP(SolaCorp_Backlog[[#This Row],[Order_Item]], 'Hot Orders'!$C:$H, 6, FALSE), SolaCorp_Backlog[[#This Row],[Order Date]])</f>
        <v>45225</v>
      </c>
      <c r="R741">
        <f>COUNTIFS($L:$L, SolaCorp_Backlog[[#This Row],[Product Group]], $Q:$Q, "&lt;=" &amp; SolaCorp_Backlog[[#This Row],[New Date]])</f>
        <v>726</v>
      </c>
      <c r="S741">
        <f>IF(SolaCorp_Backlog[[#This Row],[Product Group]] &lt;&gt; $L740, 1, $S740 + 1)</f>
        <v>719</v>
      </c>
      <c r="T7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41">
        <f ca="1" xml:space="preserve"> ROUND((SolaCorp_Backlog[[#This Row],[Projected Ship Date]] - SolaCorp_Backlog[[#This Row],[Order Date]]) / SolaCorp_Backlog[[#This Row],[Backlog Quantity]], 0)</f>
        <v>49</v>
      </c>
    </row>
    <row r="742" spans="1:21" x14ac:dyDescent="0.25">
      <c r="A742" t="s">
        <v>340</v>
      </c>
      <c r="B742" t="s">
        <v>1094</v>
      </c>
      <c r="C742" t="s">
        <v>671</v>
      </c>
      <c r="D742" t="s">
        <v>808</v>
      </c>
      <c r="E742" t="s">
        <v>809</v>
      </c>
      <c r="F742">
        <v>4</v>
      </c>
      <c r="G742">
        <v>390.89</v>
      </c>
      <c r="H742" s="9">
        <v>45225</v>
      </c>
      <c r="I742" t="s">
        <v>679</v>
      </c>
      <c r="J742" t="s">
        <v>675</v>
      </c>
      <c r="K742" t="s">
        <v>629</v>
      </c>
      <c r="L742" t="s">
        <v>654</v>
      </c>
      <c r="M742" t="s">
        <v>1724</v>
      </c>
      <c r="N742" t="s">
        <v>3219</v>
      </c>
      <c r="O742" t="s">
        <v>5835</v>
      </c>
      <c r="P742">
        <f>COUNTIFS($L:$L, SolaCorp_Backlog[[#This Row],[Product Group]], $H:$H, "&lt;=" &amp; SolaCorp_Backlog[[#This Row],[Order Date]])</f>
        <v>726</v>
      </c>
      <c r="Q742" s="9">
        <f>IFERROR(VLOOKUP(SolaCorp_Backlog[[#This Row],[Order_Item]], 'Hot Orders'!$C:$H, 6, FALSE), SolaCorp_Backlog[[#This Row],[Order Date]])</f>
        <v>45225</v>
      </c>
      <c r="R742">
        <f>COUNTIFS($L:$L, SolaCorp_Backlog[[#This Row],[Product Group]], $Q:$Q, "&lt;=" &amp; SolaCorp_Backlog[[#This Row],[New Date]])</f>
        <v>726</v>
      </c>
      <c r="S742">
        <f>IF(SolaCorp_Backlog[[#This Row],[Product Group]] &lt;&gt; $L741, 1, $S741 + 1)</f>
        <v>720</v>
      </c>
      <c r="T7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42">
        <f ca="1" xml:space="preserve"> ROUND((SolaCorp_Backlog[[#This Row],[Projected Ship Date]] - SolaCorp_Backlog[[#This Row],[Order Date]]) / SolaCorp_Backlog[[#This Row],[Backlog Quantity]], 0)</f>
        <v>49</v>
      </c>
    </row>
    <row r="743" spans="1:21" x14ac:dyDescent="0.25">
      <c r="A743" t="s">
        <v>340</v>
      </c>
      <c r="B743" t="s">
        <v>1094</v>
      </c>
      <c r="C743" t="s">
        <v>671</v>
      </c>
      <c r="D743" t="s">
        <v>808</v>
      </c>
      <c r="E743" t="s">
        <v>809</v>
      </c>
      <c r="F743">
        <v>4</v>
      </c>
      <c r="G743">
        <v>390.89</v>
      </c>
      <c r="H743" s="9">
        <v>45225</v>
      </c>
      <c r="I743" t="s">
        <v>679</v>
      </c>
      <c r="J743" t="s">
        <v>675</v>
      </c>
      <c r="K743" t="s">
        <v>629</v>
      </c>
      <c r="L743" t="s">
        <v>654</v>
      </c>
      <c r="M743" t="s">
        <v>1724</v>
      </c>
      <c r="N743" t="s">
        <v>3220</v>
      </c>
      <c r="O743" t="s">
        <v>5835</v>
      </c>
      <c r="P743">
        <f>COUNTIFS($L:$L, SolaCorp_Backlog[[#This Row],[Product Group]], $H:$H, "&lt;=" &amp; SolaCorp_Backlog[[#This Row],[Order Date]])</f>
        <v>726</v>
      </c>
      <c r="Q743" s="9">
        <f>IFERROR(VLOOKUP(SolaCorp_Backlog[[#This Row],[Order_Item]], 'Hot Orders'!$C:$H, 6, FALSE), SolaCorp_Backlog[[#This Row],[Order Date]])</f>
        <v>45225</v>
      </c>
      <c r="R743">
        <f>COUNTIFS($L:$L, SolaCorp_Backlog[[#This Row],[Product Group]], $Q:$Q, "&lt;=" &amp; SolaCorp_Backlog[[#This Row],[New Date]])</f>
        <v>726</v>
      </c>
      <c r="S743">
        <f>IF(SolaCorp_Backlog[[#This Row],[Product Group]] &lt;&gt; $L742, 1, $S742 + 1)</f>
        <v>721</v>
      </c>
      <c r="T7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743">
        <f ca="1" xml:space="preserve"> ROUND((SolaCorp_Backlog[[#This Row],[Projected Ship Date]] - SolaCorp_Backlog[[#This Row],[Order Date]]) / SolaCorp_Backlog[[#This Row],[Backlog Quantity]], 0)</f>
        <v>49</v>
      </c>
    </row>
    <row r="744" spans="1:21" x14ac:dyDescent="0.25">
      <c r="A744" t="s">
        <v>338</v>
      </c>
      <c r="B744" t="s">
        <v>1016</v>
      </c>
      <c r="C744" t="s">
        <v>671</v>
      </c>
      <c r="D744" t="s">
        <v>1146</v>
      </c>
      <c r="E744" t="s">
        <v>1147</v>
      </c>
      <c r="F744">
        <v>1</v>
      </c>
      <c r="G744">
        <v>342.73</v>
      </c>
      <c r="H744" s="9">
        <v>45225</v>
      </c>
      <c r="I744" t="s">
        <v>683</v>
      </c>
      <c r="J744" t="s">
        <v>675</v>
      </c>
      <c r="K744" t="s">
        <v>593</v>
      </c>
      <c r="L744" t="s">
        <v>654</v>
      </c>
      <c r="M744" t="s">
        <v>1596</v>
      </c>
      <c r="N744" t="s">
        <v>2806</v>
      </c>
      <c r="O744" t="s">
        <v>5731</v>
      </c>
      <c r="P744">
        <f>COUNTIFS($L:$L, SolaCorp_Backlog[[#This Row],[Product Group]], $H:$H, "&lt;=" &amp; SolaCorp_Backlog[[#This Row],[Order Date]])</f>
        <v>726</v>
      </c>
      <c r="Q744" s="9">
        <f>IFERROR(VLOOKUP(SolaCorp_Backlog[[#This Row],[Order_Item]], 'Hot Orders'!$C:$H, 6, FALSE), SolaCorp_Backlog[[#This Row],[Order Date]])</f>
        <v>45225</v>
      </c>
      <c r="R744">
        <f>COUNTIFS($L:$L, SolaCorp_Backlog[[#This Row],[Product Group]], $Q:$Q, "&lt;=" &amp; SolaCorp_Backlog[[#This Row],[New Date]])</f>
        <v>726</v>
      </c>
      <c r="S744">
        <f>IF(SolaCorp_Backlog[[#This Row],[Product Group]] &lt;&gt; $L743, 1, $S743 + 1)</f>
        <v>722</v>
      </c>
      <c r="T7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44">
        <f ca="1" xml:space="preserve"> ROUND((SolaCorp_Backlog[[#This Row],[Projected Ship Date]] - SolaCorp_Backlog[[#This Row],[Order Date]]) / SolaCorp_Backlog[[#This Row],[Backlog Quantity]], 0)</f>
        <v>204</v>
      </c>
    </row>
    <row r="745" spans="1:21" x14ac:dyDescent="0.25">
      <c r="A745" t="s">
        <v>338</v>
      </c>
      <c r="B745" t="s">
        <v>1016</v>
      </c>
      <c r="C745" t="s">
        <v>671</v>
      </c>
      <c r="D745" t="s">
        <v>1146</v>
      </c>
      <c r="E745" t="s">
        <v>1147</v>
      </c>
      <c r="F745">
        <v>1</v>
      </c>
      <c r="G745">
        <v>118.17</v>
      </c>
      <c r="H745" s="9">
        <v>45225</v>
      </c>
      <c r="I745" t="s">
        <v>683</v>
      </c>
      <c r="J745" t="s">
        <v>675</v>
      </c>
      <c r="K745" t="s">
        <v>593</v>
      </c>
      <c r="L745" t="s">
        <v>654</v>
      </c>
      <c r="M745" t="s">
        <v>1596</v>
      </c>
      <c r="N745" t="s">
        <v>2806</v>
      </c>
      <c r="O745" t="s">
        <v>5731</v>
      </c>
      <c r="P745">
        <f>COUNTIFS($L:$L, SolaCorp_Backlog[[#This Row],[Product Group]], $H:$H, "&lt;=" &amp; SolaCorp_Backlog[[#This Row],[Order Date]])</f>
        <v>726</v>
      </c>
      <c r="Q745" s="9">
        <f>IFERROR(VLOOKUP(SolaCorp_Backlog[[#This Row],[Order_Item]], 'Hot Orders'!$C:$H, 6, FALSE), SolaCorp_Backlog[[#This Row],[Order Date]])</f>
        <v>45225</v>
      </c>
      <c r="R745">
        <f>COUNTIFS($L:$L, SolaCorp_Backlog[[#This Row],[Product Group]], $Q:$Q, "&lt;=" &amp; SolaCorp_Backlog[[#This Row],[New Date]])</f>
        <v>726</v>
      </c>
      <c r="S745">
        <f>IF(SolaCorp_Backlog[[#This Row],[Product Group]] &lt;&gt; $L744, 1, $S744 + 1)</f>
        <v>723</v>
      </c>
      <c r="T7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45">
        <f ca="1" xml:space="preserve"> ROUND((SolaCorp_Backlog[[#This Row],[Projected Ship Date]] - SolaCorp_Backlog[[#This Row],[Order Date]]) / SolaCorp_Backlog[[#This Row],[Backlog Quantity]], 0)</f>
        <v>204</v>
      </c>
    </row>
    <row r="746" spans="1:21" x14ac:dyDescent="0.25">
      <c r="A746" t="s">
        <v>338</v>
      </c>
      <c r="B746" t="s">
        <v>1016</v>
      </c>
      <c r="C746" t="s">
        <v>671</v>
      </c>
      <c r="D746" t="s">
        <v>1146</v>
      </c>
      <c r="E746" t="s">
        <v>1147</v>
      </c>
      <c r="F746">
        <v>1</v>
      </c>
      <c r="G746">
        <v>308.01</v>
      </c>
      <c r="H746" s="9">
        <v>45225</v>
      </c>
      <c r="I746" t="s">
        <v>683</v>
      </c>
      <c r="J746" t="s">
        <v>675</v>
      </c>
      <c r="K746" t="s">
        <v>593</v>
      </c>
      <c r="L746" t="s">
        <v>654</v>
      </c>
      <c r="M746" t="s">
        <v>1596</v>
      </c>
      <c r="N746" t="s">
        <v>2806</v>
      </c>
      <c r="O746" t="s">
        <v>5731</v>
      </c>
      <c r="P746">
        <f>COUNTIFS($L:$L, SolaCorp_Backlog[[#This Row],[Product Group]], $H:$H, "&lt;=" &amp; SolaCorp_Backlog[[#This Row],[Order Date]])</f>
        <v>726</v>
      </c>
      <c r="Q746" s="9">
        <f>IFERROR(VLOOKUP(SolaCorp_Backlog[[#This Row],[Order_Item]], 'Hot Orders'!$C:$H, 6, FALSE), SolaCorp_Backlog[[#This Row],[Order Date]])</f>
        <v>45225</v>
      </c>
      <c r="R746">
        <f>COUNTIFS($L:$L, SolaCorp_Backlog[[#This Row],[Product Group]], $Q:$Q, "&lt;=" &amp; SolaCorp_Backlog[[#This Row],[New Date]])</f>
        <v>726</v>
      </c>
      <c r="S746">
        <f>IF(SolaCorp_Backlog[[#This Row],[Product Group]] &lt;&gt; $L745, 1, $S745 + 1)</f>
        <v>724</v>
      </c>
      <c r="T7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46">
        <f ca="1" xml:space="preserve"> ROUND((SolaCorp_Backlog[[#This Row],[Projected Ship Date]] - SolaCorp_Backlog[[#This Row],[Order Date]]) / SolaCorp_Backlog[[#This Row],[Backlog Quantity]], 0)</f>
        <v>204</v>
      </c>
    </row>
    <row r="747" spans="1:21" x14ac:dyDescent="0.25">
      <c r="A747" t="s">
        <v>202</v>
      </c>
      <c r="B747" t="s">
        <v>880</v>
      </c>
      <c r="C747" t="s">
        <v>671</v>
      </c>
      <c r="D747" t="s">
        <v>1081</v>
      </c>
      <c r="E747" t="s">
        <v>1082</v>
      </c>
      <c r="F747">
        <v>1</v>
      </c>
      <c r="G747">
        <v>397.46</v>
      </c>
      <c r="H747" s="9">
        <v>45225</v>
      </c>
      <c r="I747" t="s">
        <v>683</v>
      </c>
      <c r="J747" t="s">
        <v>675</v>
      </c>
      <c r="K747" t="s">
        <v>593</v>
      </c>
      <c r="L747" t="s">
        <v>654</v>
      </c>
      <c r="M747" t="s">
        <v>1725</v>
      </c>
      <c r="N747" t="s">
        <v>3221</v>
      </c>
      <c r="O747" t="s">
        <v>5836</v>
      </c>
      <c r="P747">
        <f>COUNTIFS($L:$L, SolaCorp_Backlog[[#This Row],[Product Group]], $H:$H, "&lt;=" &amp; SolaCorp_Backlog[[#This Row],[Order Date]])</f>
        <v>726</v>
      </c>
      <c r="Q747" s="9">
        <f>IFERROR(VLOOKUP(SolaCorp_Backlog[[#This Row],[Order_Item]], 'Hot Orders'!$C:$H, 6, FALSE), SolaCorp_Backlog[[#This Row],[Order Date]])</f>
        <v>45225</v>
      </c>
      <c r="R747">
        <f>COUNTIFS($L:$L, SolaCorp_Backlog[[#This Row],[Product Group]], $Q:$Q, "&lt;=" &amp; SolaCorp_Backlog[[#This Row],[New Date]])</f>
        <v>726</v>
      </c>
      <c r="S747">
        <f>IF(SolaCorp_Backlog[[#This Row],[Product Group]] &lt;&gt; $L746, 1, $S746 + 1)</f>
        <v>725</v>
      </c>
      <c r="T7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47">
        <f ca="1" xml:space="preserve"> ROUND((SolaCorp_Backlog[[#This Row],[Projected Ship Date]] - SolaCorp_Backlog[[#This Row],[Order Date]]) / SolaCorp_Backlog[[#This Row],[Backlog Quantity]], 0)</f>
        <v>204</v>
      </c>
    </row>
    <row r="748" spans="1:21" x14ac:dyDescent="0.25">
      <c r="A748" t="s">
        <v>338</v>
      </c>
      <c r="B748" t="s">
        <v>1016</v>
      </c>
      <c r="C748" t="s">
        <v>671</v>
      </c>
      <c r="D748" t="s">
        <v>1146</v>
      </c>
      <c r="E748" t="s">
        <v>1147</v>
      </c>
      <c r="F748">
        <v>1</v>
      </c>
      <c r="G748">
        <v>118.17</v>
      </c>
      <c r="H748" s="9">
        <v>45225</v>
      </c>
      <c r="I748" t="s">
        <v>683</v>
      </c>
      <c r="J748" t="s">
        <v>675</v>
      </c>
      <c r="K748" t="s">
        <v>593</v>
      </c>
      <c r="L748" t="s">
        <v>654</v>
      </c>
      <c r="M748" t="s">
        <v>1596</v>
      </c>
      <c r="N748" t="s">
        <v>2806</v>
      </c>
      <c r="O748" t="s">
        <v>5731</v>
      </c>
      <c r="P748">
        <f>COUNTIFS($L:$L, SolaCorp_Backlog[[#This Row],[Product Group]], $H:$H, "&lt;=" &amp; SolaCorp_Backlog[[#This Row],[Order Date]])</f>
        <v>726</v>
      </c>
      <c r="Q748" s="9">
        <f>IFERROR(VLOOKUP(SolaCorp_Backlog[[#This Row],[Order_Item]], 'Hot Orders'!$C:$H, 6, FALSE), SolaCorp_Backlog[[#This Row],[Order Date]])</f>
        <v>45225</v>
      </c>
      <c r="R748">
        <f>COUNTIFS($L:$L, SolaCorp_Backlog[[#This Row],[Product Group]], $Q:$Q, "&lt;=" &amp; SolaCorp_Backlog[[#This Row],[New Date]])</f>
        <v>726</v>
      </c>
      <c r="S748">
        <f>IF(SolaCorp_Backlog[[#This Row],[Product Group]] &lt;&gt; $L747, 1, $S747 + 1)</f>
        <v>726</v>
      </c>
      <c r="T7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48">
        <f ca="1" xml:space="preserve"> ROUND((SolaCorp_Backlog[[#This Row],[Projected Ship Date]] - SolaCorp_Backlog[[#This Row],[Order Date]]) / SolaCorp_Backlog[[#This Row],[Backlog Quantity]], 0)</f>
        <v>204</v>
      </c>
    </row>
    <row r="749" spans="1:21" x14ac:dyDescent="0.25">
      <c r="A749" t="s">
        <v>477</v>
      </c>
      <c r="B749" t="s">
        <v>844</v>
      </c>
      <c r="C749" t="s">
        <v>729</v>
      </c>
      <c r="D749" t="s">
        <v>845</v>
      </c>
      <c r="E749" t="s">
        <v>846</v>
      </c>
      <c r="F749">
        <v>15</v>
      </c>
      <c r="G749">
        <v>761.64</v>
      </c>
      <c r="H749" s="9">
        <v>45226</v>
      </c>
      <c r="I749" t="s">
        <v>732</v>
      </c>
      <c r="J749" t="s">
        <v>675</v>
      </c>
      <c r="K749" t="s">
        <v>626</v>
      </c>
      <c r="L749" t="s">
        <v>654</v>
      </c>
      <c r="M749" t="s">
        <v>1700</v>
      </c>
      <c r="N749" t="s">
        <v>3127</v>
      </c>
      <c r="O749" t="s">
        <v>5818</v>
      </c>
      <c r="P749">
        <f>COUNTIFS($L:$L, SolaCorp_Backlog[[#This Row],[Product Group]], $H:$H, "&lt;=" &amp; SolaCorp_Backlog[[#This Row],[Order Date]])</f>
        <v>741</v>
      </c>
      <c r="Q749" s="9">
        <f>IFERROR(VLOOKUP(SolaCorp_Backlog[[#This Row],[Order_Item]], 'Hot Orders'!$C:$H, 6, FALSE), SolaCorp_Backlog[[#This Row],[Order Date]])</f>
        <v>45226</v>
      </c>
      <c r="R749">
        <f>COUNTIFS($L:$L, SolaCorp_Backlog[[#This Row],[Product Group]], $Q:$Q, "&lt;=" &amp; SolaCorp_Backlog[[#This Row],[New Date]])</f>
        <v>741</v>
      </c>
      <c r="S749">
        <f>IF(SolaCorp_Backlog[[#This Row],[Product Group]] &lt;&gt; $L748, 1, $S748 + 1)</f>
        <v>727</v>
      </c>
      <c r="T7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49">
        <f ca="1" xml:space="preserve"> ROUND((SolaCorp_Backlog[[#This Row],[Projected Ship Date]] - SolaCorp_Backlog[[#This Row],[Order Date]]) / SolaCorp_Backlog[[#This Row],[Backlog Quantity]], 0)</f>
        <v>14</v>
      </c>
    </row>
    <row r="750" spans="1:21" x14ac:dyDescent="0.25">
      <c r="A750" t="s">
        <v>477</v>
      </c>
      <c r="B750" t="s">
        <v>844</v>
      </c>
      <c r="C750" t="s">
        <v>729</v>
      </c>
      <c r="D750" t="s">
        <v>845</v>
      </c>
      <c r="E750" t="s">
        <v>846</v>
      </c>
      <c r="F750">
        <v>15</v>
      </c>
      <c r="G750">
        <v>761.64</v>
      </c>
      <c r="H750" s="9">
        <v>45226</v>
      </c>
      <c r="I750" t="s">
        <v>732</v>
      </c>
      <c r="J750" t="s">
        <v>675</v>
      </c>
      <c r="K750" t="s">
        <v>626</v>
      </c>
      <c r="L750" t="s">
        <v>654</v>
      </c>
      <c r="M750" t="s">
        <v>1700</v>
      </c>
      <c r="N750" t="s">
        <v>3128</v>
      </c>
      <c r="O750" t="s">
        <v>5818</v>
      </c>
      <c r="P750">
        <f>COUNTIFS($L:$L, SolaCorp_Backlog[[#This Row],[Product Group]], $H:$H, "&lt;=" &amp; SolaCorp_Backlog[[#This Row],[Order Date]])</f>
        <v>741</v>
      </c>
      <c r="Q750" s="9">
        <f>IFERROR(VLOOKUP(SolaCorp_Backlog[[#This Row],[Order_Item]], 'Hot Orders'!$C:$H, 6, FALSE), SolaCorp_Backlog[[#This Row],[Order Date]])</f>
        <v>45226</v>
      </c>
      <c r="R750">
        <f>COUNTIFS($L:$L, SolaCorp_Backlog[[#This Row],[Product Group]], $Q:$Q, "&lt;=" &amp; SolaCorp_Backlog[[#This Row],[New Date]])</f>
        <v>741</v>
      </c>
      <c r="S750">
        <f>IF(SolaCorp_Backlog[[#This Row],[Product Group]] &lt;&gt; $L749, 1, $S749 + 1)</f>
        <v>728</v>
      </c>
      <c r="T7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50">
        <f ca="1" xml:space="preserve"> ROUND((SolaCorp_Backlog[[#This Row],[Projected Ship Date]] - SolaCorp_Backlog[[#This Row],[Order Date]]) / SolaCorp_Backlog[[#This Row],[Backlog Quantity]], 0)</f>
        <v>14</v>
      </c>
    </row>
    <row r="751" spans="1:21" x14ac:dyDescent="0.25">
      <c r="A751" t="s">
        <v>477</v>
      </c>
      <c r="B751" t="s">
        <v>844</v>
      </c>
      <c r="C751" t="s">
        <v>729</v>
      </c>
      <c r="D751" t="s">
        <v>845</v>
      </c>
      <c r="E751" t="s">
        <v>846</v>
      </c>
      <c r="F751">
        <v>15</v>
      </c>
      <c r="G751">
        <v>761.64</v>
      </c>
      <c r="H751" s="9">
        <v>45226</v>
      </c>
      <c r="I751" t="s">
        <v>732</v>
      </c>
      <c r="J751" t="s">
        <v>675</v>
      </c>
      <c r="K751" t="s">
        <v>626</v>
      </c>
      <c r="L751" t="s">
        <v>654</v>
      </c>
      <c r="M751" t="s">
        <v>1700</v>
      </c>
      <c r="N751" t="s">
        <v>3129</v>
      </c>
      <c r="O751" t="s">
        <v>5818</v>
      </c>
      <c r="P751">
        <f>COUNTIFS($L:$L, SolaCorp_Backlog[[#This Row],[Product Group]], $H:$H, "&lt;=" &amp; SolaCorp_Backlog[[#This Row],[Order Date]])</f>
        <v>741</v>
      </c>
      <c r="Q751" s="9">
        <f>IFERROR(VLOOKUP(SolaCorp_Backlog[[#This Row],[Order_Item]], 'Hot Orders'!$C:$H, 6, FALSE), SolaCorp_Backlog[[#This Row],[Order Date]])</f>
        <v>45226</v>
      </c>
      <c r="R751">
        <f>COUNTIFS($L:$L, SolaCorp_Backlog[[#This Row],[Product Group]], $Q:$Q, "&lt;=" &amp; SolaCorp_Backlog[[#This Row],[New Date]])</f>
        <v>741</v>
      </c>
      <c r="S751">
        <f>IF(SolaCorp_Backlog[[#This Row],[Product Group]] &lt;&gt; $L750, 1, $S750 + 1)</f>
        <v>729</v>
      </c>
      <c r="T7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51">
        <f ca="1" xml:space="preserve"> ROUND((SolaCorp_Backlog[[#This Row],[Projected Ship Date]] - SolaCorp_Backlog[[#This Row],[Order Date]]) / SolaCorp_Backlog[[#This Row],[Backlog Quantity]], 0)</f>
        <v>14</v>
      </c>
    </row>
    <row r="752" spans="1:21" x14ac:dyDescent="0.25">
      <c r="A752" t="s">
        <v>477</v>
      </c>
      <c r="B752" t="s">
        <v>844</v>
      </c>
      <c r="C752" t="s">
        <v>729</v>
      </c>
      <c r="D752" t="s">
        <v>845</v>
      </c>
      <c r="E752" t="s">
        <v>846</v>
      </c>
      <c r="F752">
        <v>15</v>
      </c>
      <c r="G752">
        <v>761.64</v>
      </c>
      <c r="H752" s="9">
        <v>45226</v>
      </c>
      <c r="I752" t="s">
        <v>732</v>
      </c>
      <c r="J752" t="s">
        <v>675</v>
      </c>
      <c r="K752" t="s">
        <v>626</v>
      </c>
      <c r="L752" t="s">
        <v>654</v>
      </c>
      <c r="M752" t="s">
        <v>1700</v>
      </c>
      <c r="N752" t="s">
        <v>3130</v>
      </c>
      <c r="O752" t="s">
        <v>5818</v>
      </c>
      <c r="P752">
        <f>COUNTIFS($L:$L, SolaCorp_Backlog[[#This Row],[Product Group]], $H:$H, "&lt;=" &amp; SolaCorp_Backlog[[#This Row],[Order Date]])</f>
        <v>741</v>
      </c>
      <c r="Q752" s="9">
        <f>IFERROR(VLOOKUP(SolaCorp_Backlog[[#This Row],[Order_Item]], 'Hot Orders'!$C:$H, 6, FALSE), SolaCorp_Backlog[[#This Row],[Order Date]])</f>
        <v>45226</v>
      </c>
      <c r="R752">
        <f>COUNTIFS($L:$L, SolaCorp_Backlog[[#This Row],[Product Group]], $Q:$Q, "&lt;=" &amp; SolaCorp_Backlog[[#This Row],[New Date]])</f>
        <v>741</v>
      </c>
      <c r="S752">
        <f>IF(SolaCorp_Backlog[[#This Row],[Product Group]] &lt;&gt; $L751, 1, $S751 + 1)</f>
        <v>730</v>
      </c>
      <c r="T7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52">
        <f ca="1" xml:space="preserve"> ROUND((SolaCorp_Backlog[[#This Row],[Projected Ship Date]] - SolaCorp_Backlog[[#This Row],[Order Date]]) / SolaCorp_Backlog[[#This Row],[Backlog Quantity]], 0)</f>
        <v>14</v>
      </c>
    </row>
    <row r="753" spans="1:21" x14ac:dyDescent="0.25">
      <c r="A753" t="s">
        <v>477</v>
      </c>
      <c r="B753" t="s">
        <v>844</v>
      </c>
      <c r="C753" t="s">
        <v>729</v>
      </c>
      <c r="D753" t="s">
        <v>845</v>
      </c>
      <c r="E753" t="s">
        <v>846</v>
      </c>
      <c r="F753">
        <v>15</v>
      </c>
      <c r="G753">
        <v>761.64</v>
      </c>
      <c r="H753" s="9">
        <v>45226</v>
      </c>
      <c r="I753" t="s">
        <v>732</v>
      </c>
      <c r="J753" t="s">
        <v>675</v>
      </c>
      <c r="K753" t="s">
        <v>626</v>
      </c>
      <c r="L753" t="s">
        <v>654</v>
      </c>
      <c r="M753" t="s">
        <v>1700</v>
      </c>
      <c r="N753" t="s">
        <v>3131</v>
      </c>
      <c r="O753" t="s">
        <v>5818</v>
      </c>
      <c r="P753">
        <f>COUNTIFS($L:$L, SolaCorp_Backlog[[#This Row],[Product Group]], $H:$H, "&lt;=" &amp; SolaCorp_Backlog[[#This Row],[Order Date]])</f>
        <v>741</v>
      </c>
      <c r="Q753" s="9">
        <f>IFERROR(VLOOKUP(SolaCorp_Backlog[[#This Row],[Order_Item]], 'Hot Orders'!$C:$H, 6, FALSE), SolaCorp_Backlog[[#This Row],[Order Date]])</f>
        <v>45226</v>
      </c>
      <c r="R753">
        <f>COUNTIFS($L:$L, SolaCorp_Backlog[[#This Row],[Product Group]], $Q:$Q, "&lt;=" &amp; SolaCorp_Backlog[[#This Row],[New Date]])</f>
        <v>741</v>
      </c>
      <c r="S753">
        <f>IF(SolaCorp_Backlog[[#This Row],[Product Group]] &lt;&gt; $L752, 1, $S752 + 1)</f>
        <v>731</v>
      </c>
      <c r="T7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53">
        <f ca="1" xml:space="preserve"> ROUND((SolaCorp_Backlog[[#This Row],[Projected Ship Date]] - SolaCorp_Backlog[[#This Row],[Order Date]]) / SolaCorp_Backlog[[#This Row],[Backlog Quantity]], 0)</f>
        <v>14</v>
      </c>
    </row>
    <row r="754" spans="1:21" x14ac:dyDescent="0.25">
      <c r="A754" t="s">
        <v>477</v>
      </c>
      <c r="B754" t="s">
        <v>844</v>
      </c>
      <c r="C754" t="s">
        <v>729</v>
      </c>
      <c r="D754" t="s">
        <v>845</v>
      </c>
      <c r="E754" t="s">
        <v>846</v>
      </c>
      <c r="F754">
        <v>15</v>
      </c>
      <c r="G754">
        <v>761.64</v>
      </c>
      <c r="H754" s="9">
        <v>45226</v>
      </c>
      <c r="I754" t="s">
        <v>732</v>
      </c>
      <c r="J754" t="s">
        <v>675</v>
      </c>
      <c r="K754" t="s">
        <v>626</v>
      </c>
      <c r="L754" t="s">
        <v>654</v>
      </c>
      <c r="M754" t="s">
        <v>1700</v>
      </c>
      <c r="N754" t="s">
        <v>3132</v>
      </c>
      <c r="O754" t="s">
        <v>5818</v>
      </c>
      <c r="P754">
        <f>COUNTIFS($L:$L, SolaCorp_Backlog[[#This Row],[Product Group]], $H:$H, "&lt;=" &amp; SolaCorp_Backlog[[#This Row],[Order Date]])</f>
        <v>741</v>
      </c>
      <c r="Q754" s="9">
        <f>IFERROR(VLOOKUP(SolaCorp_Backlog[[#This Row],[Order_Item]], 'Hot Orders'!$C:$H, 6, FALSE), SolaCorp_Backlog[[#This Row],[Order Date]])</f>
        <v>45226</v>
      </c>
      <c r="R754">
        <f>COUNTIFS($L:$L, SolaCorp_Backlog[[#This Row],[Product Group]], $Q:$Q, "&lt;=" &amp; SolaCorp_Backlog[[#This Row],[New Date]])</f>
        <v>741</v>
      </c>
      <c r="S754">
        <f>IF(SolaCorp_Backlog[[#This Row],[Product Group]] &lt;&gt; $L753, 1, $S753 + 1)</f>
        <v>732</v>
      </c>
      <c r="T7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54">
        <f ca="1" xml:space="preserve"> ROUND((SolaCorp_Backlog[[#This Row],[Projected Ship Date]] - SolaCorp_Backlog[[#This Row],[Order Date]]) / SolaCorp_Backlog[[#This Row],[Backlog Quantity]], 0)</f>
        <v>14</v>
      </c>
    </row>
    <row r="755" spans="1:21" x14ac:dyDescent="0.25">
      <c r="A755" t="s">
        <v>477</v>
      </c>
      <c r="B755" t="s">
        <v>844</v>
      </c>
      <c r="C755" t="s">
        <v>729</v>
      </c>
      <c r="D755" t="s">
        <v>845</v>
      </c>
      <c r="E755" t="s">
        <v>846</v>
      </c>
      <c r="F755">
        <v>15</v>
      </c>
      <c r="G755">
        <v>761.64</v>
      </c>
      <c r="H755" s="9">
        <v>45226</v>
      </c>
      <c r="I755" t="s">
        <v>732</v>
      </c>
      <c r="J755" t="s">
        <v>675</v>
      </c>
      <c r="K755" t="s">
        <v>626</v>
      </c>
      <c r="L755" t="s">
        <v>654</v>
      </c>
      <c r="M755" t="s">
        <v>1700</v>
      </c>
      <c r="N755" t="s">
        <v>3133</v>
      </c>
      <c r="O755" t="s">
        <v>5818</v>
      </c>
      <c r="P755">
        <f>COUNTIFS($L:$L, SolaCorp_Backlog[[#This Row],[Product Group]], $H:$H, "&lt;=" &amp; SolaCorp_Backlog[[#This Row],[Order Date]])</f>
        <v>741</v>
      </c>
      <c r="Q755" s="9">
        <f>IFERROR(VLOOKUP(SolaCorp_Backlog[[#This Row],[Order_Item]], 'Hot Orders'!$C:$H, 6, FALSE), SolaCorp_Backlog[[#This Row],[Order Date]])</f>
        <v>45226</v>
      </c>
      <c r="R755">
        <f>COUNTIFS($L:$L, SolaCorp_Backlog[[#This Row],[Product Group]], $Q:$Q, "&lt;=" &amp; SolaCorp_Backlog[[#This Row],[New Date]])</f>
        <v>741</v>
      </c>
      <c r="S755">
        <f>IF(SolaCorp_Backlog[[#This Row],[Product Group]] &lt;&gt; $L754, 1, $S754 + 1)</f>
        <v>733</v>
      </c>
      <c r="T7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55">
        <f ca="1" xml:space="preserve"> ROUND((SolaCorp_Backlog[[#This Row],[Projected Ship Date]] - SolaCorp_Backlog[[#This Row],[Order Date]]) / SolaCorp_Backlog[[#This Row],[Backlog Quantity]], 0)</f>
        <v>14</v>
      </c>
    </row>
    <row r="756" spans="1:21" x14ac:dyDescent="0.25">
      <c r="A756" t="s">
        <v>477</v>
      </c>
      <c r="B756" t="s">
        <v>844</v>
      </c>
      <c r="C756" t="s">
        <v>729</v>
      </c>
      <c r="D756" t="s">
        <v>845</v>
      </c>
      <c r="E756" t="s">
        <v>846</v>
      </c>
      <c r="F756">
        <v>15</v>
      </c>
      <c r="G756">
        <v>761.64</v>
      </c>
      <c r="H756" s="9">
        <v>45226</v>
      </c>
      <c r="I756" t="s">
        <v>732</v>
      </c>
      <c r="J756" t="s">
        <v>675</v>
      </c>
      <c r="K756" t="s">
        <v>626</v>
      </c>
      <c r="L756" t="s">
        <v>654</v>
      </c>
      <c r="M756" t="s">
        <v>1700</v>
      </c>
      <c r="N756" t="s">
        <v>3134</v>
      </c>
      <c r="O756" t="s">
        <v>5818</v>
      </c>
      <c r="P756">
        <f>COUNTIFS($L:$L, SolaCorp_Backlog[[#This Row],[Product Group]], $H:$H, "&lt;=" &amp; SolaCorp_Backlog[[#This Row],[Order Date]])</f>
        <v>741</v>
      </c>
      <c r="Q756" s="9">
        <f>IFERROR(VLOOKUP(SolaCorp_Backlog[[#This Row],[Order_Item]], 'Hot Orders'!$C:$H, 6, FALSE), SolaCorp_Backlog[[#This Row],[Order Date]])</f>
        <v>45226</v>
      </c>
      <c r="R756">
        <f>COUNTIFS($L:$L, SolaCorp_Backlog[[#This Row],[Product Group]], $Q:$Q, "&lt;=" &amp; SolaCorp_Backlog[[#This Row],[New Date]])</f>
        <v>741</v>
      </c>
      <c r="S756">
        <f>IF(SolaCorp_Backlog[[#This Row],[Product Group]] &lt;&gt; $L755, 1, $S755 + 1)</f>
        <v>734</v>
      </c>
      <c r="T7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56">
        <f ca="1" xml:space="preserve"> ROUND((SolaCorp_Backlog[[#This Row],[Projected Ship Date]] - SolaCorp_Backlog[[#This Row],[Order Date]]) / SolaCorp_Backlog[[#This Row],[Backlog Quantity]], 0)</f>
        <v>14</v>
      </c>
    </row>
    <row r="757" spans="1:21" x14ac:dyDescent="0.25">
      <c r="A757" t="s">
        <v>477</v>
      </c>
      <c r="B757" t="s">
        <v>844</v>
      </c>
      <c r="C757" t="s">
        <v>729</v>
      </c>
      <c r="D757" t="s">
        <v>845</v>
      </c>
      <c r="E757" t="s">
        <v>846</v>
      </c>
      <c r="F757">
        <v>15</v>
      </c>
      <c r="G757">
        <v>761.64</v>
      </c>
      <c r="H757" s="9">
        <v>45226</v>
      </c>
      <c r="I757" t="s">
        <v>732</v>
      </c>
      <c r="J757" t="s">
        <v>675</v>
      </c>
      <c r="K757" t="s">
        <v>626</v>
      </c>
      <c r="L757" t="s">
        <v>654</v>
      </c>
      <c r="M757" t="s">
        <v>1700</v>
      </c>
      <c r="N757" t="s">
        <v>3135</v>
      </c>
      <c r="O757" t="s">
        <v>5818</v>
      </c>
      <c r="P757">
        <f>COUNTIFS($L:$L, SolaCorp_Backlog[[#This Row],[Product Group]], $H:$H, "&lt;=" &amp; SolaCorp_Backlog[[#This Row],[Order Date]])</f>
        <v>741</v>
      </c>
      <c r="Q757" s="9">
        <f>IFERROR(VLOOKUP(SolaCorp_Backlog[[#This Row],[Order_Item]], 'Hot Orders'!$C:$H, 6, FALSE), SolaCorp_Backlog[[#This Row],[Order Date]])</f>
        <v>45226</v>
      </c>
      <c r="R757">
        <f>COUNTIFS($L:$L, SolaCorp_Backlog[[#This Row],[Product Group]], $Q:$Q, "&lt;=" &amp; SolaCorp_Backlog[[#This Row],[New Date]])</f>
        <v>741</v>
      </c>
      <c r="S757">
        <f>IF(SolaCorp_Backlog[[#This Row],[Product Group]] &lt;&gt; $L756, 1, $S756 + 1)</f>
        <v>735</v>
      </c>
      <c r="T7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57">
        <f ca="1" xml:space="preserve"> ROUND((SolaCorp_Backlog[[#This Row],[Projected Ship Date]] - SolaCorp_Backlog[[#This Row],[Order Date]]) / SolaCorp_Backlog[[#This Row],[Backlog Quantity]], 0)</f>
        <v>14</v>
      </c>
    </row>
    <row r="758" spans="1:21" x14ac:dyDescent="0.25">
      <c r="A758" t="s">
        <v>477</v>
      </c>
      <c r="B758" t="s">
        <v>844</v>
      </c>
      <c r="C758" t="s">
        <v>729</v>
      </c>
      <c r="D758" t="s">
        <v>845</v>
      </c>
      <c r="E758" t="s">
        <v>846</v>
      </c>
      <c r="F758">
        <v>15</v>
      </c>
      <c r="G758">
        <v>761.64</v>
      </c>
      <c r="H758" s="9">
        <v>45226</v>
      </c>
      <c r="I758" t="s">
        <v>732</v>
      </c>
      <c r="J758" t="s">
        <v>675</v>
      </c>
      <c r="K758" t="s">
        <v>626</v>
      </c>
      <c r="L758" t="s">
        <v>654</v>
      </c>
      <c r="M758" t="s">
        <v>1700</v>
      </c>
      <c r="N758" t="s">
        <v>3136</v>
      </c>
      <c r="O758" t="s">
        <v>5818</v>
      </c>
      <c r="P758">
        <f>COUNTIFS($L:$L, SolaCorp_Backlog[[#This Row],[Product Group]], $H:$H, "&lt;=" &amp; SolaCorp_Backlog[[#This Row],[Order Date]])</f>
        <v>741</v>
      </c>
      <c r="Q758" s="9">
        <f>IFERROR(VLOOKUP(SolaCorp_Backlog[[#This Row],[Order_Item]], 'Hot Orders'!$C:$H, 6, FALSE), SolaCorp_Backlog[[#This Row],[Order Date]])</f>
        <v>45226</v>
      </c>
      <c r="R758">
        <f>COUNTIFS($L:$L, SolaCorp_Backlog[[#This Row],[Product Group]], $Q:$Q, "&lt;=" &amp; SolaCorp_Backlog[[#This Row],[New Date]])</f>
        <v>741</v>
      </c>
      <c r="S758">
        <f>IF(SolaCorp_Backlog[[#This Row],[Product Group]] &lt;&gt; $L757, 1, $S757 + 1)</f>
        <v>736</v>
      </c>
      <c r="T7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58">
        <f ca="1" xml:space="preserve"> ROUND((SolaCorp_Backlog[[#This Row],[Projected Ship Date]] - SolaCorp_Backlog[[#This Row],[Order Date]]) / SolaCorp_Backlog[[#This Row],[Backlog Quantity]], 0)</f>
        <v>14</v>
      </c>
    </row>
    <row r="759" spans="1:21" x14ac:dyDescent="0.25">
      <c r="A759" t="s">
        <v>477</v>
      </c>
      <c r="B759" t="s">
        <v>844</v>
      </c>
      <c r="C759" t="s">
        <v>729</v>
      </c>
      <c r="D759" t="s">
        <v>845</v>
      </c>
      <c r="E759" t="s">
        <v>846</v>
      </c>
      <c r="F759">
        <v>15</v>
      </c>
      <c r="G759">
        <v>761.64</v>
      </c>
      <c r="H759" s="9">
        <v>45226</v>
      </c>
      <c r="I759" t="s">
        <v>732</v>
      </c>
      <c r="J759" t="s">
        <v>675</v>
      </c>
      <c r="K759" t="s">
        <v>626</v>
      </c>
      <c r="L759" t="s">
        <v>654</v>
      </c>
      <c r="M759" t="s">
        <v>1700</v>
      </c>
      <c r="N759" t="s">
        <v>3137</v>
      </c>
      <c r="O759" t="s">
        <v>5818</v>
      </c>
      <c r="P759">
        <f>COUNTIFS($L:$L, SolaCorp_Backlog[[#This Row],[Product Group]], $H:$H, "&lt;=" &amp; SolaCorp_Backlog[[#This Row],[Order Date]])</f>
        <v>741</v>
      </c>
      <c r="Q759" s="9">
        <f>IFERROR(VLOOKUP(SolaCorp_Backlog[[#This Row],[Order_Item]], 'Hot Orders'!$C:$H, 6, FALSE), SolaCorp_Backlog[[#This Row],[Order Date]])</f>
        <v>45226</v>
      </c>
      <c r="R759">
        <f>COUNTIFS($L:$L, SolaCorp_Backlog[[#This Row],[Product Group]], $Q:$Q, "&lt;=" &amp; SolaCorp_Backlog[[#This Row],[New Date]])</f>
        <v>741</v>
      </c>
      <c r="S759">
        <f>IF(SolaCorp_Backlog[[#This Row],[Product Group]] &lt;&gt; $L758, 1, $S758 + 1)</f>
        <v>737</v>
      </c>
      <c r="T7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59">
        <f ca="1" xml:space="preserve"> ROUND((SolaCorp_Backlog[[#This Row],[Projected Ship Date]] - SolaCorp_Backlog[[#This Row],[Order Date]]) / SolaCorp_Backlog[[#This Row],[Backlog Quantity]], 0)</f>
        <v>14</v>
      </c>
    </row>
    <row r="760" spans="1:21" x14ac:dyDescent="0.25">
      <c r="A760" t="s">
        <v>477</v>
      </c>
      <c r="B760" t="s">
        <v>844</v>
      </c>
      <c r="C760" t="s">
        <v>729</v>
      </c>
      <c r="D760" t="s">
        <v>845</v>
      </c>
      <c r="E760" t="s">
        <v>846</v>
      </c>
      <c r="F760">
        <v>15</v>
      </c>
      <c r="G760">
        <v>761.64</v>
      </c>
      <c r="H760" s="9">
        <v>45226</v>
      </c>
      <c r="I760" t="s">
        <v>732</v>
      </c>
      <c r="J760" t="s">
        <v>675</v>
      </c>
      <c r="K760" t="s">
        <v>626</v>
      </c>
      <c r="L760" t="s">
        <v>654</v>
      </c>
      <c r="M760" t="s">
        <v>1700</v>
      </c>
      <c r="N760" t="s">
        <v>3138</v>
      </c>
      <c r="O760" t="s">
        <v>5818</v>
      </c>
      <c r="P760">
        <f>COUNTIFS($L:$L, SolaCorp_Backlog[[#This Row],[Product Group]], $H:$H, "&lt;=" &amp; SolaCorp_Backlog[[#This Row],[Order Date]])</f>
        <v>741</v>
      </c>
      <c r="Q760" s="9">
        <f>IFERROR(VLOOKUP(SolaCorp_Backlog[[#This Row],[Order_Item]], 'Hot Orders'!$C:$H, 6, FALSE), SolaCorp_Backlog[[#This Row],[Order Date]])</f>
        <v>45226</v>
      </c>
      <c r="R760">
        <f>COUNTIFS($L:$L, SolaCorp_Backlog[[#This Row],[Product Group]], $Q:$Q, "&lt;=" &amp; SolaCorp_Backlog[[#This Row],[New Date]])</f>
        <v>741</v>
      </c>
      <c r="S760">
        <f>IF(SolaCorp_Backlog[[#This Row],[Product Group]] &lt;&gt; $L759, 1, $S759 + 1)</f>
        <v>738</v>
      </c>
      <c r="T7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60">
        <f ca="1" xml:space="preserve"> ROUND((SolaCorp_Backlog[[#This Row],[Projected Ship Date]] - SolaCorp_Backlog[[#This Row],[Order Date]]) / SolaCorp_Backlog[[#This Row],[Backlog Quantity]], 0)</f>
        <v>14</v>
      </c>
    </row>
    <row r="761" spans="1:21" x14ac:dyDescent="0.25">
      <c r="A761" t="s">
        <v>477</v>
      </c>
      <c r="B761" t="s">
        <v>844</v>
      </c>
      <c r="C761" t="s">
        <v>729</v>
      </c>
      <c r="D761" t="s">
        <v>845</v>
      </c>
      <c r="E761" t="s">
        <v>846</v>
      </c>
      <c r="F761">
        <v>15</v>
      </c>
      <c r="G761">
        <v>761.64</v>
      </c>
      <c r="H761" s="9">
        <v>45226</v>
      </c>
      <c r="I761" t="s">
        <v>732</v>
      </c>
      <c r="J761" t="s">
        <v>675</v>
      </c>
      <c r="K761" t="s">
        <v>626</v>
      </c>
      <c r="L761" t="s">
        <v>654</v>
      </c>
      <c r="M761" t="s">
        <v>1700</v>
      </c>
      <c r="N761" t="s">
        <v>3139</v>
      </c>
      <c r="O761" t="s">
        <v>5818</v>
      </c>
      <c r="P761">
        <f>COUNTIFS($L:$L, SolaCorp_Backlog[[#This Row],[Product Group]], $H:$H, "&lt;=" &amp; SolaCorp_Backlog[[#This Row],[Order Date]])</f>
        <v>741</v>
      </c>
      <c r="Q761" s="9">
        <f>IFERROR(VLOOKUP(SolaCorp_Backlog[[#This Row],[Order_Item]], 'Hot Orders'!$C:$H, 6, FALSE), SolaCorp_Backlog[[#This Row],[Order Date]])</f>
        <v>45226</v>
      </c>
      <c r="R761">
        <f>COUNTIFS($L:$L, SolaCorp_Backlog[[#This Row],[Product Group]], $Q:$Q, "&lt;=" &amp; SolaCorp_Backlog[[#This Row],[New Date]])</f>
        <v>741</v>
      </c>
      <c r="S761">
        <f>IF(SolaCorp_Backlog[[#This Row],[Product Group]] &lt;&gt; $L760, 1, $S760 + 1)</f>
        <v>739</v>
      </c>
      <c r="T7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61">
        <f ca="1" xml:space="preserve"> ROUND((SolaCorp_Backlog[[#This Row],[Projected Ship Date]] - SolaCorp_Backlog[[#This Row],[Order Date]]) / SolaCorp_Backlog[[#This Row],[Backlog Quantity]], 0)</f>
        <v>14</v>
      </c>
    </row>
    <row r="762" spans="1:21" x14ac:dyDescent="0.25">
      <c r="A762" t="s">
        <v>477</v>
      </c>
      <c r="B762" t="s">
        <v>844</v>
      </c>
      <c r="C762" t="s">
        <v>729</v>
      </c>
      <c r="D762" t="s">
        <v>845</v>
      </c>
      <c r="E762" t="s">
        <v>846</v>
      </c>
      <c r="F762">
        <v>15</v>
      </c>
      <c r="G762">
        <v>761.64</v>
      </c>
      <c r="H762" s="9">
        <v>45226</v>
      </c>
      <c r="I762" t="s">
        <v>732</v>
      </c>
      <c r="J762" t="s">
        <v>675</v>
      </c>
      <c r="K762" t="s">
        <v>626</v>
      </c>
      <c r="L762" t="s">
        <v>654</v>
      </c>
      <c r="M762" t="s">
        <v>1700</v>
      </c>
      <c r="N762" t="s">
        <v>3140</v>
      </c>
      <c r="O762" t="s">
        <v>5818</v>
      </c>
      <c r="P762">
        <f>COUNTIFS($L:$L, SolaCorp_Backlog[[#This Row],[Product Group]], $H:$H, "&lt;=" &amp; SolaCorp_Backlog[[#This Row],[Order Date]])</f>
        <v>741</v>
      </c>
      <c r="Q762" s="9">
        <f>IFERROR(VLOOKUP(SolaCorp_Backlog[[#This Row],[Order_Item]], 'Hot Orders'!$C:$H, 6, FALSE), SolaCorp_Backlog[[#This Row],[Order Date]])</f>
        <v>45226</v>
      </c>
      <c r="R762">
        <f>COUNTIFS($L:$L, SolaCorp_Backlog[[#This Row],[Product Group]], $Q:$Q, "&lt;=" &amp; SolaCorp_Backlog[[#This Row],[New Date]])</f>
        <v>741</v>
      </c>
      <c r="S762">
        <f>IF(SolaCorp_Backlog[[#This Row],[Product Group]] &lt;&gt; $L761, 1, $S761 + 1)</f>
        <v>740</v>
      </c>
      <c r="T7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62">
        <f ca="1" xml:space="preserve"> ROUND((SolaCorp_Backlog[[#This Row],[Projected Ship Date]] - SolaCorp_Backlog[[#This Row],[Order Date]]) / SolaCorp_Backlog[[#This Row],[Backlog Quantity]], 0)</f>
        <v>14</v>
      </c>
    </row>
    <row r="763" spans="1:21" x14ac:dyDescent="0.25">
      <c r="A763" t="s">
        <v>477</v>
      </c>
      <c r="B763" t="s">
        <v>844</v>
      </c>
      <c r="C763" t="s">
        <v>729</v>
      </c>
      <c r="D763" t="s">
        <v>845</v>
      </c>
      <c r="E763" t="s">
        <v>846</v>
      </c>
      <c r="F763">
        <v>15</v>
      </c>
      <c r="G763">
        <v>761.64</v>
      </c>
      <c r="H763" s="9">
        <v>45226</v>
      </c>
      <c r="I763" t="s">
        <v>732</v>
      </c>
      <c r="J763" t="s">
        <v>675</v>
      </c>
      <c r="K763" t="s">
        <v>626</v>
      </c>
      <c r="L763" t="s">
        <v>654</v>
      </c>
      <c r="M763" t="s">
        <v>1700</v>
      </c>
      <c r="N763" t="s">
        <v>3141</v>
      </c>
      <c r="O763" t="s">
        <v>5818</v>
      </c>
      <c r="P763">
        <f>COUNTIFS($L:$L, SolaCorp_Backlog[[#This Row],[Product Group]], $H:$H, "&lt;=" &amp; SolaCorp_Backlog[[#This Row],[Order Date]])</f>
        <v>741</v>
      </c>
      <c r="Q763" s="9">
        <f>IFERROR(VLOOKUP(SolaCorp_Backlog[[#This Row],[Order_Item]], 'Hot Orders'!$C:$H, 6, FALSE), SolaCorp_Backlog[[#This Row],[Order Date]])</f>
        <v>45226</v>
      </c>
      <c r="R763">
        <f>COUNTIFS($L:$L, SolaCorp_Backlog[[#This Row],[Product Group]], $Q:$Q, "&lt;=" &amp; SolaCorp_Backlog[[#This Row],[New Date]])</f>
        <v>741</v>
      </c>
      <c r="S763">
        <f>IF(SolaCorp_Backlog[[#This Row],[Product Group]] &lt;&gt; $L762, 1, $S762 + 1)</f>
        <v>741</v>
      </c>
      <c r="T7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63">
        <f ca="1" xml:space="preserve"> ROUND((SolaCorp_Backlog[[#This Row],[Projected Ship Date]] - SolaCorp_Backlog[[#This Row],[Order Date]]) / SolaCorp_Backlog[[#This Row],[Backlog Quantity]], 0)</f>
        <v>14</v>
      </c>
    </row>
    <row r="764" spans="1:21" x14ac:dyDescent="0.25">
      <c r="A764" t="s">
        <v>248</v>
      </c>
      <c r="B764" t="s">
        <v>852</v>
      </c>
      <c r="C764" t="s">
        <v>688</v>
      </c>
      <c r="D764" t="s">
        <v>841</v>
      </c>
      <c r="E764" t="s">
        <v>842</v>
      </c>
      <c r="F764">
        <v>1</v>
      </c>
      <c r="G764">
        <v>126.99</v>
      </c>
      <c r="H764" s="9">
        <v>45228</v>
      </c>
      <c r="I764" t="s">
        <v>724</v>
      </c>
      <c r="J764" t="s">
        <v>675</v>
      </c>
      <c r="K764" t="s">
        <v>598</v>
      </c>
      <c r="L764" t="s">
        <v>654</v>
      </c>
      <c r="M764" t="s">
        <v>1657</v>
      </c>
      <c r="N764" t="s">
        <v>2978</v>
      </c>
      <c r="O764" t="s">
        <v>5782</v>
      </c>
      <c r="P764">
        <f>COUNTIFS($L:$L, SolaCorp_Backlog[[#This Row],[Product Group]], $H:$H, "&lt;=" &amp; SolaCorp_Backlog[[#This Row],[Order Date]])</f>
        <v>743</v>
      </c>
      <c r="Q764" s="9">
        <f>IFERROR(VLOOKUP(SolaCorp_Backlog[[#This Row],[Order_Item]], 'Hot Orders'!$C:$H, 6, FALSE), SolaCorp_Backlog[[#This Row],[Order Date]])</f>
        <v>45228</v>
      </c>
      <c r="R764">
        <f>COUNTIFS($L:$L, SolaCorp_Backlog[[#This Row],[Product Group]], $Q:$Q, "&lt;=" &amp; SolaCorp_Backlog[[#This Row],[New Date]])</f>
        <v>743</v>
      </c>
      <c r="S764">
        <f>IF(SolaCorp_Backlog[[#This Row],[Product Group]] &lt;&gt; $L763, 1, $S763 + 1)</f>
        <v>742</v>
      </c>
      <c r="T7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64">
        <f ca="1" xml:space="preserve"> ROUND((SolaCorp_Backlog[[#This Row],[Projected Ship Date]] - SolaCorp_Backlog[[#This Row],[Order Date]]) / SolaCorp_Backlog[[#This Row],[Backlog Quantity]], 0)</f>
        <v>201</v>
      </c>
    </row>
    <row r="765" spans="1:21" x14ac:dyDescent="0.25">
      <c r="A765" t="s">
        <v>248</v>
      </c>
      <c r="B765" t="s">
        <v>852</v>
      </c>
      <c r="C765" t="s">
        <v>688</v>
      </c>
      <c r="D765" t="s">
        <v>850</v>
      </c>
      <c r="E765" t="s">
        <v>851</v>
      </c>
      <c r="F765">
        <v>1</v>
      </c>
      <c r="G765">
        <v>756.27</v>
      </c>
      <c r="H765" s="9">
        <v>45228</v>
      </c>
      <c r="I765" t="s">
        <v>724</v>
      </c>
      <c r="J765" t="s">
        <v>675</v>
      </c>
      <c r="K765" t="s">
        <v>625</v>
      </c>
      <c r="L765" t="s">
        <v>654</v>
      </c>
      <c r="M765" t="s">
        <v>1709</v>
      </c>
      <c r="N765" t="s">
        <v>3167</v>
      </c>
      <c r="O765" t="s">
        <v>5782</v>
      </c>
      <c r="P765">
        <f>COUNTIFS($L:$L, SolaCorp_Backlog[[#This Row],[Product Group]], $H:$H, "&lt;=" &amp; SolaCorp_Backlog[[#This Row],[Order Date]])</f>
        <v>743</v>
      </c>
      <c r="Q765" s="9">
        <f>IFERROR(VLOOKUP(SolaCorp_Backlog[[#This Row],[Order_Item]], 'Hot Orders'!$C:$H, 6, FALSE), SolaCorp_Backlog[[#This Row],[Order Date]])</f>
        <v>45228</v>
      </c>
      <c r="R765">
        <f>COUNTIFS($L:$L, SolaCorp_Backlog[[#This Row],[Product Group]], $Q:$Q, "&lt;=" &amp; SolaCorp_Backlog[[#This Row],[New Date]])</f>
        <v>743</v>
      </c>
      <c r="S765">
        <f>IF(SolaCorp_Backlog[[#This Row],[Product Group]] &lt;&gt; $L764, 1, $S764 + 1)</f>
        <v>743</v>
      </c>
      <c r="T7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65">
        <f ca="1" xml:space="preserve"> ROUND((SolaCorp_Backlog[[#This Row],[Projected Ship Date]] - SolaCorp_Backlog[[#This Row],[Order Date]]) / SolaCorp_Backlog[[#This Row],[Backlog Quantity]], 0)</f>
        <v>201</v>
      </c>
    </row>
    <row r="766" spans="1:21" x14ac:dyDescent="0.25">
      <c r="A766" t="s">
        <v>494</v>
      </c>
      <c r="B766" t="s">
        <v>766</v>
      </c>
      <c r="C766" t="s">
        <v>721</v>
      </c>
      <c r="D766" t="s">
        <v>808</v>
      </c>
      <c r="E766" t="s">
        <v>809</v>
      </c>
      <c r="F766">
        <v>6</v>
      </c>
      <c r="G766">
        <v>172.51</v>
      </c>
      <c r="H766" s="9">
        <v>45230</v>
      </c>
      <c r="I766" t="s">
        <v>763</v>
      </c>
      <c r="J766" t="s">
        <v>669</v>
      </c>
      <c r="K766" t="s">
        <v>629</v>
      </c>
      <c r="L766" t="s">
        <v>654</v>
      </c>
      <c r="M766" t="s">
        <v>1564</v>
      </c>
      <c r="N766" t="s">
        <v>2689</v>
      </c>
      <c r="O766" t="s">
        <v>5702</v>
      </c>
      <c r="P766">
        <f>COUNTIFS($L:$L, SolaCorp_Backlog[[#This Row],[Product Group]], $H:$H, "&lt;=" &amp; SolaCorp_Backlog[[#This Row],[Order Date]])</f>
        <v>750</v>
      </c>
      <c r="Q766" s="9">
        <f>IFERROR(VLOOKUP(SolaCorp_Backlog[[#This Row],[Order_Item]], 'Hot Orders'!$C:$H, 6, FALSE), SolaCorp_Backlog[[#This Row],[Order Date]])</f>
        <v>45230</v>
      </c>
      <c r="R766">
        <f>COUNTIFS($L:$L, SolaCorp_Backlog[[#This Row],[Product Group]], $Q:$Q, "&lt;=" &amp; SolaCorp_Backlog[[#This Row],[New Date]])</f>
        <v>750</v>
      </c>
      <c r="S766">
        <f>IF(SolaCorp_Backlog[[#This Row],[Product Group]] &lt;&gt; $L765, 1, $S765 + 1)</f>
        <v>744</v>
      </c>
      <c r="T7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66">
        <f ca="1" xml:space="preserve"> ROUND((SolaCorp_Backlog[[#This Row],[Projected Ship Date]] - SolaCorp_Backlog[[#This Row],[Order Date]]) / SolaCorp_Backlog[[#This Row],[Backlog Quantity]], 0)</f>
        <v>33</v>
      </c>
    </row>
    <row r="767" spans="1:21" x14ac:dyDescent="0.25">
      <c r="A767" t="s">
        <v>494</v>
      </c>
      <c r="B767" t="s">
        <v>766</v>
      </c>
      <c r="C767" t="s">
        <v>721</v>
      </c>
      <c r="D767" t="s">
        <v>808</v>
      </c>
      <c r="E767" t="s">
        <v>809</v>
      </c>
      <c r="F767">
        <v>6</v>
      </c>
      <c r="G767">
        <v>172.51</v>
      </c>
      <c r="H767" s="9">
        <v>45230</v>
      </c>
      <c r="I767" t="s">
        <v>763</v>
      </c>
      <c r="J767" t="s">
        <v>669</v>
      </c>
      <c r="K767" t="s">
        <v>629</v>
      </c>
      <c r="L767" t="s">
        <v>654</v>
      </c>
      <c r="M767" t="s">
        <v>1564</v>
      </c>
      <c r="N767" t="s">
        <v>2690</v>
      </c>
      <c r="O767" t="s">
        <v>5702</v>
      </c>
      <c r="P767">
        <f>COUNTIFS($L:$L, SolaCorp_Backlog[[#This Row],[Product Group]], $H:$H, "&lt;=" &amp; SolaCorp_Backlog[[#This Row],[Order Date]])</f>
        <v>750</v>
      </c>
      <c r="Q767" s="9">
        <f>IFERROR(VLOOKUP(SolaCorp_Backlog[[#This Row],[Order_Item]], 'Hot Orders'!$C:$H, 6, FALSE), SolaCorp_Backlog[[#This Row],[Order Date]])</f>
        <v>45230</v>
      </c>
      <c r="R767">
        <f>COUNTIFS($L:$L, SolaCorp_Backlog[[#This Row],[Product Group]], $Q:$Q, "&lt;=" &amp; SolaCorp_Backlog[[#This Row],[New Date]])</f>
        <v>750</v>
      </c>
      <c r="S767">
        <f>IF(SolaCorp_Backlog[[#This Row],[Product Group]] &lt;&gt; $L766, 1, $S766 + 1)</f>
        <v>745</v>
      </c>
      <c r="T7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67">
        <f ca="1" xml:space="preserve"> ROUND((SolaCorp_Backlog[[#This Row],[Projected Ship Date]] - SolaCorp_Backlog[[#This Row],[Order Date]]) / SolaCorp_Backlog[[#This Row],[Backlog Quantity]], 0)</f>
        <v>33</v>
      </c>
    </row>
    <row r="768" spans="1:21" x14ac:dyDescent="0.25">
      <c r="A768" t="s">
        <v>494</v>
      </c>
      <c r="B768" t="s">
        <v>766</v>
      </c>
      <c r="C768" t="s">
        <v>721</v>
      </c>
      <c r="D768" t="s">
        <v>808</v>
      </c>
      <c r="E768" t="s">
        <v>809</v>
      </c>
      <c r="F768">
        <v>6</v>
      </c>
      <c r="G768">
        <v>172.51</v>
      </c>
      <c r="H768" s="9">
        <v>45230</v>
      </c>
      <c r="I768" t="s">
        <v>763</v>
      </c>
      <c r="J768" t="s">
        <v>669</v>
      </c>
      <c r="K768" t="s">
        <v>629</v>
      </c>
      <c r="L768" t="s">
        <v>654</v>
      </c>
      <c r="M768" t="s">
        <v>1564</v>
      </c>
      <c r="N768" t="s">
        <v>2691</v>
      </c>
      <c r="O768" t="s">
        <v>5702</v>
      </c>
      <c r="P768">
        <f>COUNTIFS($L:$L, SolaCorp_Backlog[[#This Row],[Product Group]], $H:$H, "&lt;=" &amp; SolaCorp_Backlog[[#This Row],[Order Date]])</f>
        <v>750</v>
      </c>
      <c r="Q768" s="9">
        <f>IFERROR(VLOOKUP(SolaCorp_Backlog[[#This Row],[Order_Item]], 'Hot Orders'!$C:$H, 6, FALSE), SolaCorp_Backlog[[#This Row],[Order Date]])</f>
        <v>45230</v>
      </c>
      <c r="R768">
        <f>COUNTIFS($L:$L, SolaCorp_Backlog[[#This Row],[Product Group]], $Q:$Q, "&lt;=" &amp; SolaCorp_Backlog[[#This Row],[New Date]])</f>
        <v>750</v>
      </c>
      <c r="S768">
        <f>IF(SolaCorp_Backlog[[#This Row],[Product Group]] &lt;&gt; $L767, 1, $S767 + 1)</f>
        <v>746</v>
      </c>
      <c r="T7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68">
        <f ca="1" xml:space="preserve"> ROUND((SolaCorp_Backlog[[#This Row],[Projected Ship Date]] - SolaCorp_Backlog[[#This Row],[Order Date]]) / SolaCorp_Backlog[[#This Row],[Backlog Quantity]], 0)</f>
        <v>33</v>
      </c>
    </row>
    <row r="769" spans="1:21" x14ac:dyDescent="0.25">
      <c r="A769" t="s">
        <v>494</v>
      </c>
      <c r="B769" t="s">
        <v>766</v>
      </c>
      <c r="C769" t="s">
        <v>721</v>
      </c>
      <c r="D769" t="s">
        <v>808</v>
      </c>
      <c r="E769" t="s">
        <v>809</v>
      </c>
      <c r="F769">
        <v>6</v>
      </c>
      <c r="G769">
        <v>172.51</v>
      </c>
      <c r="H769" s="9">
        <v>45230</v>
      </c>
      <c r="I769" t="s">
        <v>763</v>
      </c>
      <c r="J769" t="s">
        <v>669</v>
      </c>
      <c r="K769" t="s">
        <v>629</v>
      </c>
      <c r="L769" t="s">
        <v>654</v>
      </c>
      <c r="M769" t="s">
        <v>1564</v>
      </c>
      <c r="N769" t="s">
        <v>2692</v>
      </c>
      <c r="O769" t="s">
        <v>5702</v>
      </c>
      <c r="P769">
        <f>COUNTIFS($L:$L, SolaCorp_Backlog[[#This Row],[Product Group]], $H:$H, "&lt;=" &amp; SolaCorp_Backlog[[#This Row],[Order Date]])</f>
        <v>750</v>
      </c>
      <c r="Q769" s="9">
        <f>IFERROR(VLOOKUP(SolaCorp_Backlog[[#This Row],[Order_Item]], 'Hot Orders'!$C:$H, 6, FALSE), SolaCorp_Backlog[[#This Row],[Order Date]])</f>
        <v>45230</v>
      </c>
      <c r="R769">
        <f>COUNTIFS($L:$L, SolaCorp_Backlog[[#This Row],[Product Group]], $Q:$Q, "&lt;=" &amp; SolaCorp_Backlog[[#This Row],[New Date]])</f>
        <v>750</v>
      </c>
      <c r="S769">
        <f>IF(SolaCorp_Backlog[[#This Row],[Product Group]] &lt;&gt; $L768, 1, $S768 + 1)</f>
        <v>747</v>
      </c>
      <c r="T7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69">
        <f ca="1" xml:space="preserve"> ROUND((SolaCorp_Backlog[[#This Row],[Projected Ship Date]] - SolaCorp_Backlog[[#This Row],[Order Date]]) / SolaCorp_Backlog[[#This Row],[Backlog Quantity]], 0)</f>
        <v>33</v>
      </c>
    </row>
    <row r="770" spans="1:21" x14ac:dyDescent="0.25">
      <c r="A770" t="s">
        <v>494</v>
      </c>
      <c r="B770" t="s">
        <v>766</v>
      </c>
      <c r="C770" t="s">
        <v>721</v>
      </c>
      <c r="D770" t="s">
        <v>808</v>
      </c>
      <c r="E770" t="s">
        <v>809</v>
      </c>
      <c r="F770">
        <v>6</v>
      </c>
      <c r="G770">
        <v>172.51</v>
      </c>
      <c r="H770" s="9">
        <v>45230</v>
      </c>
      <c r="I770" t="s">
        <v>763</v>
      </c>
      <c r="J770" t="s">
        <v>669</v>
      </c>
      <c r="K770" t="s">
        <v>629</v>
      </c>
      <c r="L770" t="s">
        <v>654</v>
      </c>
      <c r="M770" t="s">
        <v>1564</v>
      </c>
      <c r="N770" t="s">
        <v>2693</v>
      </c>
      <c r="O770" t="s">
        <v>5702</v>
      </c>
      <c r="P770">
        <f>COUNTIFS($L:$L, SolaCorp_Backlog[[#This Row],[Product Group]], $H:$H, "&lt;=" &amp; SolaCorp_Backlog[[#This Row],[Order Date]])</f>
        <v>750</v>
      </c>
      <c r="Q770" s="9">
        <f>IFERROR(VLOOKUP(SolaCorp_Backlog[[#This Row],[Order_Item]], 'Hot Orders'!$C:$H, 6, FALSE), SolaCorp_Backlog[[#This Row],[Order Date]])</f>
        <v>45230</v>
      </c>
      <c r="R770">
        <f>COUNTIFS($L:$L, SolaCorp_Backlog[[#This Row],[Product Group]], $Q:$Q, "&lt;=" &amp; SolaCorp_Backlog[[#This Row],[New Date]])</f>
        <v>750</v>
      </c>
      <c r="S770">
        <f>IF(SolaCorp_Backlog[[#This Row],[Product Group]] &lt;&gt; $L769, 1, $S769 + 1)</f>
        <v>748</v>
      </c>
      <c r="T7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70">
        <f ca="1" xml:space="preserve"> ROUND((SolaCorp_Backlog[[#This Row],[Projected Ship Date]] - SolaCorp_Backlog[[#This Row],[Order Date]]) / SolaCorp_Backlog[[#This Row],[Backlog Quantity]], 0)</f>
        <v>33</v>
      </c>
    </row>
    <row r="771" spans="1:21" x14ac:dyDescent="0.25">
      <c r="A771" t="s">
        <v>494</v>
      </c>
      <c r="B771" t="s">
        <v>766</v>
      </c>
      <c r="C771" t="s">
        <v>721</v>
      </c>
      <c r="D771" t="s">
        <v>808</v>
      </c>
      <c r="E771" t="s">
        <v>809</v>
      </c>
      <c r="F771">
        <v>6</v>
      </c>
      <c r="G771">
        <v>172.51</v>
      </c>
      <c r="H771" s="9">
        <v>45230</v>
      </c>
      <c r="I771" t="s">
        <v>763</v>
      </c>
      <c r="J771" t="s">
        <v>669</v>
      </c>
      <c r="K771" t="s">
        <v>629</v>
      </c>
      <c r="L771" t="s">
        <v>654</v>
      </c>
      <c r="M771" t="s">
        <v>1564</v>
      </c>
      <c r="N771" t="s">
        <v>2694</v>
      </c>
      <c r="O771" t="s">
        <v>5702</v>
      </c>
      <c r="P771">
        <f>COUNTIFS($L:$L, SolaCorp_Backlog[[#This Row],[Product Group]], $H:$H, "&lt;=" &amp; SolaCorp_Backlog[[#This Row],[Order Date]])</f>
        <v>750</v>
      </c>
      <c r="Q771" s="9">
        <f>IFERROR(VLOOKUP(SolaCorp_Backlog[[#This Row],[Order_Item]], 'Hot Orders'!$C:$H, 6, FALSE), SolaCorp_Backlog[[#This Row],[Order Date]])</f>
        <v>45230</v>
      </c>
      <c r="R771">
        <f>COUNTIFS($L:$L, SolaCorp_Backlog[[#This Row],[Product Group]], $Q:$Q, "&lt;=" &amp; SolaCorp_Backlog[[#This Row],[New Date]])</f>
        <v>750</v>
      </c>
      <c r="S771">
        <f>IF(SolaCorp_Backlog[[#This Row],[Product Group]] &lt;&gt; $L770, 1, $S770 + 1)</f>
        <v>749</v>
      </c>
      <c r="T7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71">
        <f ca="1" xml:space="preserve"> ROUND((SolaCorp_Backlog[[#This Row],[Projected Ship Date]] - SolaCorp_Backlog[[#This Row],[Order Date]]) / SolaCorp_Backlog[[#This Row],[Backlog Quantity]], 0)</f>
        <v>33</v>
      </c>
    </row>
    <row r="772" spans="1:21" x14ac:dyDescent="0.25">
      <c r="A772" t="s">
        <v>488</v>
      </c>
      <c r="B772" t="s">
        <v>909</v>
      </c>
      <c r="C772" t="s">
        <v>688</v>
      </c>
      <c r="D772" t="s">
        <v>784</v>
      </c>
      <c r="E772" t="s">
        <v>785</v>
      </c>
      <c r="F772">
        <v>1</v>
      </c>
      <c r="G772">
        <v>102.93</v>
      </c>
      <c r="H772" s="9">
        <v>45230</v>
      </c>
      <c r="I772" t="s">
        <v>691</v>
      </c>
      <c r="J772" t="s">
        <v>675</v>
      </c>
      <c r="K772" t="s">
        <v>598</v>
      </c>
      <c r="L772" t="s">
        <v>654</v>
      </c>
      <c r="M772" t="s">
        <v>1566</v>
      </c>
      <c r="N772" t="s">
        <v>2704</v>
      </c>
      <c r="O772" t="s">
        <v>5704</v>
      </c>
      <c r="P772">
        <f>COUNTIFS($L:$L, SolaCorp_Backlog[[#This Row],[Product Group]], $H:$H, "&lt;=" &amp; SolaCorp_Backlog[[#This Row],[Order Date]])</f>
        <v>750</v>
      </c>
      <c r="Q772" s="9">
        <f>IFERROR(VLOOKUP(SolaCorp_Backlog[[#This Row],[Order_Item]], 'Hot Orders'!$C:$H, 6, FALSE), SolaCorp_Backlog[[#This Row],[Order Date]])</f>
        <v>45230</v>
      </c>
      <c r="R772">
        <f>COUNTIFS($L:$L, SolaCorp_Backlog[[#This Row],[Product Group]], $Q:$Q, "&lt;=" &amp; SolaCorp_Backlog[[#This Row],[New Date]])</f>
        <v>750</v>
      </c>
      <c r="S772">
        <f>IF(SolaCorp_Backlog[[#This Row],[Product Group]] &lt;&gt; $L771, 1, $S771 + 1)</f>
        <v>750</v>
      </c>
      <c r="T7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772">
        <f ca="1" xml:space="preserve"> ROUND((SolaCorp_Backlog[[#This Row],[Projected Ship Date]] - SolaCorp_Backlog[[#This Row],[Order Date]]) / SolaCorp_Backlog[[#This Row],[Backlog Quantity]], 0)</f>
        <v>199</v>
      </c>
    </row>
    <row r="773" spans="1:21" x14ac:dyDescent="0.25">
      <c r="A773" t="s">
        <v>469</v>
      </c>
      <c r="B773" t="s">
        <v>1409</v>
      </c>
      <c r="C773" t="s">
        <v>688</v>
      </c>
      <c r="D773" t="s">
        <v>1331</v>
      </c>
      <c r="E773" t="s">
        <v>1332</v>
      </c>
      <c r="F773">
        <v>1</v>
      </c>
      <c r="G773">
        <v>154.44</v>
      </c>
      <c r="H773" s="9">
        <v>44587</v>
      </c>
      <c r="I773" t="s">
        <v>793</v>
      </c>
      <c r="J773" t="s">
        <v>675</v>
      </c>
      <c r="K773" t="s">
        <v>640</v>
      </c>
      <c r="L773" t="s">
        <v>655</v>
      </c>
      <c r="M773" t="s">
        <v>1766</v>
      </c>
      <c r="N773" t="s">
        <v>3444</v>
      </c>
      <c r="O773" t="s">
        <v>5874</v>
      </c>
      <c r="P773">
        <f>COUNTIFS($L:$L, SolaCorp_Backlog[[#This Row],[Product Group]], $H:$H, "&lt;=" &amp; SolaCorp_Backlog[[#This Row],[Order Date]])</f>
        <v>1</v>
      </c>
      <c r="Q773" s="9">
        <f>IFERROR(VLOOKUP(SolaCorp_Backlog[[#This Row],[Order_Item]], 'Hot Orders'!$C:$H, 6, FALSE), SolaCorp_Backlog[[#This Row],[Order Date]])</f>
        <v>44587</v>
      </c>
      <c r="R773">
        <f>COUNTIFS($L:$L, SolaCorp_Backlog[[#This Row],[Product Group]], $Q:$Q, "&lt;=" &amp; SolaCorp_Backlog[[#This Row],[New Date]])</f>
        <v>27</v>
      </c>
      <c r="S773">
        <f>IF(SolaCorp_Backlog[[#This Row],[Product Group]] &lt;&gt; $L772, 1, $S772 + 1)</f>
        <v>1</v>
      </c>
      <c r="T7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773">
        <f ca="1" xml:space="preserve"> ROUND((SolaCorp_Backlog[[#This Row],[Projected Ship Date]] - SolaCorp_Backlog[[#This Row],[Order Date]]) / SolaCorp_Backlog[[#This Row],[Backlog Quantity]], 0)</f>
        <v>667</v>
      </c>
    </row>
    <row r="774" spans="1:21" x14ac:dyDescent="0.25">
      <c r="A774" t="s">
        <v>231</v>
      </c>
      <c r="B774" t="s">
        <v>1435</v>
      </c>
      <c r="C774" t="s">
        <v>671</v>
      </c>
      <c r="D774" t="s">
        <v>1281</v>
      </c>
      <c r="E774" t="s">
        <v>1282</v>
      </c>
      <c r="F774">
        <v>1</v>
      </c>
      <c r="G774">
        <v>134.47</v>
      </c>
      <c r="H774" s="9">
        <v>44613</v>
      </c>
      <c r="I774" t="s">
        <v>698</v>
      </c>
      <c r="J774" t="s">
        <v>675</v>
      </c>
      <c r="K774" t="s">
        <v>614</v>
      </c>
      <c r="L774" t="s">
        <v>655</v>
      </c>
      <c r="M774" t="s">
        <v>1768</v>
      </c>
      <c r="N774" t="s">
        <v>3460</v>
      </c>
      <c r="O774" t="s">
        <v>5875</v>
      </c>
      <c r="P774">
        <f>COUNTIFS($L:$L, SolaCorp_Backlog[[#This Row],[Product Group]], $H:$H, "&lt;=" &amp; SolaCorp_Backlog[[#This Row],[Order Date]])</f>
        <v>2</v>
      </c>
      <c r="Q774" s="9">
        <f>IFERROR(VLOOKUP(SolaCorp_Backlog[[#This Row],[Order_Item]], 'Hot Orders'!$C:$H, 6, FALSE), SolaCorp_Backlog[[#This Row],[Order Date]])</f>
        <v>44613</v>
      </c>
      <c r="R774">
        <f>COUNTIFS($L:$L, SolaCorp_Backlog[[#This Row],[Product Group]], $Q:$Q, "&lt;=" &amp; SolaCorp_Backlog[[#This Row],[New Date]])</f>
        <v>32</v>
      </c>
      <c r="S774">
        <f>IF(SolaCorp_Backlog[[#This Row],[Product Group]] &lt;&gt; $L773, 1, $S773 + 1)</f>
        <v>2</v>
      </c>
      <c r="T7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74">
        <f ca="1" xml:space="preserve"> ROUND((SolaCorp_Backlog[[#This Row],[Projected Ship Date]] - SolaCorp_Backlog[[#This Row],[Order Date]]) / SolaCorp_Backlog[[#This Row],[Backlog Quantity]], 0)</f>
        <v>648</v>
      </c>
    </row>
    <row r="775" spans="1:21" x14ac:dyDescent="0.25">
      <c r="A775" t="s">
        <v>555</v>
      </c>
      <c r="B775" t="s">
        <v>1517</v>
      </c>
      <c r="C775" t="s">
        <v>671</v>
      </c>
      <c r="D775" t="s">
        <v>1108</v>
      </c>
      <c r="E775" t="s">
        <v>1109</v>
      </c>
      <c r="F775">
        <v>8</v>
      </c>
      <c r="G775">
        <v>74.87</v>
      </c>
      <c r="H775" s="9">
        <v>44628</v>
      </c>
      <c r="I775" t="s">
        <v>674</v>
      </c>
      <c r="J775" t="s">
        <v>675</v>
      </c>
      <c r="K775" t="s">
        <v>606</v>
      </c>
      <c r="L775" t="s">
        <v>655</v>
      </c>
      <c r="M775" t="s">
        <v>1770</v>
      </c>
      <c r="N775" t="s">
        <v>3462</v>
      </c>
      <c r="O775" t="s">
        <v>5877</v>
      </c>
      <c r="P775">
        <f>COUNTIFS($L:$L, SolaCorp_Backlog[[#This Row],[Product Group]], $H:$H, "&lt;=" &amp; SolaCorp_Backlog[[#This Row],[Order Date]])</f>
        <v>10</v>
      </c>
      <c r="Q775" s="9">
        <f>IFERROR(VLOOKUP(SolaCorp_Backlog[[#This Row],[Order_Item]], 'Hot Orders'!$C:$H, 6, FALSE), SolaCorp_Backlog[[#This Row],[Order Date]])</f>
        <v>44628</v>
      </c>
      <c r="R775">
        <f>COUNTIFS($L:$L, SolaCorp_Backlog[[#This Row],[Product Group]], $Q:$Q, "&lt;=" &amp; SolaCorp_Backlog[[#This Row],[New Date]])</f>
        <v>40</v>
      </c>
      <c r="S775">
        <f>IF(SolaCorp_Backlog[[#This Row],[Product Group]] &lt;&gt; $L774, 1, $S774 + 1)</f>
        <v>3</v>
      </c>
      <c r="T7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75">
        <f ca="1" xml:space="preserve"> ROUND((SolaCorp_Backlog[[#This Row],[Projected Ship Date]] - SolaCorp_Backlog[[#This Row],[Order Date]]) / SolaCorp_Backlog[[#This Row],[Backlog Quantity]], 0)</f>
        <v>79</v>
      </c>
    </row>
    <row r="776" spans="1:21" x14ac:dyDescent="0.25">
      <c r="A776" t="s">
        <v>555</v>
      </c>
      <c r="B776" t="s">
        <v>1517</v>
      </c>
      <c r="C776" t="s">
        <v>671</v>
      </c>
      <c r="D776" t="s">
        <v>1108</v>
      </c>
      <c r="E776" t="s">
        <v>1109</v>
      </c>
      <c r="F776">
        <v>8</v>
      </c>
      <c r="G776">
        <v>74.87</v>
      </c>
      <c r="H776" s="9">
        <v>44628</v>
      </c>
      <c r="I776" t="s">
        <v>674</v>
      </c>
      <c r="J776" t="s">
        <v>675</v>
      </c>
      <c r="K776" t="s">
        <v>606</v>
      </c>
      <c r="L776" t="s">
        <v>655</v>
      </c>
      <c r="M776" t="s">
        <v>1770</v>
      </c>
      <c r="N776" t="s">
        <v>3463</v>
      </c>
      <c r="O776" t="s">
        <v>5877</v>
      </c>
      <c r="P776">
        <f>COUNTIFS($L:$L, SolaCorp_Backlog[[#This Row],[Product Group]], $H:$H, "&lt;=" &amp; SolaCorp_Backlog[[#This Row],[Order Date]])</f>
        <v>10</v>
      </c>
      <c r="Q776" s="9">
        <f>IFERROR(VLOOKUP(SolaCorp_Backlog[[#This Row],[Order_Item]], 'Hot Orders'!$C:$H, 6, FALSE), SolaCorp_Backlog[[#This Row],[Order Date]])</f>
        <v>44628</v>
      </c>
      <c r="R776">
        <f>COUNTIFS($L:$L, SolaCorp_Backlog[[#This Row],[Product Group]], $Q:$Q, "&lt;=" &amp; SolaCorp_Backlog[[#This Row],[New Date]])</f>
        <v>40</v>
      </c>
      <c r="S776">
        <f>IF(SolaCorp_Backlog[[#This Row],[Product Group]] &lt;&gt; $L775, 1, $S775 + 1)</f>
        <v>4</v>
      </c>
      <c r="T7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76">
        <f ca="1" xml:space="preserve"> ROUND((SolaCorp_Backlog[[#This Row],[Projected Ship Date]] - SolaCorp_Backlog[[#This Row],[Order Date]]) / SolaCorp_Backlog[[#This Row],[Backlog Quantity]], 0)</f>
        <v>79</v>
      </c>
    </row>
    <row r="777" spans="1:21" x14ac:dyDescent="0.25">
      <c r="A777" t="s">
        <v>555</v>
      </c>
      <c r="B777" t="s">
        <v>1517</v>
      </c>
      <c r="C777" t="s">
        <v>671</v>
      </c>
      <c r="D777" t="s">
        <v>1108</v>
      </c>
      <c r="E777" t="s">
        <v>1109</v>
      </c>
      <c r="F777">
        <v>8</v>
      </c>
      <c r="G777">
        <v>74.87</v>
      </c>
      <c r="H777" s="9">
        <v>44628</v>
      </c>
      <c r="I777" t="s">
        <v>674</v>
      </c>
      <c r="J777" t="s">
        <v>675</v>
      </c>
      <c r="K777" t="s">
        <v>606</v>
      </c>
      <c r="L777" t="s">
        <v>655</v>
      </c>
      <c r="M777" t="s">
        <v>1770</v>
      </c>
      <c r="N777" t="s">
        <v>3464</v>
      </c>
      <c r="O777" t="s">
        <v>5877</v>
      </c>
      <c r="P777">
        <f>COUNTIFS($L:$L, SolaCorp_Backlog[[#This Row],[Product Group]], $H:$H, "&lt;=" &amp; SolaCorp_Backlog[[#This Row],[Order Date]])</f>
        <v>10</v>
      </c>
      <c r="Q777" s="9">
        <f>IFERROR(VLOOKUP(SolaCorp_Backlog[[#This Row],[Order_Item]], 'Hot Orders'!$C:$H, 6, FALSE), SolaCorp_Backlog[[#This Row],[Order Date]])</f>
        <v>44628</v>
      </c>
      <c r="R777">
        <f>COUNTIFS($L:$L, SolaCorp_Backlog[[#This Row],[Product Group]], $Q:$Q, "&lt;=" &amp; SolaCorp_Backlog[[#This Row],[New Date]])</f>
        <v>40</v>
      </c>
      <c r="S777">
        <f>IF(SolaCorp_Backlog[[#This Row],[Product Group]] &lt;&gt; $L776, 1, $S776 + 1)</f>
        <v>5</v>
      </c>
      <c r="T7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77">
        <f ca="1" xml:space="preserve"> ROUND((SolaCorp_Backlog[[#This Row],[Projected Ship Date]] - SolaCorp_Backlog[[#This Row],[Order Date]]) / SolaCorp_Backlog[[#This Row],[Backlog Quantity]], 0)</f>
        <v>79</v>
      </c>
    </row>
    <row r="778" spans="1:21" x14ac:dyDescent="0.25">
      <c r="A778" t="s">
        <v>555</v>
      </c>
      <c r="B778" t="s">
        <v>1517</v>
      </c>
      <c r="C778" t="s">
        <v>671</v>
      </c>
      <c r="D778" t="s">
        <v>1108</v>
      </c>
      <c r="E778" t="s">
        <v>1109</v>
      </c>
      <c r="F778">
        <v>8</v>
      </c>
      <c r="G778">
        <v>74.87</v>
      </c>
      <c r="H778" s="9">
        <v>44628</v>
      </c>
      <c r="I778" t="s">
        <v>674</v>
      </c>
      <c r="J778" t="s">
        <v>675</v>
      </c>
      <c r="K778" t="s">
        <v>606</v>
      </c>
      <c r="L778" t="s">
        <v>655</v>
      </c>
      <c r="M778" t="s">
        <v>1770</v>
      </c>
      <c r="N778" t="s">
        <v>3465</v>
      </c>
      <c r="O778" t="s">
        <v>5877</v>
      </c>
      <c r="P778">
        <f>COUNTIFS($L:$L, SolaCorp_Backlog[[#This Row],[Product Group]], $H:$H, "&lt;=" &amp; SolaCorp_Backlog[[#This Row],[Order Date]])</f>
        <v>10</v>
      </c>
      <c r="Q778" s="9">
        <f>IFERROR(VLOOKUP(SolaCorp_Backlog[[#This Row],[Order_Item]], 'Hot Orders'!$C:$H, 6, FALSE), SolaCorp_Backlog[[#This Row],[Order Date]])</f>
        <v>44628</v>
      </c>
      <c r="R778">
        <f>COUNTIFS($L:$L, SolaCorp_Backlog[[#This Row],[Product Group]], $Q:$Q, "&lt;=" &amp; SolaCorp_Backlog[[#This Row],[New Date]])</f>
        <v>40</v>
      </c>
      <c r="S778">
        <f>IF(SolaCorp_Backlog[[#This Row],[Product Group]] &lt;&gt; $L777, 1, $S777 + 1)</f>
        <v>6</v>
      </c>
      <c r="T7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78">
        <f ca="1" xml:space="preserve"> ROUND((SolaCorp_Backlog[[#This Row],[Projected Ship Date]] - SolaCorp_Backlog[[#This Row],[Order Date]]) / SolaCorp_Backlog[[#This Row],[Backlog Quantity]], 0)</f>
        <v>79</v>
      </c>
    </row>
    <row r="779" spans="1:21" x14ac:dyDescent="0.25">
      <c r="A779" t="s">
        <v>555</v>
      </c>
      <c r="B779" t="s">
        <v>1517</v>
      </c>
      <c r="C779" t="s">
        <v>671</v>
      </c>
      <c r="D779" t="s">
        <v>1108</v>
      </c>
      <c r="E779" t="s">
        <v>1109</v>
      </c>
      <c r="F779">
        <v>8</v>
      </c>
      <c r="G779">
        <v>74.87</v>
      </c>
      <c r="H779" s="9">
        <v>44628</v>
      </c>
      <c r="I779" t="s">
        <v>674</v>
      </c>
      <c r="J779" t="s">
        <v>675</v>
      </c>
      <c r="K779" t="s">
        <v>606</v>
      </c>
      <c r="L779" t="s">
        <v>655</v>
      </c>
      <c r="M779" t="s">
        <v>1770</v>
      </c>
      <c r="N779" t="s">
        <v>3466</v>
      </c>
      <c r="O779" t="s">
        <v>5877</v>
      </c>
      <c r="P779">
        <f>COUNTIFS($L:$L, SolaCorp_Backlog[[#This Row],[Product Group]], $H:$H, "&lt;=" &amp; SolaCorp_Backlog[[#This Row],[Order Date]])</f>
        <v>10</v>
      </c>
      <c r="Q779" s="9">
        <f>IFERROR(VLOOKUP(SolaCorp_Backlog[[#This Row],[Order_Item]], 'Hot Orders'!$C:$H, 6, FALSE), SolaCorp_Backlog[[#This Row],[Order Date]])</f>
        <v>44628</v>
      </c>
      <c r="R779">
        <f>COUNTIFS($L:$L, SolaCorp_Backlog[[#This Row],[Product Group]], $Q:$Q, "&lt;=" &amp; SolaCorp_Backlog[[#This Row],[New Date]])</f>
        <v>40</v>
      </c>
      <c r="S779">
        <f>IF(SolaCorp_Backlog[[#This Row],[Product Group]] &lt;&gt; $L778, 1, $S778 + 1)</f>
        <v>7</v>
      </c>
      <c r="T7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79">
        <f ca="1" xml:space="preserve"> ROUND((SolaCorp_Backlog[[#This Row],[Projected Ship Date]] - SolaCorp_Backlog[[#This Row],[Order Date]]) / SolaCorp_Backlog[[#This Row],[Backlog Quantity]], 0)</f>
        <v>79</v>
      </c>
    </row>
    <row r="780" spans="1:21" x14ac:dyDescent="0.25">
      <c r="A780" t="s">
        <v>555</v>
      </c>
      <c r="B780" t="s">
        <v>1517</v>
      </c>
      <c r="C780" t="s">
        <v>671</v>
      </c>
      <c r="D780" t="s">
        <v>1108</v>
      </c>
      <c r="E780" t="s">
        <v>1109</v>
      </c>
      <c r="F780">
        <v>8</v>
      </c>
      <c r="G780">
        <v>74.87</v>
      </c>
      <c r="H780" s="9">
        <v>44628</v>
      </c>
      <c r="I780" t="s">
        <v>674</v>
      </c>
      <c r="J780" t="s">
        <v>675</v>
      </c>
      <c r="K780" t="s">
        <v>606</v>
      </c>
      <c r="L780" t="s">
        <v>655</v>
      </c>
      <c r="M780" t="s">
        <v>1770</v>
      </c>
      <c r="N780" t="s">
        <v>3467</v>
      </c>
      <c r="O780" t="s">
        <v>5877</v>
      </c>
      <c r="P780">
        <f>COUNTIFS($L:$L, SolaCorp_Backlog[[#This Row],[Product Group]], $H:$H, "&lt;=" &amp; SolaCorp_Backlog[[#This Row],[Order Date]])</f>
        <v>10</v>
      </c>
      <c r="Q780" s="9">
        <f>IFERROR(VLOOKUP(SolaCorp_Backlog[[#This Row],[Order_Item]], 'Hot Orders'!$C:$H, 6, FALSE), SolaCorp_Backlog[[#This Row],[Order Date]])</f>
        <v>44628</v>
      </c>
      <c r="R780">
        <f>COUNTIFS($L:$L, SolaCorp_Backlog[[#This Row],[Product Group]], $Q:$Q, "&lt;=" &amp; SolaCorp_Backlog[[#This Row],[New Date]])</f>
        <v>40</v>
      </c>
      <c r="S780">
        <f>IF(SolaCorp_Backlog[[#This Row],[Product Group]] &lt;&gt; $L779, 1, $S779 + 1)</f>
        <v>8</v>
      </c>
      <c r="T7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80">
        <f ca="1" xml:space="preserve"> ROUND((SolaCorp_Backlog[[#This Row],[Projected Ship Date]] - SolaCorp_Backlog[[#This Row],[Order Date]]) / SolaCorp_Backlog[[#This Row],[Backlog Quantity]], 0)</f>
        <v>79</v>
      </c>
    </row>
    <row r="781" spans="1:21" x14ac:dyDescent="0.25">
      <c r="A781" t="s">
        <v>555</v>
      </c>
      <c r="B781" t="s">
        <v>1517</v>
      </c>
      <c r="C781" t="s">
        <v>671</v>
      </c>
      <c r="D781" t="s">
        <v>1108</v>
      </c>
      <c r="E781" t="s">
        <v>1109</v>
      </c>
      <c r="F781">
        <v>8</v>
      </c>
      <c r="G781">
        <v>74.87</v>
      </c>
      <c r="H781" s="9">
        <v>44628</v>
      </c>
      <c r="I781" t="s">
        <v>674</v>
      </c>
      <c r="J781" t="s">
        <v>675</v>
      </c>
      <c r="K781" t="s">
        <v>606</v>
      </c>
      <c r="L781" t="s">
        <v>655</v>
      </c>
      <c r="M781" t="s">
        <v>1770</v>
      </c>
      <c r="N781" t="s">
        <v>3468</v>
      </c>
      <c r="O781" t="s">
        <v>5877</v>
      </c>
      <c r="P781">
        <f>COUNTIFS($L:$L, SolaCorp_Backlog[[#This Row],[Product Group]], $H:$H, "&lt;=" &amp; SolaCorp_Backlog[[#This Row],[Order Date]])</f>
        <v>10</v>
      </c>
      <c r="Q781" s="9">
        <f>IFERROR(VLOOKUP(SolaCorp_Backlog[[#This Row],[Order_Item]], 'Hot Orders'!$C:$H, 6, FALSE), SolaCorp_Backlog[[#This Row],[Order Date]])</f>
        <v>44628</v>
      </c>
      <c r="R781">
        <f>COUNTIFS($L:$L, SolaCorp_Backlog[[#This Row],[Product Group]], $Q:$Q, "&lt;=" &amp; SolaCorp_Backlog[[#This Row],[New Date]])</f>
        <v>40</v>
      </c>
      <c r="S781">
        <f>IF(SolaCorp_Backlog[[#This Row],[Product Group]] &lt;&gt; $L780, 1, $S780 + 1)</f>
        <v>9</v>
      </c>
      <c r="T7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81">
        <f ca="1" xml:space="preserve"> ROUND((SolaCorp_Backlog[[#This Row],[Projected Ship Date]] - SolaCorp_Backlog[[#This Row],[Order Date]]) / SolaCorp_Backlog[[#This Row],[Backlog Quantity]], 0)</f>
        <v>79</v>
      </c>
    </row>
    <row r="782" spans="1:21" x14ac:dyDescent="0.25">
      <c r="A782" t="s">
        <v>555</v>
      </c>
      <c r="B782" t="s">
        <v>1517</v>
      </c>
      <c r="C782" t="s">
        <v>671</v>
      </c>
      <c r="D782" t="s">
        <v>1108</v>
      </c>
      <c r="E782" t="s">
        <v>1109</v>
      </c>
      <c r="F782">
        <v>8</v>
      </c>
      <c r="G782">
        <v>74.87</v>
      </c>
      <c r="H782" s="9">
        <v>44628</v>
      </c>
      <c r="I782" t="s">
        <v>674</v>
      </c>
      <c r="J782" t="s">
        <v>675</v>
      </c>
      <c r="K782" t="s">
        <v>606</v>
      </c>
      <c r="L782" t="s">
        <v>655</v>
      </c>
      <c r="M782" t="s">
        <v>1770</v>
      </c>
      <c r="N782" t="s">
        <v>3469</v>
      </c>
      <c r="O782" t="s">
        <v>5877</v>
      </c>
      <c r="P782">
        <f>COUNTIFS($L:$L, SolaCorp_Backlog[[#This Row],[Product Group]], $H:$H, "&lt;=" &amp; SolaCorp_Backlog[[#This Row],[Order Date]])</f>
        <v>10</v>
      </c>
      <c r="Q782" s="9">
        <f>IFERROR(VLOOKUP(SolaCorp_Backlog[[#This Row],[Order_Item]], 'Hot Orders'!$C:$H, 6, FALSE), SolaCorp_Backlog[[#This Row],[Order Date]])</f>
        <v>44628</v>
      </c>
      <c r="R782">
        <f>COUNTIFS($L:$L, SolaCorp_Backlog[[#This Row],[Product Group]], $Q:$Q, "&lt;=" &amp; SolaCorp_Backlog[[#This Row],[New Date]])</f>
        <v>40</v>
      </c>
      <c r="S782">
        <f>IF(SolaCorp_Backlog[[#This Row],[Product Group]] &lt;&gt; $L781, 1, $S781 + 1)</f>
        <v>10</v>
      </c>
      <c r="T7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82">
        <f ca="1" xml:space="preserve"> ROUND((SolaCorp_Backlog[[#This Row],[Projected Ship Date]] - SolaCorp_Backlog[[#This Row],[Order Date]]) / SolaCorp_Backlog[[#This Row],[Backlog Quantity]], 0)</f>
        <v>79</v>
      </c>
    </row>
    <row r="783" spans="1:21" x14ac:dyDescent="0.25">
      <c r="A783" t="s">
        <v>496</v>
      </c>
      <c r="B783" t="s">
        <v>1454</v>
      </c>
      <c r="C783" t="s">
        <v>671</v>
      </c>
      <c r="D783" t="s">
        <v>742</v>
      </c>
      <c r="E783" t="s">
        <v>743</v>
      </c>
      <c r="F783">
        <v>1</v>
      </c>
      <c r="G783">
        <v>114.78</v>
      </c>
      <c r="H783" s="9">
        <v>44682</v>
      </c>
      <c r="I783" t="s">
        <v>698</v>
      </c>
      <c r="J783" t="s">
        <v>675</v>
      </c>
      <c r="K783" t="s">
        <v>614</v>
      </c>
      <c r="L783" t="s">
        <v>655</v>
      </c>
      <c r="M783" t="s">
        <v>1774</v>
      </c>
      <c r="N783" t="s">
        <v>3493</v>
      </c>
      <c r="O783" t="s">
        <v>5881</v>
      </c>
      <c r="P783">
        <f>COUNTIFS($L:$L, SolaCorp_Backlog[[#This Row],[Product Group]], $H:$H, "&lt;=" &amp; SolaCorp_Backlog[[#This Row],[Order Date]])</f>
        <v>11</v>
      </c>
      <c r="Q783" s="9">
        <f>IFERROR(VLOOKUP(SolaCorp_Backlog[[#This Row],[Order_Item]], 'Hot Orders'!$C:$H, 6, FALSE), SolaCorp_Backlog[[#This Row],[Order Date]])</f>
        <v>44682</v>
      </c>
      <c r="R783">
        <f>COUNTIFS($L:$L, SolaCorp_Backlog[[#This Row],[Product Group]], $Q:$Q, "&lt;=" &amp; SolaCorp_Backlog[[#This Row],[New Date]])</f>
        <v>41</v>
      </c>
      <c r="S783">
        <f>IF(SolaCorp_Backlog[[#This Row],[Product Group]] &lt;&gt; $L782, 1, $S782 + 1)</f>
        <v>11</v>
      </c>
      <c r="T7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83">
        <f ca="1" xml:space="preserve"> ROUND((SolaCorp_Backlog[[#This Row],[Projected Ship Date]] - SolaCorp_Backlog[[#This Row],[Order Date]]) / SolaCorp_Backlog[[#This Row],[Backlog Quantity]], 0)</f>
        <v>579</v>
      </c>
    </row>
    <row r="784" spans="1:21" x14ac:dyDescent="0.25">
      <c r="A784" t="s">
        <v>37</v>
      </c>
      <c r="B784" t="s">
        <v>1340</v>
      </c>
      <c r="C784" t="s">
        <v>688</v>
      </c>
      <c r="D784" t="s">
        <v>1331</v>
      </c>
      <c r="E784" t="s">
        <v>1332</v>
      </c>
      <c r="F784">
        <v>1</v>
      </c>
      <c r="G784">
        <v>207.35</v>
      </c>
      <c r="H784" s="9">
        <v>44703</v>
      </c>
      <c r="I784" t="s">
        <v>707</v>
      </c>
      <c r="J784" t="s">
        <v>675</v>
      </c>
      <c r="K784" t="s">
        <v>640</v>
      </c>
      <c r="L784" t="s">
        <v>655</v>
      </c>
      <c r="M784" t="s">
        <v>1775</v>
      </c>
      <c r="N784" t="s">
        <v>3494</v>
      </c>
      <c r="O784" t="s">
        <v>5882</v>
      </c>
      <c r="P784">
        <f>COUNTIFS($L:$L, SolaCorp_Backlog[[#This Row],[Product Group]], $H:$H, "&lt;=" &amp; SolaCorp_Backlog[[#This Row],[Order Date]])</f>
        <v>12</v>
      </c>
      <c r="Q784" s="9">
        <f>IFERROR(VLOOKUP(SolaCorp_Backlog[[#This Row],[Order_Item]], 'Hot Orders'!$C:$H, 6, FALSE), SolaCorp_Backlog[[#This Row],[Order Date]])</f>
        <v>44703</v>
      </c>
      <c r="R784">
        <f>COUNTIFS($L:$L, SolaCorp_Backlog[[#This Row],[Product Group]], $Q:$Q, "&lt;=" &amp; SolaCorp_Backlog[[#This Row],[New Date]])</f>
        <v>42</v>
      </c>
      <c r="S784">
        <f>IF(SolaCorp_Backlog[[#This Row],[Product Group]] &lt;&gt; $L783, 1, $S783 + 1)</f>
        <v>12</v>
      </c>
      <c r="T7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84">
        <f ca="1" xml:space="preserve"> ROUND((SolaCorp_Backlog[[#This Row],[Projected Ship Date]] - SolaCorp_Backlog[[#This Row],[Order Date]]) / SolaCorp_Backlog[[#This Row],[Backlog Quantity]], 0)</f>
        <v>558</v>
      </c>
    </row>
    <row r="785" spans="1:21" x14ac:dyDescent="0.25">
      <c r="A785" t="s">
        <v>163</v>
      </c>
      <c r="B785" t="s">
        <v>1015</v>
      </c>
      <c r="C785" t="s">
        <v>688</v>
      </c>
      <c r="D785" t="s">
        <v>832</v>
      </c>
      <c r="E785" t="s">
        <v>833</v>
      </c>
      <c r="F785">
        <v>1</v>
      </c>
      <c r="G785">
        <v>495.22</v>
      </c>
      <c r="H785" s="9">
        <v>44738</v>
      </c>
      <c r="I785" t="s">
        <v>810</v>
      </c>
      <c r="J785" t="s">
        <v>675</v>
      </c>
      <c r="K785" t="s">
        <v>614</v>
      </c>
      <c r="L785" t="s">
        <v>655</v>
      </c>
      <c r="M785" t="s">
        <v>1777</v>
      </c>
      <c r="N785" t="s">
        <v>3496</v>
      </c>
      <c r="O785" t="s">
        <v>5883</v>
      </c>
      <c r="P785">
        <f>COUNTIFS($L:$L, SolaCorp_Backlog[[#This Row],[Product Group]], $H:$H, "&lt;=" &amp; SolaCorp_Backlog[[#This Row],[Order Date]])</f>
        <v>13</v>
      </c>
      <c r="Q785" s="9">
        <f>IFERROR(VLOOKUP(SolaCorp_Backlog[[#This Row],[Order_Item]], 'Hot Orders'!$C:$H, 6, FALSE), SolaCorp_Backlog[[#This Row],[Order Date]])</f>
        <v>44738</v>
      </c>
      <c r="R785">
        <f>COUNTIFS($L:$L, SolaCorp_Backlog[[#This Row],[Product Group]], $Q:$Q, "&lt;=" &amp; SolaCorp_Backlog[[#This Row],[New Date]])</f>
        <v>43</v>
      </c>
      <c r="S785">
        <f>IF(SolaCorp_Backlog[[#This Row],[Product Group]] &lt;&gt; $L784, 1, $S784 + 1)</f>
        <v>13</v>
      </c>
      <c r="T7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85">
        <f ca="1" xml:space="preserve"> ROUND((SolaCorp_Backlog[[#This Row],[Projected Ship Date]] - SolaCorp_Backlog[[#This Row],[Order Date]]) / SolaCorp_Backlog[[#This Row],[Backlog Quantity]], 0)</f>
        <v>523</v>
      </c>
    </row>
    <row r="786" spans="1:21" x14ac:dyDescent="0.25">
      <c r="A786" t="s">
        <v>242</v>
      </c>
      <c r="B786" t="s">
        <v>1330</v>
      </c>
      <c r="C786" t="s">
        <v>688</v>
      </c>
      <c r="D786" t="s">
        <v>1331</v>
      </c>
      <c r="E786" t="s">
        <v>1332</v>
      </c>
      <c r="F786">
        <v>1</v>
      </c>
      <c r="G786">
        <v>209.68</v>
      </c>
      <c r="H786" s="9">
        <v>44798</v>
      </c>
      <c r="I786" t="s">
        <v>707</v>
      </c>
      <c r="J786" t="s">
        <v>675</v>
      </c>
      <c r="K786" t="s">
        <v>640</v>
      </c>
      <c r="L786" t="s">
        <v>655</v>
      </c>
      <c r="M786" t="s">
        <v>1779</v>
      </c>
      <c r="N786" t="s">
        <v>3510</v>
      </c>
      <c r="O786" t="s">
        <v>5885</v>
      </c>
      <c r="P786">
        <f>COUNTIFS($L:$L, SolaCorp_Backlog[[#This Row],[Product Group]], $H:$H, "&lt;=" &amp; SolaCorp_Backlog[[#This Row],[Order Date]])</f>
        <v>14</v>
      </c>
      <c r="Q786" s="9">
        <f>IFERROR(VLOOKUP(SolaCorp_Backlog[[#This Row],[Order_Item]], 'Hot Orders'!$C:$H, 6, FALSE), SolaCorp_Backlog[[#This Row],[Order Date]])</f>
        <v>44798</v>
      </c>
      <c r="R786">
        <f>COUNTIFS($L:$L, SolaCorp_Backlog[[#This Row],[Product Group]], $Q:$Q, "&lt;=" &amp; SolaCorp_Backlog[[#This Row],[New Date]])</f>
        <v>44</v>
      </c>
      <c r="S786">
        <f>IF(SolaCorp_Backlog[[#This Row],[Product Group]] &lt;&gt; $L785, 1, $S785 + 1)</f>
        <v>14</v>
      </c>
      <c r="T7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86">
        <f ca="1" xml:space="preserve"> ROUND((SolaCorp_Backlog[[#This Row],[Projected Ship Date]] - SolaCorp_Backlog[[#This Row],[Order Date]]) / SolaCorp_Backlog[[#This Row],[Backlog Quantity]], 0)</f>
        <v>463</v>
      </c>
    </row>
    <row r="787" spans="1:21" x14ac:dyDescent="0.25">
      <c r="A787" t="s">
        <v>532</v>
      </c>
      <c r="B787" t="s">
        <v>745</v>
      </c>
      <c r="C787" t="s">
        <v>688</v>
      </c>
      <c r="D787" t="s">
        <v>742</v>
      </c>
      <c r="E787" t="s">
        <v>743</v>
      </c>
      <c r="F787">
        <v>1</v>
      </c>
      <c r="G787">
        <v>913.33</v>
      </c>
      <c r="H787" s="9">
        <v>44871</v>
      </c>
      <c r="I787" t="s">
        <v>746</v>
      </c>
      <c r="J787" t="s">
        <v>675</v>
      </c>
      <c r="K787" t="s">
        <v>614</v>
      </c>
      <c r="L787" t="s">
        <v>655</v>
      </c>
      <c r="M787" t="s">
        <v>1814</v>
      </c>
      <c r="N787" t="s">
        <v>3745</v>
      </c>
      <c r="O787" t="s">
        <v>5914</v>
      </c>
      <c r="P787">
        <f>COUNTIFS($L:$L, SolaCorp_Backlog[[#This Row],[Product Group]], $H:$H, "&lt;=" &amp; SolaCorp_Backlog[[#This Row],[Order Date]])</f>
        <v>15</v>
      </c>
      <c r="Q787" s="9">
        <f>IFERROR(VLOOKUP(SolaCorp_Backlog[[#This Row],[Order_Item]], 'Hot Orders'!$C:$H, 6, FALSE), SolaCorp_Backlog[[#This Row],[Order Date]])</f>
        <v>44871</v>
      </c>
      <c r="R787">
        <f>COUNTIFS($L:$L, SolaCorp_Backlog[[#This Row],[Product Group]], $Q:$Q, "&lt;=" &amp; SolaCorp_Backlog[[#This Row],[New Date]])</f>
        <v>45</v>
      </c>
      <c r="S787">
        <f>IF(SolaCorp_Backlog[[#This Row],[Product Group]] &lt;&gt; $L786, 1, $S786 + 1)</f>
        <v>15</v>
      </c>
      <c r="T7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87">
        <f ca="1" xml:space="preserve"> ROUND((SolaCorp_Backlog[[#This Row],[Projected Ship Date]] - SolaCorp_Backlog[[#This Row],[Order Date]]) / SolaCorp_Backlog[[#This Row],[Backlog Quantity]], 0)</f>
        <v>390</v>
      </c>
    </row>
    <row r="788" spans="1:21" x14ac:dyDescent="0.25">
      <c r="A788" t="s">
        <v>449</v>
      </c>
      <c r="B788" t="s">
        <v>1346</v>
      </c>
      <c r="C788" t="s">
        <v>671</v>
      </c>
      <c r="D788" t="s">
        <v>1331</v>
      </c>
      <c r="E788" t="s">
        <v>1332</v>
      </c>
      <c r="F788">
        <v>1</v>
      </c>
      <c r="G788">
        <v>202.63</v>
      </c>
      <c r="H788" s="9">
        <v>44885</v>
      </c>
      <c r="I788" t="s">
        <v>703</v>
      </c>
      <c r="J788" t="s">
        <v>675</v>
      </c>
      <c r="K788" t="s">
        <v>640</v>
      </c>
      <c r="L788" t="s">
        <v>655</v>
      </c>
      <c r="M788" t="s">
        <v>1763</v>
      </c>
      <c r="N788" t="s">
        <v>3440</v>
      </c>
      <c r="O788" t="s">
        <v>5871</v>
      </c>
      <c r="P788">
        <f>COUNTIFS($L:$L, SolaCorp_Backlog[[#This Row],[Product Group]], $H:$H, "&lt;=" &amp; SolaCorp_Backlog[[#This Row],[Order Date]])</f>
        <v>16</v>
      </c>
      <c r="Q788" s="9">
        <f>IFERROR(VLOOKUP(SolaCorp_Backlog[[#This Row],[Order_Item]], 'Hot Orders'!$C:$H, 6, FALSE), SolaCorp_Backlog[[#This Row],[Order Date]])</f>
        <v>44885</v>
      </c>
      <c r="R788">
        <f>COUNTIFS($L:$L, SolaCorp_Backlog[[#This Row],[Product Group]], $Q:$Q, "&lt;=" &amp; SolaCorp_Backlog[[#This Row],[New Date]])</f>
        <v>46</v>
      </c>
      <c r="S788">
        <f>IF(SolaCorp_Backlog[[#This Row],[Product Group]] &lt;&gt; $L787, 1, $S787 + 1)</f>
        <v>16</v>
      </c>
      <c r="T7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88">
        <f ca="1" xml:space="preserve"> ROUND((SolaCorp_Backlog[[#This Row],[Projected Ship Date]] - SolaCorp_Backlog[[#This Row],[Order Date]]) / SolaCorp_Backlog[[#This Row],[Backlog Quantity]], 0)</f>
        <v>376</v>
      </c>
    </row>
    <row r="789" spans="1:21" x14ac:dyDescent="0.25">
      <c r="A789" t="s">
        <v>459</v>
      </c>
      <c r="B789" t="s">
        <v>790</v>
      </c>
      <c r="C789" t="s">
        <v>688</v>
      </c>
      <c r="D789" t="s">
        <v>1246</v>
      </c>
      <c r="E789" t="s">
        <v>1247</v>
      </c>
      <c r="F789">
        <v>1</v>
      </c>
      <c r="G789">
        <v>278.16000000000003</v>
      </c>
      <c r="H789" s="9">
        <v>44889</v>
      </c>
      <c r="I789" t="s">
        <v>793</v>
      </c>
      <c r="J789" t="s">
        <v>675</v>
      </c>
      <c r="K789" t="s">
        <v>631</v>
      </c>
      <c r="L789" t="s">
        <v>655</v>
      </c>
      <c r="M789" t="s">
        <v>1785</v>
      </c>
      <c r="N789" t="s">
        <v>3545</v>
      </c>
      <c r="O789" t="s">
        <v>5891</v>
      </c>
      <c r="P789">
        <f>COUNTIFS($L:$L, SolaCorp_Backlog[[#This Row],[Product Group]], $H:$H, "&lt;=" &amp; SolaCorp_Backlog[[#This Row],[Order Date]])</f>
        <v>17</v>
      </c>
      <c r="Q789" s="9">
        <f>IFERROR(VLOOKUP(SolaCorp_Backlog[[#This Row],[Order_Item]], 'Hot Orders'!$C:$H, 6, FALSE), SolaCorp_Backlog[[#This Row],[Order Date]])</f>
        <v>44889</v>
      </c>
      <c r="R789">
        <f>COUNTIFS($L:$L, SolaCorp_Backlog[[#This Row],[Product Group]], $Q:$Q, "&lt;=" &amp; SolaCorp_Backlog[[#This Row],[New Date]])</f>
        <v>47</v>
      </c>
      <c r="S789">
        <f>IF(SolaCorp_Backlog[[#This Row],[Product Group]] &lt;&gt; $L788, 1, $S788 + 1)</f>
        <v>17</v>
      </c>
      <c r="T7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89">
        <f ca="1" xml:space="preserve"> ROUND((SolaCorp_Backlog[[#This Row],[Projected Ship Date]] - SolaCorp_Backlog[[#This Row],[Order Date]]) / SolaCorp_Backlog[[#This Row],[Backlog Quantity]], 0)</f>
        <v>372</v>
      </c>
    </row>
    <row r="790" spans="1:21" x14ac:dyDescent="0.25">
      <c r="A790" t="s">
        <v>245</v>
      </c>
      <c r="B790" t="s">
        <v>687</v>
      </c>
      <c r="C790" t="s">
        <v>688</v>
      </c>
      <c r="D790" t="s">
        <v>689</v>
      </c>
      <c r="E790" t="s">
        <v>690</v>
      </c>
      <c r="F790">
        <v>1</v>
      </c>
      <c r="G790">
        <v>973.83</v>
      </c>
      <c r="H790" s="9">
        <v>44893</v>
      </c>
      <c r="I790" t="s">
        <v>691</v>
      </c>
      <c r="J790" t="s">
        <v>675</v>
      </c>
      <c r="K790" t="s">
        <v>636</v>
      </c>
      <c r="L790" t="s">
        <v>655</v>
      </c>
      <c r="M790" t="s">
        <v>1764</v>
      </c>
      <c r="N790" t="s">
        <v>3441</v>
      </c>
      <c r="O790" t="s">
        <v>5872</v>
      </c>
      <c r="P790">
        <f>COUNTIFS($L:$L, SolaCorp_Backlog[[#This Row],[Product Group]], $H:$H, "&lt;=" &amp; SolaCorp_Backlog[[#This Row],[Order Date]])</f>
        <v>18</v>
      </c>
      <c r="Q790" s="9">
        <f>IFERROR(VLOOKUP(SolaCorp_Backlog[[#This Row],[Order_Item]], 'Hot Orders'!$C:$H, 6, FALSE), SolaCorp_Backlog[[#This Row],[Order Date]])</f>
        <v>44893</v>
      </c>
      <c r="R790">
        <f>COUNTIFS($L:$L, SolaCorp_Backlog[[#This Row],[Product Group]], $Q:$Q, "&lt;=" &amp; SolaCorp_Backlog[[#This Row],[New Date]])</f>
        <v>48</v>
      </c>
      <c r="S790">
        <f>IF(SolaCorp_Backlog[[#This Row],[Product Group]] &lt;&gt; $L789, 1, $S789 + 1)</f>
        <v>18</v>
      </c>
      <c r="T7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90">
        <f ca="1" xml:space="preserve"> ROUND((SolaCorp_Backlog[[#This Row],[Projected Ship Date]] - SolaCorp_Backlog[[#This Row],[Order Date]]) / SolaCorp_Backlog[[#This Row],[Backlog Quantity]], 0)</f>
        <v>368</v>
      </c>
    </row>
    <row r="791" spans="1:21" x14ac:dyDescent="0.25">
      <c r="A791" t="s">
        <v>537</v>
      </c>
      <c r="B791" t="s">
        <v>1114</v>
      </c>
      <c r="C791" t="s">
        <v>671</v>
      </c>
      <c r="D791" t="s">
        <v>713</v>
      </c>
      <c r="E791" t="s">
        <v>714</v>
      </c>
      <c r="F791">
        <v>8</v>
      </c>
      <c r="G791">
        <v>373.81</v>
      </c>
      <c r="H791" s="9">
        <v>44901</v>
      </c>
      <c r="I791" t="s">
        <v>759</v>
      </c>
      <c r="J791" t="s">
        <v>675</v>
      </c>
      <c r="K791" t="s">
        <v>600</v>
      </c>
      <c r="L791" t="s">
        <v>655</v>
      </c>
      <c r="M791" t="s">
        <v>1817</v>
      </c>
      <c r="N791" t="s">
        <v>3749</v>
      </c>
      <c r="O791" t="s">
        <v>5917</v>
      </c>
      <c r="P791">
        <f>COUNTIFS($L:$L, SolaCorp_Backlog[[#This Row],[Product Group]], $H:$H, "&lt;=" &amp; SolaCorp_Backlog[[#This Row],[Order Date]])</f>
        <v>26</v>
      </c>
      <c r="Q791" s="9">
        <f>IFERROR(VLOOKUP(SolaCorp_Backlog[[#This Row],[Order_Item]], 'Hot Orders'!$C:$H, 6, FALSE), SolaCorp_Backlog[[#This Row],[Order Date]])</f>
        <v>44901</v>
      </c>
      <c r="R791">
        <f>COUNTIFS($L:$L, SolaCorp_Backlog[[#This Row],[Product Group]], $Q:$Q, "&lt;=" &amp; SolaCorp_Backlog[[#This Row],[New Date]])</f>
        <v>56</v>
      </c>
      <c r="S791">
        <f>IF(SolaCorp_Backlog[[#This Row],[Product Group]] &lt;&gt; $L790, 1, $S790 + 1)</f>
        <v>19</v>
      </c>
      <c r="T7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91">
        <f ca="1" xml:space="preserve"> ROUND((SolaCorp_Backlog[[#This Row],[Projected Ship Date]] - SolaCorp_Backlog[[#This Row],[Order Date]]) / SolaCorp_Backlog[[#This Row],[Backlog Quantity]], 0)</f>
        <v>45</v>
      </c>
    </row>
    <row r="792" spans="1:21" x14ac:dyDescent="0.25">
      <c r="A792" t="s">
        <v>537</v>
      </c>
      <c r="B792" t="s">
        <v>1114</v>
      </c>
      <c r="C792" t="s">
        <v>671</v>
      </c>
      <c r="D792" t="s">
        <v>713</v>
      </c>
      <c r="E792" t="s">
        <v>714</v>
      </c>
      <c r="F792">
        <v>8</v>
      </c>
      <c r="G792">
        <v>373.81</v>
      </c>
      <c r="H792" s="9">
        <v>44901</v>
      </c>
      <c r="I792" t="s">
        <v>759</v>
      </c>
      <c r="J792" t="s">
        <v>675</v>
      </c>
      <c r="K792" t="s">
        <v>600</v>
      </c>
      <c r="L792" t="s">
        <v>655</v>
      </c>
      <c r="M792" t="s">
        <v>1817</v>
      </c>
      <c r="N792" t="s">
        <v>3750</v>
      </c>
      <c r="O792" t="s">
        <v>5917</v>
      </c>
      <c r="P792">
        <f>COUNTIFS($L:$L, SolaCorp_Backlog[[#This Row],[Product Group]], $H:$H, "&lt;=" &amp; SolaCorp_Backlog[[#This Row],[Order Date]])</f>
        <v>26</v>
      </c>
      <c r="Q792" s="9">
        <f>IFERROR(VLOOKUP(SolaCorp_Backlog[[#This Row],[Order_Item]], 'Hot Orders'!$C:$H, 6, FALSE), SolaCorp_Backlog[[#This Row],[Order Date]])</f>
        <v>44901</v>
      </c>
      <c r="R792">
        <f>COUNTIFS($L:$L, SolaCorp_Backlog[[#This Row],[Product Group]], $Q:$Q, "&lt;=" &amp; SolaCorp_Backlog[[#This Row],[New Date]])</f>
        <v>56</v>
      </c>
      <c r="S792">
        <f>IF(SolaCorp_Backlog[[#This Row],[Product Group]] &lt;&gt; $L791, 1, $S791 + 1)</f>
        <v>20</v>
      </c>
      <c r="T7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92">
        <f ca="1" xml:space="preserve"> ROUND((SolaCorp_Backlog[[#This Row],[Projected Ship Date]] - SolaCorp_Backlog[[#This Row],[Order Date]]) / SolaCorp_Backlog[[#This Row],[Backlog Quantity]], 0)</f>
        <v>45</v>
      </c>
    </row>
    <row r="793" spans="1:21" x14ac:dyDescent="0.25">
      <c r="A793" t="s">
        <v>537</v>
      </c>
      <c r="B793" t="s">
        <v>1114</v>
      </c>
      <c r="C793" t="s">
        <v>671</v>
      </c>
      <c r="D793" t="s">
        <v>713</v>
      </c>
      <c r="E793" t="s">
        <v>714</v>
      </c>
      <c r="F793">
        <v>8</v>
      </c>
      <c r="G793">
        <v>373.81</v>
      </c>
      <c r="H793" s="9">
        <v>44901</v>
      </c>
      <c r="I793" t="s">
        <v>759</v>
      </c>
      <c r="J793" t="s">
        <v>675</v>
      </c>
      <c r="K793" t="s">
        <v>600</v>
      </c>
      <c r="L793" t="s">
        <v>655</v>
      </c>
      <c r="M793" t="s">
        <v>1817</v>
      </c>
      <c r="N793" t="s">
        <v>3751</v>
      </c>
      <c r="O793" t="s">
        <v>5917</v>
      </c>
      <c r="P793">
        <f>COUNTIFS($L:$L, SolaCorp_Backlog[[#This Row],[Product Group]], $H:$H, "&lt;=" &amp; SolaCorp_Backlog[[#This Row],[Order Date]])</f>
        <v>26</v>
      </c>
      <c r="Q793" s="9">
        <f>IFERROR(VLOOKUP(SolaCorp_Backlog[[#This Row],[Order_Item]], 'Hot Orders'!$C:$H, 6, FALSE), SolaCorp_Backlog[[#This Row],[Order Date]])</f>
        <v>44901</v>
      </c>
      <c r="R793">
        <f>COUNTIFS($L:$L, SolaCorp_Backlog[[#This Row],[Product Group]], $Q:$Q, "&lt;=" &amp; SolaCorp_Backlog[[#This Row],[New Date]])</f>
        <v>56</v>
      </c>
      <c r="S793">
        <f>IF(SolaCorp_Backlog[[#This Row],[Product Group]] &lt;&gt; $L792, 1, $S792 + 1)</f>
        <v>21</v>
      </c>
      <c r="T7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93">
        <f ca="1" xml:space="preserve"> ROUND((SolaCorp_Backlog[[#This Row],[Projected Ship Date]] - SolaCorp_Backlog[[#This Row],[Order Date]]) / SolaCorp_Backlog[[#This Row],[Backlog Quantity]], 0)</f>
        <v>45</v>
      </c>
    </row>
    <row r="794" spans="1:21" x14ac:dyDescent="0.25">
      <c r="A794" t="s">
        <v>537</v>
      </c>
      <c r="B794" t="s">
        <v>1114</v>
      </c>
      <c r="C794" t="s">
        <v>671</v>
      </c>
      <c r="D794" t="s">
        <v>713</v>
      </c>
      <c r="E794" t="s">
        <v>714</v>
      </c>
      <c r="F794">
        <v>8</v>
      </c>
      <c r="G794">
        <v>373.81</v>
      </c>
      <c r="H794" s="9">
        <v>44901</v>
      </c>
      <c r="I794" t="s">
        <v>759</v>
      </c>
      <c r="J794" t="s">
        <v>675</v>
      </c>
      <c r="K794" t="s">
        <v>600</v>
      </c>
      <c r="L794" t="s">
        <v>655</v>
      </c>
      <c r="M794" t="s">
        <v>1817</v>
      </c>
      <c r="N794" t="s">
        <v>3752</v>
      </c>
      <c r="O794" t="s">
        <v>5917</v>
      </c>
      <c r="P794">
        <f>COUNTIFS($L:$L, SolaCorp_Backlog[[#This Row],[Product Group]], $H:$H, "&lt;=" &amp; SolaCorp_Backlog[[#This Row],[Order Date]])</f>
        <v>26</v>
      </c>
      <c r="Q794" s="9">
        <f>IFERROR(VLOOKUP(SolaCorp_Backlog[[#This Row],[Order_Item]], 'Hot Orders'!$C:$H, 6, FALSE), SolaCorp_Backlog[[#This Row],[Order Date]])</f>
        <v>44901</v>
      </c>
      <c r="R794">
        <f>COUNTIFS($L:$L, SolaCorp_Backlog[[#This Row],[Product Group]], $Q:$Q, "&lt;=" &amp; SolaCorp_Backlog[[#This Row],[New Date]])</f>
        <v>56</v>
      </c>
      <c r="S794">
        <f>IF(SolaCorp_Backlog[[#This Row],[Product Group]] &lt;&gt; $L793, 1, $S793 + 1)</f>
        <v>22</v>
      </c>
      <c r="T7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94">
        <f ca="1" xml:space="preserve"> ROUND((SolaCorp_Backlog[[#This Row],[Projected Ship Date]] - SolaCorp_Backlog[[#This Row],[Order Date]]) / SolaCorp_Backlog[[#This Row],[Backlog Quantity]], 0)</f>
        <v>45</v>
      </c>
    </row>
    <row r="795" spans="1:21" x14ac:dyDescent="0.25">
      <c r="A795" t="s">
        <v>537</v>
      </c>
      <c r="B795" t="s">
        <v>1114</v>
      </c>
      <c r="C795" t="s">
        <v>671</v>
      </c>
      <c r="D795" t="s">
        <v>713</v>
      </c>
      <c r="E795" t="s">
        <v>714</v>
      </c>
      <c r="F795">
        <v>8</v>
      </c>
      <c r="G795">
        <v>373.81</v>
      </c>
      <c r="H795" s="9">
        <v>44901</v>
      </c>
      <c r="I795" t="s">
        <v>759</v>
      </c>
      <c r="J795" t="s">
        <v>675</v>
      </c>
      <c r="K795" t="s">
        <v>600</v>
      </c>
      <c r="L795" t="s">
        <v>655</v>
      </c>
      <c r="M795" t="s">
        <v>1817</v>
      </c>
      <c r="N795" t="s">
        <v>3753</v>
      </c>
      <c r="O795" t="s">
        <v>5917</v>
      </c>
      <c r="P795">
        <f>COUNTIFS($L:$L, SolaCorp_Backlog[[#This Row],[Product Group]], $H:$H, "&lt;=" &amp; SolaCorp_Backlog[[#This Row],[Order Date]])</f>
        <v>26</v>
      </c>
      <c r="Q795" s="9">
        <f>IFERROR(VLOOKUP(SolaCorp_Backlog[[#This Row],[Order_Item]], 'Hot Orders'!$C:$H, 6, FALSE), SolaCorp_Backlog[[#This Row],[Order Date]])</f>
        <v>44901</v>
      </c>
      <c r="R795">
        <f>COUNTIFS($L:$L, SolaCorp_Backlog[[#This Row],[Product Group]], $Q:$Q, "&lt;=" &amp; SolaCorp_Backlog[[#This Row],[New Date]])</f>
        <v>56</v>
      </c>
      <c r="S795">
        <f>IF(SolaCorp_Backlog[[#This Row],[Product Group]] &lt;&gt; $L794, 1, $S794 + 1)</f>
        <v>23</v>
      </c>
      <c r="T7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95">
        <f ca="1" xml:space="preserve"> ROUND((SolaCorp_Backlog[[#This Row],[Projected Ship Date]] - SolaCorp_Backlog[[#This Row],[Order Date]]) / SolaCorp_Backlog[[#This Row],[Backlog Quantity]], 0)</f>
        <v>45</v>
      </c>
    </row>
    <row r="796" spans="1:21" x14ac:dyDescent="0.25">
      <c r="A796" t="s">
        <v>537</v>
      </c>
      <c r="B796" t="s">
        <v>1114</v>
      </c>
      <c r="C796" t="s">
        <v>671</v>
      </c>
      <c r="D796" t="s">
        <v>713</v>
      </c>
      <c r="E796" t="s">
        <v>714</v>
      </c>
      <c r="F796">
        <v>8</v>
      </c>
      <c r="G796">
        <v>373.81</v>
      </c>
      <c r="H796" s="9">
        <v>44901</v>
      </c>
      <c r="I796" t="s">
        <v>759</v>
      </c>
      <c r="J796" t="s">
        <v>675</v>
      </c>
      <c r="K796" t="s">
        <v>600</v>
      </c>
      <c r="L796" t="s">
        <v>655</v>
      </c>
      <c r="M796" t="s">
        <v>1817</v>
      </c>
      <c r="N796" t="s">
        <v>3754</v>
      </c>
      <c r="O796" t="s">
        <v>5917</v>
      </c>
      <c r="P796">
        <f>COUNTIFS($L:$L, SolaCorp_Backlog[[#This Row],[Product Group]], $H:$H, "&lt;=" &amp; SolaCorp_Backlog[[#This Row],[Order Date]])</f>
        <v>26</v>
      </c>
      <c r="Q796" s="9">
        <f>IFERROR(VLOOKUP(SolaCorp_Backlog[[#This Row],[Order_Item]], 'Hot Orders'!$C:$H, 6, FALSE), SolaCorp_Backlog[[#This Row],[Order Date]])</f>
        <v>44901</v>
      </c>
      <c r="R796">
        <f>COUNTIFS($L:$L, SolaCorp_Backlog[[#This Row],[Product Group]], $Q:$Q, "&lt;=" &amp; SolaCorp_Backlog[[#This Row],[New Date]])</f>
        <v>56</v>
      </c>
      <c r="S796">
        <f>IF(SolaCorp_Backlog[[#This Row],[Product Group]] &lt;&gt; $L795, 1, $S795 + 1)</f>
        <v>24</v>
      </c>
      <c r="T7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96">
        <f ca="1" xml:space="preserve"> ROUND((SolaCorp_Backlog[[#This Row],[Projected Ship Date]] - SolaCorp_Backlog[[#This Row],[Order Date]]) / SolaCorp_Backlog[[#This Row],[Backlog Quantity]], 0)</f>
        <v>45</v>
      </c>
    </row>
    <row r="797" spans="1:21" x14ac:dyDescent="0.25">
      <c r="A797" t="s">
        <v>537</v>
      </c>
      <c r="B797" t="s">
        <v>1114</v>
      </c>
      <c r="C797" t="s">
        <v>671</v>
      </c>
      <c r="D797" t="s">
        <v>713</v>
      </c>
      <c r="E797" t="s">
        <v>714</v>
      </c>
      <c r="F797">
        <v>8</v>
      </c>
      <c r="G797">
        <v>373.81</v>
      </c>
      <c r="H797" s="9">
        <v>44901</v>
      </c>
      <c r="I797" t="s">
        <v>759</v>
      </c>
      <c r="J797" t="s">
        <v>675</v>
      </c>
      <c r="K797" t="s">
        <v>600</v>
      </c>
      <c r="L797" t="s">
        <v>655</v>
      </c>
      <c r="M797" t="s">
        <v>1817</v>
      </c>
      <c r="N797" t="s">
        <v>3755</v>
      </c>
      <c r="O797" t="s">
        <v>5917</v>
      </c>
      <c r="P797">
        <f>COUNTIFS($L:$L, SolaCorp_Backlog[[#This Row],[Product Group]], $H:$H, "&lt;=" &amp; SolaCorp_Backlog[[#This Row],[Order Date]])</f>
        <v>26</v>
      </c>
      <c r="Q797" s="9">
        <f>IFERROR(VLOOKUP(SolaCorp_Backlog[[#This Row],[Order_Item]], 'Hot Orders'!$C:$H, 6, FALSE), SolaCorp_Backlog[[#This Row],[Order Date]])</f>
        <v>44901</v>
      </c>
      <c r="R797">
        <f>COUNTIFS($L:$L, SolaCorp_Backlog[[#This Row],[Product Group]], $Q:$Q, "&lt;=" &amp; SolaCorp_Backlog[[#This Row],[New Date]])</f>
        <v>56</v>
      </c>
      <c r="S797">
        <f>IF(SolaCorp_Backlog[[#This Row],[Product Group]] &lt;&gt; $L796, 1, $S796 + 1)</f>
        <v>25</v>
      </c>
      <c r="T7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97">
        <f ca="1" xml:space="preserve"> ROUND((SolaCorp_Backlog[[#This Row],[Projected Ship Date]] - SolaCorp_Backlog[[#This Row],[Order Date]]) / SolaCorp_Backlog[[#This Row],[Backlog Quantity]], 0)</f>
        <v>45</v>
      </c>
    </row>
    <row r="798" spans="1:21" x14ac:dyDescent="0.25">
      <c r="A798" t="s">
        <v>537</v>
      </c>
      <c r="B798" t="s">
        <v>1114</v>
      </c>
      <c r="C798" t="s">
        <v>671</v>
      </c>
      <c r="D798" t="s">
        <v>713</v>
      </c>
      <c r="E798" t="s">
        <v>714</v>
      </c>
      <c r="F798">
        <v>8</v>
      </c>
      <c r="G798">
        <v>373.81</v>
      </c>
      <c r="H798" s="9">
        <v>44901</v>
      </c>
      <c r="I798" t="s">
        <v>759</v>
      </c>
      <c r="J798" t="s">
        <v>675</v>
      </c>
      <c r="K798" t="s">
        <v>600</v>
      </c>
      <c r="L798" t="s">
        <v>655</v>
      </c>
      <c r="M798" t="s">
        <v>1817</v>
      </c>
      <c r="N798" t="s">
        <v>3756</v>
      </c>
      <c r="O798" t="s">
        <v>5917</v>
      </c>
      <c r="P798">
        <f>COUNTIFS($L:$L, SolaCorp_Backlog[[#This Row],[Product Group]], $H:$H, "&lt;=" &amp; SolaCorp_Backlog[[#This Row],[Order Date]])</f>
        <v>26</v>
      </c>
      <c r="Q798" s="9">
        <f>IFERROR(VLOOKUP(SolaCorp_Backlog[[#This Row],[Order_Item]], 'Hot Orders'!$C:$H, 6, FALSE), SolaCorp_Backlog[[#This Row],[Order Date]])</f>
        <v>44901</v>
      </c>
      <c r="R798">
        <f>COUNTIFS($L:$L, SolaCorp_Backlog[[#This Row],[Product Group]], $Q:$Q, "&lt;=" &amp; SolaCorp_Backlog[[#This Row],[New Date]])</f>
        <v>56</v>
      </c>
      <c r="S798">
        <f>IF(SolaCorp_Backlog[[#This Row],[Product Group]] &lt;&gt; $L797, 1, $S797 + 1)</f>
        <v>26</v>
      </c>
      <c r="T7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798">
        <f ca="1" xml:space="preserve"> ROUND((SolaCorp_Backlog[[#This Row],[Projected Ship Date]] - SolaCorp_Backlog[[#This Row],[Order Date]]) / SolaCorp_Backlog[[#This Row],[Backlog Quantity]], 0)</f>
        <v>45</v>
      </c>
    </row>
    <row r="799" spans="1:21" x14ac:dyDescent="0.25">
      <c r="A799" t="s">
        <v>148</v>
      </c>
      <c r="B799" t="s">
        <v>1132</v>
      </c>
      <c r="C799" t="s">
        <v>721</v>
      </c>
      <c r="D799" t="s">
        <v>705</v>
      </c>
      <c r="E799" t="s">
        <v>706</v>
      </c>
      <c r="F799">
        <v>4</v>
      </c>
      <c r="G799">
        <v>176.63</v>
      </c>
      <c r="H799" s="9">
        <v>44907</v>
      </c>
      <c r="I799" t="s">
        <v>861</v>
      </c>
      <c r="J799" t="s">
        <v>675</v>
      </c>
      <c r="K799" t="s">
        <v>631</v>
      </c>
      <c r="L799" t="s">
        <v>655</v>
      </c>
      <c r="M799" t="s">
        <v>1788</v>
      </c>
      <c r="N799" t="s">
        <v>3551</v>
      </c>
      <c r="O799" t="s">
        <v>5894</v>
      </c>
      <c r="P799">
        <f>COUNTIFS($L:$L, SolaCorp_Backlog[[#This Row],[Product Group]], $H:$H, "&lt;=" &amp; SolaCorp_Backlog[[#This Row],[Order Date]])</f>
        <v>30</v>
      </c>
      <c r="Q799" s="9">
        <f>IFERROR(VLOOKUP(SolaCorp_Backlog[[#This Row],[Order_Item]], 'Hot Orders'!$C:$H, 6, FALSE), SolaCorp_Backlog[[#This Row],[Order Date]])</f>
        <v>44907</v>
      </c>
      <c r="R799">
        <f>COUNTIFS($L:$L, SolaCorp_Backlog[[#This Row],[Product Group]], $Q:$Q, "&lt;=" &amp; SolaCorp_Backlog[[#This Row],[New Date]])</f>
        <v>60</v>
      </c>
      <c r="S799">
        <f>IF(SolaCorp_Backlog[[#This Row],[Product Group]] &lt;&gt; $L798, 1, $S798 + 1)</f>
        <v>27</v>
      </c>
      <c r="T7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799">
        <f ca="1" xml:space="preserve"> ROUND((SolaCorp_Backlog[[#This Row],[Projected Ship Date]] - SolaCorp_Backlog[[#This Row],[Order Date]]) / SolaCorp_Backlog[[#This Row],[Backlog Quantity]], 0)</f>
        <v>90</v>
      </c>
    </row>
    <row r="800" spans="1:21" x14ac:dyDescent="0.25">
      <c r="A800" t="s">
        <v>148</v>
      </c>
      <c r="B800" t="s">
        <v>1132</v>
      </c>
      <c r="C800" t="s">
        <v>721</v>
      </c>
      <c r="D800" t="s">
        <v>705</v>
      </c>
      <c r="E800" t="s">
        <v>706</v>
      </c>
      <c r="F800">
        <v>4</v>
      </c>
      <c r="G800">
        <v>176.63</v>
      </c>
      <c r="H800" s="9">
        <v>44907</v>
      </c>
      <c r="I800" t="s">
        <v>861</v>
      </c>
      <c r="J800" t="s">
        <v>675</v>
      </c>
      <c r="K800" t="s">
        <v>631</v>
      </c>
      <c r="L800" t="s">
        <v>655</v>
      </c>
      <c r="M800" t="s">
        <v>1788</v>
      </c>
      <c r="N800" t="s">
        <v>3552</v>
      </c>
      <c r="O800" t="s">
        <v>5894</v>
      </c>
      <c r="P800">
        <f>COUNTIFS($L:$L, SolaCorp_Backlog[[#This Row],[Product Group]], $H:$H, "&lt;=" &amp; SolaCorp_Backlog[[#This Row],[Order Date]])</f>
        <v>30</v>
      </c>
      <c r="Q800" s="9">
        <f>IFERROR(VLOOKUP(SolaCorp_Backlog[[#This Row],[Order_Item]], 'Hot Orders'!$C:$H, 6, FALSE), SolaCorp_Backlog[[#This Row],[Order Date]])</f>
        <v>44907</v>
      </c>
      <c r="R800">
        <f>COUNTIFS($L:$L, SolaCorp_Backlog[[#This Row],[Product Group]], $Q:$Q, "&lt;=" &amp; SolaCorp_Backlog[[#This Row],[New Date]])</f>
        <v>60</v>
      </c>
      <c r="S800">
        <f>IF(SolaCorp_Backlog[[#This Row],[Product Group]] &lt;&gt; $L799, 1, $S799 + 1)</f>
        <v>28</v>
      </c>
      <c r="T8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00">
        <f ca="1" xml:space="preserve"> ROUND((SolaCorp_Backlog[[#This Row],[Projected Ship Date]] - SolaCorp_Backlog[[#This Row],[Order Date]]) / SolaCorp_Backlog[[#This Row],[Backlog Quantity]], 0)</f>
        <v>90</v>
      </c>
    </row>
    <row r="801" spans="1:21" x14ac:dyDescent="0.25">
      <c r="A801" t="s">
        <v>148</v>
      </c>
      <c r="B801" t="s">
        <v>1132</v>
      </c>
      <c r="C801" t="s">
        <v>721</v>
      </c>
      <c r="D801" t="s">
        <v>705</v>
      </c>
      <c r="E801" t="s">
        <v>706</v>
      </c>
      <c r="F801">
        <v>4</v>
      </c>
      <c r="G801">
        <v>176.63</v>
      </c>
      <c r="H801" s="9">
        <v>44907</v>
      </c>
      <c r="I801" t="s">
        <v>861</v>
      </c>
      <c r="J801" t="s">
        <v>675</v>
      </c>
      <c r="K801" t="s">
        <v>631</v>
      </c>
      <c r="L801" t="s">
        <v>655</v>
      </c>
      <c r="M801" t="s">
        <v>1788</v>
      </c>
      <c r="N801" t="s">
        <v>3553</v>
      </c>
      <c r="O801" t="s">
        <v>5894</v>
      </c>
      <c r="P801">
        <f>COUNTIFS($L:$L, SolaCorp_Backlog[[#This Row],[Product Group]], $H:$H, "&lt;=" &amp; SolaCorp_Backlog[[#This Row],[Order Date]])</f>
        <v>30</v>
      </c>
      <c r="Q801" s="9">
        <f>IFERROR(VLOOKUP(SolaCorp_Backlog[[#This Row],[Order_Item]], 'Hot Orders'!$C:$H, 6, FALSE), SolaCorp_Backlog[[#This Row],[Order Date]])</f>
        <v>44907</v>
      </c>
      <c r="R801">
        <f>COUNTIFS($L:$L, SolaCorp_Backlog[[#This Row],[Product Group]], $Q:$Q, "&lt;=" &amp; SolaCorp_Backlog[[#This Row],[New Date]])</f>
        <v>60</v>
      </c>
      <c r="S801">
        <f>IF(SolaCorp_Backlog[[#This Row],[Product Group]] &lt;&gt; $L800, 1, $S800 + 1)</f>
        <v>29</v>
      </c>
      <c r="T8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01">
        <f ca="1" xml:space="preserve"> ROUND((SolaCorp_Backlog[[#This Row],[Projected Ship Date]] - SolaCorp_Backlog[[#This Row],[Order Date]]) / SolaCorp_Backlog[[#This Row],[Backlog Quantity]], 0)</f>
        <v>90</v>
      </c>
    </row>
    <row r="802" spans="1:21" x14ac:dyDescent="0.25">
      <c r="A802" t="s">
        <v>148</v>
      </c>
      <c r="B802" t="s">
        <v>1132</v>
      </c>
      <c r="C802" t="s">
        <v>721</v>
      </c>
      <c r="D802" t="s">
        <v>705</v>
      </c>
      <c r="E802" t="s">
        <v>706</v>
      </c>
      <c r="F802">
        <v>4</v>
      </c>
      <c r="G802">
        <v>176.63</v>
      </c>
      <c r="H802" s="9">
        <v>44907</v>
      </c>
      <c r="I802" t="s">
        <v>861</v>
      </c>
      <c r="J802" t="s">
        <v>675</v>
      </c>
      <c r="K802" t="s">
        <v>631</v>
      </c>
      <c r="L802" t="s">
        <v>655</v>
      </c>
      <c r="M802" t="s">
        <v>1788</v>
      </c>
      <c r="N802" t="s">
        <v>3554</v>
      </c>
      <c r="O802" t="s">
        <v>5894</v>
      </c>
      <c r="P802">
        <f>COUNTIFS($L:$L, SolaCorp_Backlog[[#This Row],[Product Group]], $H:$H, "&lt;=" &amp; SolaCorp_Backlog[[#This Row],[Order Date]])</f>
        <v>30</v>
      </c>
      <c r="Q802" s="9">
        <f>IFERROR(VLOOKUP(SolaCorp_Backlog[[#This Row],[Order_Item]], 'Hot Orders'!$C:$H, 6, FALSE), SolaCorp_Backlog[[#This Row],[Order Date]])</f>
        <v>44907</v>
      </c>
      <c r="R802">
        <f>COUNTIFS($L:$L, SolaCorp_Backlog[[#This Row],[Product Group]], $Q:$Q, "&lt;=" &amp; SolaCorp_Backlog[[#This Row],[New Date]])</f>
        <v>60</v>
      </c>
      <c r="S802">
        <f>IF(SolaCorp_Backlog[[#This Row],[Product Group]] &lt;&gt; $L801, 1, $S801 + 1)</f>
        <v>30</v>
      </c>
      <c r="T8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02">
        <f ca="1" xml:space="preserve"> ROUND((SolaCorp_Backlog[[#This Row],[Projected Ship Date]] - SolaCorp_Backlog[[#This Row],[Order Date]]) / SolaCorp_Backlog[[#This Row],[Backlog Quantity]], 0)</f>
        <v>90</v>
      </c>
    </row>
    <row r="803" spans="1:21" x14ac:dyDescent="0.25">
      <c r="A803" t="s">
        <v>314</v>
      </c>
      <c r="B803" t="s">
        <v>786</v>
      </c>
      <c r="C803" t="s">
        <v>721</v>
      </c>
      <c r="D803" t="s">
        <v>832</v>
      </c>
      <c r="E803" t="s">
        <v>833</v>
      </c>
      <c r="F803">
        <v>2</v>
      </c>
      <c r="G803">
        <v>776.83</v>
      </c>
      <c r="H803" s="9">
        <v>44915</v>
      </c>
      <c r="I803" t="s">
        <v>787</v>
      </c>
      <c r="J803" t="s">
        <v>669</v>
      </c>
      <c r="K803" t="s">
        <v>614</v>
      </c>
      <c r="L803" t="s">
        <v>655</v>
      </c>
      <c r="M803" t="s">
        <v>1819</v>
      </c>
      <c r="N803" t="s">
        <v>3767</v>
      </c>
      <c r="O803" t="s">
        <v>5918</v>
      </c>
      <c r="P803">
        <f>COUNTIFS($L:$L, SolaCorp_Backlog[[#This Row],[Product Group]], $H:$H, "&lt;=" &amp; SolaCorp_Backlog[[#This Row],[Order Date]])</f>
        <v>32</v>
      </c>
      <c r="Q803" s="9">
        <f>IFERROR(VLOOKUP(SolaCorp_Backlog[[#This Row],[Order_Item]], 'Hot Orders'!$C:$H, 6, FALSE), SolaCorp_Backlog[[#This Row],[Order Date]])</f>
        <v>44915</v>
      </c>
      <c r="R803">
        <f>COUNTIFS($L:$L, SolaCorp_Backlog[[#This Row],[Product Group]], $Q:$Q, "&lt;=" &amp; SolaCorp_Backlog[[#This Row],[New Date]])</f>
        <v>62</v>
      </c>
      <c r="S803">
        <f>IF(SolaCorp_Backlog[[#This Row],[Product Group]] &lt;&gt; $L802, 1, $S802 + 1)</f>
        <v>31</v>
      </c>
      <c r="T8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03">
        <f ca="1" xml:space="preserve"> ROUND((SolaCorp_Backlog[[#This Row],[Projected Ship Date]] - SolaCorp_Backlog[[#This Row],[Order Date]]) / SolaCorp_Backlog[[#This Row],[Backlog Quantity]], 0)</f>
        <v>177</v>
      </c>
    </row>
    <row r="804" spans="1:21" x14ac:dyDescent="0.25">
      <c r="A804" t="s">
        <v>314</v>
      </c>
      <c r="B804" t="s">
        <v>786</v>
      </c>
      <c r="C804" t="s">
        <v>721</v>
      </c>
      <c r="D804" t="s">
        <v>832</v>
      </c>
      <c r="E804" t="s">
        <v>833</v>
      </c>
      <c r="F804">
        <v>2</v>
      </c>
      <c r="G804">
        <v>776.83</v>
      </c>
      <c r="H804" s="9">
        <v>44915</v>
      </c>
      <c r="I804" t="s">
        <v>787</v>
      </c>
      <c r="J804" t="s">
        <v>669</v>
      </c>
      <c r="K804" t="s">
        <v>614</v>
      </c>
      <c r="L804" t="s">
        <v>655</v>
      </c>
      <c r="M804" t="s">
        <v>1819</v>
      </c>
      <c r="N804" t="s">
        <v>3768</v>
      </c>
      <c r="O804" t="s">
        <v>5918</v>
      </c>
      <c r="P804">
        <f>COUNTIFS($L:$L, SolaCorp_Backlog[[#This Row],[Product Group]], $H:$H, "&lt;=" &amp; SolaCorp_Backlog[[#This Row],[Order Date]])</f>
        <v>32</v>
      </c>
      <c r="Q804" s="9">
        <f>IFERROR(VLOOKUP(SolaCorp_Backlog[[#This Row],[Order_Item]], 'Hot Orders'!$C:$H, 6, FALSE), SolaCorp_Backlog[[#This Row],[Order Date]])</f>
        <v>44915</v>
      </c>
      <c r="R804">
        <f>COUNTIFS($L:$L, SolaCorp_Backlog[[#This Row],[Product Group]], $Q:$Q, "&lt;=" &amp; SolaCorp_Backlog[[#This Row],[New Date]])</f>
        <v>62</v>
      </c>
      <c r="S804">
        <f>IF(SolaCorp_Backlog[[#This Row],[Product Group]] &lt;&gt; $L803, 1, $S803 + 1)</f>
        <v>32</v>
      </c>
      <c r="T8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04">
        <f ca="1" xml:space="preserve"> ROUND((SolaCorp_Backlog[[#This Row],[Projected Ship Date]] - SolaCorp_Backlog[[#This Row],[Order Date]]) / SolaCorp_Backlog[[#This Row],[Backlog Quantity]], 0)</f>
        <v>177</v>
      </c>
    </row>
    <row r="805" spans="1:21" x14ac:dyDescent="0.25">
      <c r="A805" t="s">
        <v>318</v>
      </c>
      <c r="B805" t="s">
        <v>796</v>
      </c>
      <c r="C805" t="s">
        <v>729</v>
      </c>
      <c r="D805" t="s">
        <v>705</v>
      </c>
      <c r="E805" t="s">
        <v>706</v>
      </c>
      <c r="F805">
        <v>7</v>
      </c>
      <c r="G805">
        <v>72.41</v>
      </c>
      <c r="H805" s="9">
        <v>44916</v>
      </c>
      <c r="I805" t="s">
        <v>789</v>
      </c>
      <c r="J805" t="s">
        <v>669</v>
      </c>
      <c r="K805" t="s">
        <v>631</v>
      </c>
      <c r="L805" t="s">
        <v>655</v>
      </c>
      <c r="M805" t="s">
        <v>1781</v>
      </c>
      <c r="N805" t="s">
        <v>3521</v>
      </c>
      <c r="O805" t="s">
        <v>5887</v>
      </c>
      <c r="P805">
        <f>COUNTIFS($L:$L, SolaCorp_Backlog[[#This Row],[Product Group]], $H:$H, "&lt;=" &amp; SolaCorp_Backlog[[#This Row],[Order Date]])</f>
        <v>46</v>
      </c>
      <c r="Q805" s="9">
        <f>IFERROR(VLOOKUP(SolaCorp_Backlog[[#This Row],[Order_Item]], 'Hot Orders'!$C:$H, 6, FALSE), SolaCorp_Backlog[[#This Row],[Order Date]])</f>
        <v>44916</v>
      </c>
      <c r="R805">
        <f>COUNTIFS($L:$L, SolaCorp_Backlog[[#This Row],[Product Group]], $Q:$Q, "&lt;=" &amp; SolaCorp_Backlog[[#This Row],[New Date]])</f>
        <v>76</v>
      </c>
      <c r="S805">
        <f>IF(SolaCorp_Backlog[[#This Row],[Product Group]] &lt;&gt; $L804, 1, $S804 + 1)</f>
        <v>33</v>
      </c>
      <c r="T8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05">
        <f ca="1" xml:space="preserve"> ROUND((SolaCorp_Backlog[[#This Row],[Projected Ship Date]] - SolaCorp_Backlog[[#This Row],[Order Date]]) / SolaCorp_Backlog[[#This Row],[Backlog Quantity]], 0)</f>
        <v>50</v>
      </c>
    </row>
    <row r="806" spans="1:21" x14ac:dyDescent="0.25">
      <c r="A806" t="s">
        <v>318</v>
      </c>
      <c r="B806" t="s">
        <v>796</v>
      </c>
      <c r="C806" t="s">
        <v>729</v>
      </c>
      <c r="D806" t="s">
        <v>705</v>
      </c>
      <c r="E806" t="s">
        <v>706</v>
      </c>
      <c r="F806">
        <v>7</v>
      </c>
      <c r="G806">
        <v>72.41</v>
      </c>
      <c r="H806" s="9">
        <v>44916</v>
      </c>
      <c r="I806" t="s">
        <v>789</v>
      </c>
      <c r="J806" t="s">
        <v>669</v>
      </c>
      <c r="K806" t="s">
        <v>631</v>
      </c>
      <c r="L806" t="s">
        <v>655</v>
      </c>
      <c r="M806" t="s">
        <v>1781</v>
      </c>
      <c r="N806" t="s">
        <v>3522</v>
      </c>
      <c r="O806" t="s">
        <v>5887</v>
      </c>
      <c r="P806">
        <f>COUNTIFS($L:$L, SolaCorp_Backlog[[#This Row],[Product Group]], $H:$H, "&lt;=" &amp; SolaCorp_Backlog[[#This Row],[Order Date]])</f>
        <v>46</v>
      </c>
      <c r="Q806" s="9">
        <f>IFERROR(VLOOKUP(SolaCorp_Backlog[[#This Row],[Order_Item]], 'Hot Orders'!$C:$H, 6, FALSE), SolaCorp_Backlog[[#This Row],[Order Date]])</f>
        <v>44916</v>
      </c>
      <c r="R806">
        <f>COUNTIFS($L:$L, SolaCorp_Backlog[[#This Row],[Product Group]], $Q:$Q, "&lt;=" &amp; SolaCorp_Backlog[[#This Row],[New Date]])</f>
        <v>76</v>
      </c>
      <c r="S806">
        <f>IF(SolaCorp_Backlog[[#This Row],[Product Group]] &lt;&gt; $L805, 1, $S805 + 1)</f>
        <v>34</v>
      </c>
      <c r="T8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06">
        <f ca="1" xml:space="preserve"> ROUND((SolaCorp_Backlog[[#This Row],[Projected Ship Date]] - SolaCorp_Backlog[[#This Row],[Order Date]]) / SolaCorp_Backlog[[#This Row],[Backlog Quantity]], 0)</f>
        <v>50</v>
      </c>
    </row>
    <row r="807" spans="1:21" x14ac:dyDescent="0.25">
      <c r="A807" t="s">
        <v>318</v>
      </c>
      <c r="B807" t="s">
        <v>796</v>
      </c>
      <c r="C807" t="s">
        <v>729</v>
      </c>
      <c r="D807" t="s">
        <v>705</v>
      </c>
      <c r="E807" t="s">
        <v>706</v>
      </c>
      <c r="F807">
        <v>7</v>
      </c>
      <c r="G807">
        <v>72.41</v>
      </c>
      <c r="H807" s="9">
        <v>44916</v>
      </c>
      <c r="I807" t="s">
        <v>789</v>
      </c>
      <c r="J807" t="s">
        <v>669</v>
      </c>
      <c r="K807" t="s">
        <v>631</v>
      </c>
      <c r="L807" t="s">
        <v>655</v>
      </c>
      <c r="M807" t="s">
        <v>1781</v>
      </c>
      <c r="N807" t="s">
        <v>3523</v>
      </c>
      <c r="O807" t="s">
        <v>5887</v>
      </c>
      <c r="P807">
        <f>COUNTIFS($L:$L, SolaCorp_Backlog[[#This Row],[Product Group]], $H:$H, "&lt;=" &amp; SolaCorp_Backlog[[#This Row],[Order Date]])</f>
        <v>46</v>
      </c>
      <c r="Q807" s="9">
        <f>IFERROR(VLOOKUP(SolaCorp_Backlog[[#This Row],[Order_Item]], 'Hot Orders'!$C:$H, 6, FALSE), SolaCorp_Backlog[[#This Row],[Order Date]])</f>
        <v>44916</v>
      </c>
      <c r="R807">
        <f>COUNTIFS($L:$L, SolaCorp_Backlog[[#This Row],[Product Group]], $Q:$Q, "&lt;=" &amp; SolaCorp_Backlog[[#This Row],[New Date]])</f>
        <v>76</v>
      </c>
      <c r="S807">
        <f>IF(SolaCorp_Backlog[[#This Row],[Product Group]] &lt;&gt; $L806, 1, $S806 + 1)</f>
        <v>35</v>
      </c>
      <c r="T8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07">
        <f ca="1" xml:space="preserve"> ROUND((SolaCorp_Backlog[[#This Row],[Projected Ship Date]] - SolaCorp_Backlog[[#This Row],[Order Date]]) / SolaCorp_Backlog[[#This Row],[Backlog Quantity]], 0)</f>
        <v>50</v>
      </c>
    </row>
    <row r="808" spans="1:21" x14ac:dyDescent="0.25">
      <c r="A808" t="s">
        <v>318</v>
      </c>
      <c r="B808" t="s">
        <v>796</v>
      </c>
      <c r="C808" t="s">
        <v>729</v>
      </c>
      <c r="D808" t="s">
        <v>705</v>
      </c>
      <c r="E808" t="s">
        <v>706</v>
      </c>
      <c r="F808">
        <v>7</v>
      </c>
      <c r="G808">
        <v>72.41</v>
      </c>
      <c r="H808" s="9">
        <v>44916</v>
      </c>
      <c r="I808" t="s">
        <v>789</v>
      </c>
      <c r="J808" t="s">
        <v>669</v>
      </c>
      <c r="K808" t="s">
        <v>631</v>
      </c>
      <c r="L808" t="s">
        <v>655</v>
      </c>
      <c r="M808" t="s">
        <v>1781</v>
      </c>
      <c r="N808" t="s">
        <v>3524</v>
      </c>
      <c r="O808" t="s">
        <v>5887</v>
      </c>
      <c r="P808">
        <f>COUNTIFS($L:$L, SolaCorp_Backlog[[#This Row],[Product Group]], $H:$H, "&lt;=" &amp; SolaCorp_Backlog[[#This Row],[Order Date]])</f>
        <v>46</v>
      </c>
      <c r="Q808" s="9">
        <f>IFERROR(VLOOKUP(SolaCorp_Backlog[[#This Row],[Order_Item]], 'Hot Orders'!$C:$H, 6, FALSE), SolaCorp_Backlog[[#This Row],[Order Date]])</f>
        <v>44916</v>
      </c>
      <c r="R808">
        <f>COUNTIFS($L:$L, SolaCorp_Backlog[[#This Row],[Product Group]], $Q:$Q, "&lt;=" &amp; SolaCorp_Backlog[[#This Row],[New Date]])</f>
        <v>76</v>
      </c>
      <c r="S808">
        <f>IF(SolaCorp_Backlog[[#This Row],[Product Group]] &lt;&gt; $L807, 1, $S807 + 1)</f>
        <v>36</v>
      </c>
      <c r="T8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08">
        <f ca="1" xml:space="preserve"> ROUND((SolaCorp_Backlog[[#This Row],[Projected Ship Date]] - SolaCorp_Backlog[[#This Row],[Order Date]]) / SolaCorp_Backlog[[#This Row],[Backlog Quantity]], 0)</f>
        <v>50</v>
      </c>
    </row>
    <row r="809" spans="1:21" x14ac:dyDescent="0.25">
      <c r="A809" t="s">
        <v>318</v>
      </c>
      <c r="B809" t="s">
        <v>796</v>
      </c>
      <c r="C809" t="s">
        <v>729</v>
      </c>
      <c r="D809" t="s">
        <v>705</v>
      </c>
      <c r="E809" t="s">
        <v>706</v>
      </c>
      <c r="F809">
        <v>7</v>
      </c>
      <c r="G809">
        <v>72.41</v>
      </c>
      <c r="H809" s="9">
        <v>44916</v>
      </c>
      <c r="I809" t="s">
        <v>789</v>
      </c>
      <c r="J809" t="s">
        <v>669</v>
      </c>
      <c r="K809" t="s">
        <v>631</v>
      </c>
      <c r="L809" t="s">
        <v>655</v>
      </c>
      <c r="M809" t="s">
        <v>1781</v>
      </c>
      <c r="N809" t="s">
        <v>3525</v>
      </c>
      <c r="O809" t="s">
        <v>5887</v>
      </c>
      <c r="P809">
        <f>COUNTIFS($L:$L, SolaCorp_Backlog[[#This Row],[Product Group]], $H:$H, "&lt;=" &amp; SolaCorp_Backlog[[#This Row],[Order Date]])</f>
        <v>46</v>
      </c>
      <c r="Q809" s="9">
        <f>IFERROR(VLOOKUP(SolaCorp_Backlog[[#This Row],[Order_Item]], 'Hot Orders'!$C:$H, 6, FALSE), SolaCorp_Backlog[[#This Row],[Order Date]])</f>
        <v>44916</v>
      </c>
      <c r="R809">
        <f>COUNTIFS($L:$L, SolaCorp_Backlog[[#This Row],[Product Group]], $Q:$Q, "&lt;=" &amp; SolaCorp_Backlog[[#This Row],[New Date]])</f>
        <v>76</v>
      </c>
      <c r="S809">
        <f>IF(SolaCorp_Backlog[[#This Row],[Product Group]] &lt;&gt; $L808, 1, $S808 + 1)</f>
        <v>37</v>
      </c>
      <c r="T8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09">
        <f ca="1" xml:space="preserve"> ROUND((SolaCorp_Backlog[[#This Row],[Projected Ship Date]] - SolaCorp_Backlog[[#This Row],[Order Date]]) / SolaCorp_Backlog[[#This Row],[Backlog Quantity]], 0)</f>
        <v>50</v>
      </c>
    </row>
    <row r="810" spans="1:21" x14ac:dyDescent="0.25">
      <c r="A810" t="s">
        <v>318</v>
      </c>
      <c r="B810" t="s">
        <v>796</v>
      </c>
      <c r="C810" t="s">
        <v>729</v>
      </c>
      <c r="D810" t="s">
        <v>705</v>
      </c>
      <c r="E810" t="s">
        <v>706</v>
      </c>
      <c r="F810">
        <v>7</v>
      </c>
      <c r="G810">
        <v>72.41</v>
      </c>
      <c r="H810" s="9">
        <v>44916</v>
      </c>
      <c r="I810" t="s">
        <v>789</v>
      </c>
      <c r="J810" t="s">
        <v>669</v>
      </c>
      <c r="K810" t="s">
        <v>631</v>
      </c>
      <c r="L810" t="s">
        <v>655</v>
      </c>
      <c r="M810" t="s">
        <v>1781</v>
      </c>
      <c r="N810" t="s">
        <v>3526</v>
      </c>
      <c r="O810" t="s">
        <v>5887</v>
      </c>
      <c r="P810">
        <f>COUNTIFS($L:$L, SolaCorp_Backlog[[#This Row],[Product Group]], $H:$H, "&lt;=" &amp; SolaCorp_Backlog[[#This Row],[Order Date]])</f>
        <v>46</v>
      </c>
      <c r="Q810" s="9">
        <f>IFERROR(VLOOKUP(SolaCorp_Backlog[[#This Row],[Order_Item]], 'Hot Orders'!$C:$H, 6, FALSE), SolaCorp_Backlog[[#This Row],[Order Date]])</f>
        <v>44916</v>
      </c>
      <c r="R810">
        <f>COUNTIFS($L:$L, SolaCorp_Backlog[[#This Row],[Product Group]], $Q:$Q, "&lt;=" &amp; SolaCorp_Backlog[[#This Row],[New Date]])</f>
        <v>76</v>
      </c>
      <c r="S810">
        <f>IF(SolaCorp_Backlog[[#This Row],[Product Group]] &lt;&gt; $L809, 1, $S809 + 1)</f>
        <v>38</v>
      </c>
      <c r="T8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10">
        <f ca="1" xml:space="preserve"> ROUND((SolaCorp_Backlog[[#This Row],[Projected Ship Date]] - SolaCorp_Backlog[[#This Row],[Order Date]]) / SolaCorp_Backlog[[#This Row],[Backlog Quantity]], 0)</f>
        <v>50</v>
      </c>
    </row>
    <row r="811" spans="1:21" x14ac:dyDescent="0.25">
      <c r="A811" t="s">
        <v>318</v>
      </c>
      <c r="B811" t="s">
        <v>796</v>
      </c>
      <c r="C811" t="s">
        <v>729</v>
      </c>
      <c r="D811" t="s">
        <v>705</v>
      </c>
      <c r="E811" t="s">
        <v>706</v>
      </c>
      <c r="F811">
        <v>7</v>
      </c>
      <c r="G811">
        <v>72.41</v>
      </c>
      <c r="H811" s="9">
        <v>44916</v>
      </c>
      <c r="I811" t="s">
        <v>789</v>
      </c>
      <c r="J811" t="s">
        <v>669</v>
      </c>
      <c r="K811" t="s">
        <v>631</v>
      </c>
      <c r="L811" t="s">
        <v>655</v>
      </c>
      <c r="M811" t="s">
        <v>1781</v>
      </c>
      <c r="N811" t="s">
        <v>3527</v>
      </c>
      <c r="O811" t="s">
        <v>5887</v>
      </c>
      <c r="P811">
        <f>COUNTIFS($L:$L, SolaCorp_Backlog[[#This Row],[Product Group]], $H:$H, "&lt;=" &amp; SolaCorp_Backlog[[#This Row],[Order Date]])</f>
        <v>46</v>
      </c>
      <c r="Q811" s="9">
        <f>IFERROR(VLOOKUP(SolaCorp_Backlog[[#This Row],[Order_Item]], 'Hot Orders'!$C:$H, 6, FALSE), SolaCorp_Backlog[[#This Row],[Order Date]])</f>
        <v>44916</v>
      </c>
      <c r="R811">
        <f>COUNTIFS($L:$L, SolaCorp_Backlog[[#This Row],[Product Group]], $Q:$Q, "&lt;=" &amp; SolaCorp_Backlog[[#This Row],[New Date]])</f>
        <v>76</v>
      </c>
      <c r="S811">
        <f>IF(SolaCorp_Backlog[[#This Row],[Product Group]] &lt;&gt; $L810, 1, $S810 + 1)</f>
        <v>39</v>
      </c>
      <c r="T8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11">
        <f ca="1" xml:space="preserve"> ROUND((SolaCorp_Backlog[[#This Row],[Projected Ship Date]] - SolaCorp_Backlog[[#This Row],[Order Date]]) / SolaCorp_Backlog[[#This Row],[Backlog Quantity]], 0)</f>
        <v>50</v>
      </c>
    </row>
    <row r="812" spans="1:21" x14ac:dyDescent="0.25">
      <c r="A812" t="s">
        <v>318</v>
      </c>
      <c r="B812" t="s">
        <v>796</v>
      </c>
      <c r="C812" t="s">
        <v>729</v>
      </c>
      <c r="D812" t="s">
        <v>705</v>
      </c>
      <c r="E812" t="s">
        <v>706</v>
      </c>
      <c r="F812">
        <v>7</v>
      </c>
      <c r="G812">
        <v>74.17</v>
      </c>
      <c r="H812" s="9">
        <v>44916</v>
      </c>
      <c r="I812" t="s">
        <v>789</v>
      </c>
      <c r="J812" t="s">
        <v>669</v>
      </c>
      <c r="K812" t="s">
        <v>631</v>
      </c>
      <c r="L812" t="s">
        <v>655</v>
      </c>
      <c r="M812" t="s">
        <v>1781</v>
      </c>
      <c r="N812" t="s">
        <v>3521</v>
      </c>
      <c r="O812" t="s">
        <v>5887</v>
      </c>
      <c r="P812">
        <f>COUNTIFS($L:$L, SolaCorp_Backlog[[#This Row],[Product Group]], $H:$H, "&lt;=" &amp; SolaCorp_Backlog[[#This Row],[Order Date]])</f>
        <v>46</v>
      </c>
      <c r="Q812" s="9">
        <f>IFERROR(VLOOKUP(SolaCorp_Backlog[[#This Row],[Order_Item]], 'Hot Orders'!$C:$H, 6, FALSE), SolaCorp_Backlog[[#This Row],[Order Date]])</f>
        <v>44916</v>
      </c>
      <c r="R812">
        <f>COUNTIFS($L:$L, SolaCorp_Backlog[[#This Row],[Product Group]], $Q:$Q, "&lt;=" &amp; SolaCorp_Backlog[[#This Row],[New Date]])</f>
        <v>76</v>
      </c>
      <c r="S812">
        <f>IF(SolaCorp_Backlog[[#This Row],[Product Group]] &lt;&gt; $L811, 1, $S811 + 1)</f>
        <v>40</v>
      </c>
      <c r="T8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12">
        <f ca="1" xml:space="preserve"> ROUND((SolaCorp_Backlog[[#This Row],[Projected Ship Date]] - SolaCorp_Backlog[[#This Row],[Order Date]]) / SolaCorp_Backlog[[#This Row],[Backlog Quantity]], 0)</f>
        <v>50</v>
      </c>
    </row>
    <row r="813" spans="1:21" x14ac:dyDescent="0.25">
      <c r="A813" t="s">
        <v>318</v>
      </c>
      <c r="B813" t="s">
        <v>796</v>
      </c>
      <c r="C813" t="s">
        <v>729</v>
      </c>
      <c r="D813" t="s">
        <v>705</v>
      </c>
      <c r="E813" t="s">
        <v>706</v>
      </c>
      <c r="F813">
        <v>7</v>
      </c>
      <c r="G813">
        <v>74.17</v>
      </c>
      <c r="H813" s="9">
        <v>44916</v>
      </c>
      <c r="I813" t="s">
        <v>789</v>
      </c>
      <c r="J813" t="s">
        <v>669</v>
      </c>
      <c r="K813" t="s">
        <v>631</v>
      </c>
      <c r="L813" t="s">
        <v>655</v>
      </c>
      <c r="M813" t="s">
        <v>1781</v>
      </c>
      <c r="N813" t="s">
        <v>3522</v>
      </c>
      <c r="O813" t="s">
        <v>5887</v>
      </c>
      <c r="P813">
        <f>COUNTIFS($L:$L, SolaCorp_Backlog[[#This Row],[Product Group]], $H:$H, "&lt;=" &amp; SolaCorp_Backlog[[#This Row],[Order Date]])</f>
        <v>46</v>
      </c>
      <c r="Q813" s="9">
        <f>IFERROR(VLOOKUP(SolaCorp_Backlog[[#This Row],[Order_Item]], 'Hot Orders'!$C:$H, 6, FALSE), SolaCorp_Backlog[[#This Row],[Order Date]])</f>
        <v>44916</v>
      </c>
      <c r="R813">
        <f>COUNTIFS($L:$L, SolaCorp_Backlog[[#This Row],[Product Group]], $Q:$Q, "&lt;=" &amp; SolaCorp_Backlog[[#This Row],[New Date]])</f>
        <v>76</v>
      </c>
      <c r="S813">
        <f>IF(SolaCorp_Backlog[[#This Row],[Product Group]] &lt;&gt; $L812, 1, $S812 + 1)</f>
        <v>41</v>
      </c>
      <c r="T8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13">
        <f ca="1" xml:space="preserve"> ROUND((SolaCorp_Backlog[[#This Row],[Projected Ship Date]] - SolaCorp_Backlog[[#This Row],[Order Date]]) / SolaCorp_Backlog[[#This Row],[Backlog Quantity]], 0)</f>
        <v>50</v>
      </c>
    </row>
    <row r="814" spans="1:21" x14ac:dyDescent="0.25">
      <c r="A814" t="s">
        <v>318</v>
      </c>
      <c r="B814" t="s">
        <v>796</v>
      </c>
      <c r="C814" t="s">
        <v>729</v>
      </c>
      <c r="D814" t="s">
        <v>705</v>
      </c>
      <c r="E814" t="s">
        <v>706</v>
      </c>
      <c r="F814">
        <v>7</v>
      </c>
      <c r="G814">
        <v>74.17</v>
      </c>
      <c r="H814" s="9">
        <v>44916</v>
      </c>
      <c r="I814" t="s">
        <v>789</v>
      </c>
      <c r="J814" t="s">
        <v>669</v>
      </c>
      <c r="K814" t="s">
        <v>631</v>
      </c>
      <c r="L814" t="s">
        <v>655</v>
      </c>
      <c r="M814" t="s">
        <v>1781</v>
      </c>
      <c r="N814" t="s">
        <v>3523</v>
      </c>
      <c r="O814" t="s">
        <v>5887</v>
      </c>
      <c r="P814">
        <f>COUNTIFS($L:$L, SolaCorp_Backlog[[#This Row],[Product Group]], $H:$H, "&lt;=" &amp; SolaCorp_Backlog[[#This Row],[Order Date]])</f>
        <v>46</v>
      </c>
      <c r="Q814" s="9">
        <f>IFERROR(VLOOKUP(SolaCorp_Backlog[[#This Row],[Order_Item]], 'Hot Orders'!$C:$H, 6, FALSE), SolaCorp_Backlog[[#This Row],[Order Date]])</f>
        <v>44916</v>
      </c>
      <c r="R814">
        <f>COUNTIFS($L:$L, SolaCorp_Backlog[[#This Row],[Product Group]], $Q:$Q, "&lt;=" &amp; SolaCorp_Backlog[[#This Row],[New Date]])</f>
        <v>76</v>
      </c>
      <c r="S814">
        <f>IF(SolaCorp_Backlog[[#This Row],[Product Group]] &lt;&gt; $L813, 1, $S813 + 1)</f>
        <v>42</v>
      </c>
      <c r="T8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14">
        <f ca="1" xml:space="preserve"> ROUND((SolaCorp_Backlog[[#This Row],[Projected Ship Date]] - SolaCorp_Backlog[[#This Row],[Order Date]]) / SolaCorp_Backlog[[#This Row],[Backlog Quantity]], 0)</f>
        <v>50</v>
      </c>
    </row>
    <row r="815" spans="1:21" x14ac:dyDescent="0.25">
      <c r="A815" t="s">
        <v>318</v>
      </c>
      <c r="B815" t="s">
        <v>796</v>
      </c>
      <c r="C815" t="s">
        <v>729</v>
      </c>
      <c r="D815" t="s">
        <v>705</v>
      </c>
      <c r="E815" t="s">
        <v>706</v>
      </c>
      <c r="F815">
        <v>7</v>
      </c>
      <c r="G815">
        <v>74.17</v>
      </c>
      <c r="H815" s="9">
        <v>44916</v>
      </c>
      <c r="I815" t="s">
        <v>789</v>
      </c>
      <c r="J815" t="s">
        <v>669</v>
      </c>
      <c r="K815" t="s">
        <v>631</v>
      </c>
      <c r="L815" t="s">
        <v>655</v>
      </c>
      <c r="M815" t="s">
        <v>1781</v>
      </c>
      <c r="N815" t="s">
        <v>3524</v>
      </c>
      <c r="O815" t="s">
        <v>5887</v>
      </c>
      <c r="P815">
        <f>COUNTIFS($L:$L, SolaCorp_Backlog[[#This Row],[Product Group]], $H:$H, "&lt;=" &amp; SolaCorp_Backlog[[#This Row],[Order Date]])</f>
        <v>46</v>
      </c>
      <c r="Q815" s="9">
        <f>IFERROR(VLOOKUP(SolaCorp_Backlog[[#This Row],[Order_Item]], 'Hot Orders'!$C:$H, 6, FALSE), SolaCorp_Backlog[[#This Row],[Order Date]])</f>
        <v>44916</v>
      </c>
      <c r="R815">
        <f>COUNTIFS($L:$L, SolaCorp_Backlog[[#This Row],[Product Group]], $Q:$Q, "&lt;=" &amp; SolaCorp_Backlog[[#This Row],[New Date]])</f>
        <v>76</v>
      </c>
      <c r="S815">
        <f>IF(SolaCorp_Backlog[[#This Row],[Product Group]] &lt;&gt; $L814, 1, $S814 + 1)</f>
        <v>43</v>
      </c>
      <c r="T8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15">
        <f ca="1" xml:space="preserve"> ROUND((SolaCorp_Backlog[[#This Row],[Projected Ship Date]] - SolaCorp_Backlog[[#This Row],[Order Date]]) / SolaCorp_Backlog[[#This Row],[Backlog Quantity]], 0)</f>
        <v>50</v>
      </c>
    </row>
    <row r="816" spans="1:21" x14ac:dyDescent="0.25">
      <c r="A816" t="s">
        <v>318</v>
      </c>
      <c r="B816" t="s">
        <v>796</v>
      </c>
      <c r="C816" t="s">
        <v>729</v>
      </c>
      <c r="D816" t="s">
        <v>705</v>
      </c>
      <c r="E816" t="s">
        <v>706</v>
      </c>
      <c r="F816">
        <v>7</v>
      </c>
      <c r="G816">
        <v>74.17</v>
      </c>
      <c r="H816" s="9">
        <v>44916</v>
      </c>
      <c r="I816" t="s">
        <v>789</v>
      </c>
      <c r="J816" t="s">
        <v>669</v>
      </c>
      <c r="K816" t="s">
        <v>631</v>
      </c>
      <c r="L816" t="s">
        <v>655</v>
      </c>
      <c r="M816" t="s">
        <v>1781</v>
      </c>
      <c r="N816" t="s">
        <v>3525</v>
      </c>
      <c r="O816" t="s">
        <v>5887</v>
      </c>
      <c r="P816">
        <f>COUNTIFS($L:$L, SolaCorp_Backlog[[#This Row],[Product Group]], $H:$H, "&lt;=" &amp; SolaCorp_Backlog[[#This Row],[Order Date]])</f>
        <v>46</v>
      </c>
      <c r="Q816" s="9">
        <f>IFERROR(VLOOKUP(SolaCorp_Backlog[[#This Row],[Order_Item]], 'Hot Orders'!$C:$H, 6, FALSE), SolaCorp_Backlog[[#This Row],[Order Date]])</f>
        <v>44916</v>
      </c>
      <c r="R816">
        <f>COUNTIFS($L:$L, SolaCorp_Backlog[[#This Row],[Product Group]], $Q:$Q, "&lt;=" &amp; SolaCorp_Backlog[[#This Row],[New Date]])</f>
        <v>76</v>
      </c>
      <c r="S816">
        <f>IF(SolaCorp_Backlog[[#This Row],[Product Group]] &lt;&gt; $L815, 1, $S815 + 1)</f>
        <v>44</v>
      </c>
      <c r="T8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16">
        <f ca="1" xml:space="preserve"> ROUND((SolaCorp_Backlog[[#This Row],[Projected Ship Date]] - SolaCorp_Backlog[[#This Row],[Order Date]]) / SolaCorp_Backlog[[#This Row],[Backlog Quantity]], 0)</f>
        <v>50</v>
      </c>
    </row>
    <row r="817" spans="1:21" x14ac:dyDescent="0.25">
      <c r="A817" t="s">
        <v>318</v>
      </c>
      <c r="B817" t="s">
        <v>796</v>
      </c>
      <c r="C817" t="s">
        <v>729</v>
      </c>
      <c r="D817" t="s">
        <v>705</v>
      </c>
      <c r="E817" t="s">
        <v>706</v>
      </c>
      <c r="F817">
        <v>7</v>
      </c>
      <c r="G817">
        <v>74.17</v>
      </c>
      <c r="H817" s="9">
        <v>44916</v>
      </c>
      <c r="I817" t="s">
        <v>789</v>
      </c>
      <c r="J817" t="s">
        <v>669</v>
      </c>
      <c r="K817" t="s">
        <v>631</v>
      </c>
      <c r="L817" t="s">
        <v>655</v>
      </c>
      <c r="M817" t="s">
        <v>1781</v>
      </c>
      <c r="N817" t="s">
        <v>3526</v>
      </c>
      <c r="O817" t="s">
        <v>5887</v>
      </c>
      <c r="P817">
        <f>COUNTIFS($L:$L, SolaCorp_Backlog[[#This Row],[Product Group]], $H:$H, "&lt;=" &amp; SolaCorp_Backlog[[#This Row],[Order Date]])</f>
        <v>46</v>
      </c>
      <c r="Q817" s="9">
        <f>IFERROR(VLOOKUP(SolaCorp_Backlog[[#This Row],[Order_Item]], 'Hot Orders'!$C:$H, 6, FALSE), SolaCorp_Backlog[[#This Row],[Order Date]])</f>
        <v>44916</v>
      </c>
      <c r="R817">
        <f>COUNTIFS($L:$L, SolaCorp_Backlog[[#This Row],[Product Group]], $Q:$Q, "&lt;=" &amp; SolaCorp_Backlog[[#This Row],[New Date]])</f>
        <v>76</v>
      </c>
      <c r="S817">
        <f>IF(SolaCorp_Backlog[[#This Row],[Product Group]] &lt;&gt; $L816, 1, $S816 + 1)</f>
        <v>45</v>
      </c>
      <c r="T8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17">
        <f ca="1" xml:space="preserve"> ROUND((SolaCorp_Backlog[[#This Row],[Projected Ship Date]] - SolaCorp_Backlog[[#This Row],[Order Date]]) / SolaCorp_Backlog[[#This Row],[Backlog Quantity]], 0)</f>
        <v>50</v>
      </c>
    </row>
    <row r="818" spans="1:21" x14ac:dyDescent="0.25">
      <c r="A818" t="s">
        <v>318</v>
      </c>
      <c r="B818" t="s">
        <v>796</v>
      </c>
      <c r="C818" t="s">
        <v>729</v>
      </c>
      <c r="D818" t="s">
        <v>705</v>
      </c>
      <c r="E818" t="s">
        <v>706</v>
      </c>
      <c r="F818">
        <v>7</v>
      </c>
      <c r="G818">
        <v>74.17</v>
      </c>
      <c r="H818" s="9">
        <v>44916</v>
      </c>
      <c r="I818" t="s">
        <v>789</v>
      </c>
      <c r="J818" t="s">
        <v>669</v>
      </c>
      <c r="K818" t="s">
        <v>631</v>
      </c>
      <c r="L818" t="s">
        <v>655</v>
      </c>
      <c r="M818" t="s">
        <v>1781</v>
      </c>
      <c r="N818" t="s">
        <v>3527</v>
      </c>
      <c r="O818" t="s">
        <v>5887</v>
      </c>
      <c r="P818">
        <f>COUNTIFS($L:$L, SolaCorp_Backlog[[#This Row],[Product Group]], $H:$H, "&lt;=" &amp; SolaCorp_Backlog[[#This Row],[Order Date]])</f>
        <v>46</v>
      </c>
      <c r="Q818" s="9">
        <f>IFERROR(VLOOKUP(SolaCorp_Backlog[[#This Row],[Order_Item]], 'Hot Orders'!$C:$H, 6, FALSE), SolaCorp_Backlog[[#This Row],[Order Date]])</f>
        <v>44916</v>
      </c>
      <c r="R818">
        <f>COUNTIFS($L:$L, SolaCorp_Backlog[[#This Row],[Product Group]], $Q:$Q, "&lt;=" &amp; SolaCorp_Backlog[[#This Row],[New Date]])</f>
        <v>76</v>
      </c>
      <c r="S818">
        <f>IF(SolaCorp_Backlog[[#This Row],[Product Group]] &lt;&gt; $L817, 1, $S817 + 1)</f>
        <v>46</v>
      </c>
      <c r="T8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18">
        <f ca="1" xml:space="preserve"> ROUND((SolaCorp_Backlog[[#This Row],[Projected Ship Date]] - SolaCorp_Backlog[[#This Row],[Order Date]]) / SolaCorp_Backlog[[#This Row],[Backlog Quantity]], 0)</f>
        <v>50</v>
      </c>
    </row>
    <row r="819" spans="1:21" x14ac:dyDescent="0.25">
      <c r="A819" t="s">
        <v>348</v>
      </c>
      <c r="B819" t="s">
        <v>1107</v>
      </c>
      <c r="C819" t="s">
        <v>729</v>
      </c>
      <c r="D819" t="s">
        <v>1320</v>
      </c>
      <c r="E819" t="s">
        <v>1321</v>
      </c>
      <c r="F819">
        <v>1</v>
      </c>
      <c r="G819">
        <v>111.75</v>
      </c>
      <c r="H819" s="9">
        <v>44922</v>
      </c>
      <c r="I819" t="s">
        <v>732</v>
      </c>
      <c r="J819" t="s">
        <v>675</v>
      </c>
      <c r="K819" t="s">
        <v>636</v>
      </c>
      <c r="L819" t="s">
        <v>655</v>
      </c>
      <c r="M819" t="s">
        <v>1772</v>
      </c>
      <c r="N819" t="s">
        <v>3482</v>
      </c>
      <c r="O819" t="s">
        <v>5879</v>
      </c>
      <c r="P819">
        <f>COUNTIFS($L:$L, SolaCorp_Backlog[[#This Row],[Product Group]], $H:$H, "&lt;=" &amp; SolaCorp_Backlog[[#This Row],[Order Date]])</f>
        <v>47</v>
      </c>
      <c r="Q819" s="9">
        <f>IFERROR(VLOOKUP(SolaCorp_Backlog[[#This Row],[Order_Item]], 'Hot Orders'!$C:$H, 6, FALSE), SolaCorp_Backlog[[#This Row],[Order Date]])</f>
        <v>44922</v>
      </c>
      <c r="R819">
        <f>COUNTIFS($L:$L, SolaCorp_Backlog[[#This Row],[Product Group]], $Q:$Q, "&lt;=" &amp; SolaCorp_Backlog[[#This Row],[New Date]])</f>
        <v>77</v>
      </c>
      <c r="S819">
        <f>IF(SolaCorp_Backlog[[#This Row],[Product Group]] &lt;&gt; $L818, 1, $S818 + 1)</f>
        <v>47</v>
      </c>
      <c r="T8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19">
        <f ca="1" xml:space="preserve"> ROUND((SolaCorp_Backlog[[#This Row],[Projected Ship Date]] - SolaCorp_Backlog[[#This Row],[Order Date]]) / SolaCorp_Backlog[[#This Row],[Backlog Quantity]], 0)</f>
        <v>346</v>
      </c>
    </row>
    <row r="820" spans="1:21" x14ac:dyDescent="0.25">
      <c r="A820" t="s">
        <v>543</v>
      </c>
      <c r="B820" t="s">
        <v>860</v>
      </c>
      <c r="C820" t="s">
        <v>721</v>
      </c>
      <c r="D820" t="s">
        <v>1063</v>
      </c>
      <c r="E820" t="s">
        <v>1064</v>
      </c>
      <c r="F820">
        <v>1</v>
      </c>
      <c r="G820">
        <v>414.58</v>
      </c>
      <c r="H820" s="9">
        <v>44933</v>
      </c>
      <c r="I820" t="s">
        <v>861</v>
      </c>
      <c r="J820" t="s">
        <v>675</v>
      </c>
      <c r="K820" t="s">
        <v>600</v>
      </c>
      <c r="L820" t="s">
        <v>655</v>
      </c>
      <c r="M820" t="s">
        <v>1741</v>
      </c>
      <c r="N820" t="s">
        <v>3289</v>
      </c>
      <c r="O820" t="s">
        <v>5849</v>
      </c>
      <c r="P820">
        <f>COUNTIFS($L:$L, SolaCorp_Backlog[[#This Row],[Product Group]], $H:$H, "&lt;=" &amp; SolaCorp_Backlog[[#This Row],[Order Date]])</f>
        <v>48</v>
      </c>
      <c r="Q820" s="9">
        <f>IFERROR(VLOOKUP(SolaCorp_Backlog[[#This Row],[Order_Item]], 'Hot Orders'!$C:$H, 6, FALSE), SolaCorp_Backlog[[#This Row],[Order Date]])</f>
        <v>44933</v>
      </c>
      <c r="R820">
        <f>COUNTIFS($L:$L, SolaCorp_Backlog[[#This Row],[Product Group]], $Q:$Q, "&lt;=" &amp; SolaCorp_Backlog[[#This Row],[New Date]])</f>
        <v>78</v>
      </c>
      <c r="S820">
        <f>IF(SolaCorp_Backlog[[#This Row],[Product Group]] &lt;&gt; $L819, 1, $S819 + 1)</f>
        <v>48</v>
      </c>
      <c r="T8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20">
        <f ca="1" xml:space="preserve"> ROUND((SolaCorp_Backlog[[#This Row],[Projected Ship Date]] - SolaCorp_Backlog[[#This Row],[Order Date]]) / SolaCorp_Backlog[[#This Row],[Backlog Quantity]], 0)</f>
        <v>335</v>
      </c>
    </row>
    <row r="821" spans="1:21" x14ac:dyDescent="0.25">
      <c r="A821" t="s">
        <v>403</v>
      </c>
      <c r="B821" t="s">
        <v>1260</v>
      </c>
      <c r="C821" t="s">
        <v>688</v>
      </c>
      <c r="D821" t="s">
        <v>1261</v>
      </c>
      <c r="E821" t="s">
        <v>1262</v>
      </c>
      <c r="F821">
        <v>2</v>
      </c>
      <c r="G821">
        <v>268.98</v>
      </c>
      <c r="H821" s="9">
        <v>44937</v>
      </c>
      <c r="I821" t="s">
        <v>1025</v>
      </c>
      <c r="J821" t="s">
        <v>675</v>
      </c>
      <c r="K821" t="s">
        <v>606</v>
      </c>
      <c r="L821" t="s">
        <v>655</v>
      </c>
      <c r="M821" t="s">
        <v>1792</v>
      </c>
      <c r="N821" t="s">
        <v>3567</v>
      </c>
      <c r="O821" t="s">
        <v>5898</v>
      </c>
      <c r="P821">
        <f>COUNTIFS($L:$L, SolaCorp_Backlog[[#This Row],[Product Group]], $H:$H, "&lt;=" &amp; SolaCorp_Backlog[[#This Row],[Order Date]])</f>
        <v>52</v>
      </c>
      <c r="Q821" s="9">
        <f>IFERROR(VLOOKUP(SolaCorp_Backlog[[#This Row],[Order_Item]], 'Hot Orders'!$C:$H, 6, FALSE), SolaCorp_Backlog[[#This Row],[Order Date]])</f>
        <v>44937</v>
      </c>
      <c r="R821">
        <f>COUNTIFS($L:$L, SolaCorp_Backlog[[#This Row],[Product Group]], $Q:$Q, "&lt;=" &amp; SolaCorp_Backlog[[#This Row],[New Date]])</f>
        <v>82</v>
      </c>
      <c r="S821">
        <f>IF(SolaCorp_Backlog[[#This Row],[Product Group]] &lt;&gt; $L820, 1, $S820 + 1)</f>
        <v>49</v>
      </c>
      <c r="T8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21">
        <f ca="1" xml:space="preserve"> ROUND((SolaCorp_Backlog[[#This Row],[Projected Ship Date]] - SolaCorp_Backlog[[#This Row],[Order Date]]) / SolaCorp_Backlog[[#This Row],[Backlog Quantity]], 0)</f>
        <v>166</v>
      </c>
    </row>
    <row r="822" spans="1:21" x14ac:dyDescent="0.25">
      <c r="A822" t="s">
        <v>403</v>
      </c>
      <c r="B822" t="s">
        <v>1260</v>
      </c>
      <c r="C822" t="s">
        <v>688</v>
      </c>
      <c r="D822" t="s">
        <v>1261</v>
      </c>
      <c r="E822" t="s">
        <v>1262</v>
      </c>
      <c r="F822">
        <v>2</v>
      </c>
      <c r="G822">
        <v>268.98</v>
      </c>
      <c r="H822" s="9">
        <v>44937</v>
      </c>
      <c r="I822" t="s">
        <v>1025</v>
      </c>
      <c r="J822" t="s">
        <v>675</v>
      </c>
      <c r="K822" t="s">
        <v>606</v>
      </c>
      <c r="L822" t="s">
        <v>655</v>
      </c>
      <c r="M822" t="s">
        <v>1792</v>
      </c>
      <c r="N822" t="s">
        <v>3568</v>
      </c>
      <c r="O822" t="s">
        <v>5898</v>
      </c>
      <c r="P822">
        <f>COUNTIFS($L:$L, SolaCorp_Backlog[[#This Row],[Product Group]], $H:$H, "&lt;=" &amp; SolaCorp_Backlog[[#This Row],[Order Date]])</f>
        <v>52</v>
      </c>
      <c r="Q822" s="9">
        <f>IFERROR(VLOOKUP(SolaCorp_Backlog[[#This Row],[Order_Item]], 'Hot Orders'!$C:$H, 6, FALSE), SolaCorp_Backlog[[#This Row],[Order Date]])</f>
        <v>44937</v>
      </c>
      <c r="R822">
        <f>COUNTIFS($L:$L, SolaCorp_Backlog[[#This Row],[Product Group]], $Q:$Q, "&lt;=" &amp; SolaCorp_Backlog[[#This Row],[New Date]])</f>
        <v>82</v>
      </c>
      <c r="S822">
        <f>IF(SolaCorp_Backlog[[#This Row],[Product Group]] &lt;&gt; $L821, 1, $S821 + 1)</f>
        <v>50</v>
      </c>
      <c r="T8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22">
        <f ca="1" xml:space="preserve"> ROUND((SolaCorp_Backlog[[#This Row],[Projected Ship Date]] - SolaCorp_Backlog[[#This Row],[Order Date]]) / SolaCorp_Backlog[[#This Row],[Backlog Quantity]], 0)</f>
        <v>166</v>
      </c>
    </row>
    <row r="823" spans="1:21" x14ac:dyDescent="0.25">
      <c r="A823" t="s">
        <v>192</v>
      </c>
      <c r="B823" t="s">
        <v>902</v>
      </c>
      <c r="C823" t="s">
        <v>688</v>
      </c>
      <c r="D823" t="s">
        <v>1301</v>
      </c>
      <c r="E823" t="s">
        <v>1302</v>
      </c>
      <c r="F823">
        <v>2</v>
      </c>
      <c r="G823">
        <v>236.82</v>
      </c>
      <c r="H823" s="9">
        <v>44937</v>
      </c>
      <c r="I823" t="s">
        <v>707</v>
      </c>
      <c r="J823" t="s">
        <v>675</v>
      </c>
      <c r="K823" t="s">
        <v>591</v>
      </c>
      <c r="L823" t="s">
        <v>655</v>
      </c>
      <c r="M823" t="s">
        <v>1765</v>
      </c>
      <c r="N823" t="s">
        <v>3442</v>
      </c>
      <c r="O823" t="s">
        <v>5873</v>
      </c>
      <c r="P823">
        <f>COUNTIFS($L:$L, SolaCorp_Backlog[[#This Row],[Product Group]], $H:$H, "&lt;=" &amp; SolaCorp_Backlog[[#This Row],[Order Date]])</f>
        <v>52</v>
      </c>
      <c r="Q823" s="9">
        <f>IFERROR(VLOOKUP(SolaCorp_Backlog[[#This Row],[Order_Item]], 'Hot Orders'!$C:$H, 6, FALSE), SolaCorp_Backlog[[#This Row],[Order Date]])</f>
        <v>44937</v>
      </c>
      <c r="R823">
        <f>COUNTIFS($L:$L, SolaCorp_Backlog[[#This Row],[Product Group]], $Q:$Q, "&lt;=" &amp; SolaCorp_Backlog[[#This Row],[New Date]])</f>
        <v>82</v>
      </c>
      <c r="S823">
        <f>IF(SolaCorp_Backlog[[#This Row],[Product Group]] &lt;&gt; $L822, 1, $S822 + 1)</f>
        <v>51</v>
      </c>
      <c r="T8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823">
        <f ca="1" xml:space="preserve"> ROUND((SolaCorp_Backlog[[#This Row],[Projected Ship Date]] - SolaCorp_Backlog[[#This Row],[Order Date]]) / SolaCorp_Backlog[[#This Row],[Backlog Quantity]], 0)</f>
        <v>166</v>
      </c>
    </row>
    <row r="824" spans="1:21" x14ac:dyDescent="0.25">
      <c r="A824" t="s">
        <v>192</v>
      </c>
      <c r="B824" t="s">
        <v>902</v>
      </c>
      <c r="C824" t="s">
        <v>688</v>
      </c>
      <c r="D824" t="s">
        <v>1301</v>
      </c>
      <c r="E824" t="s">
        <v>1302</v>
      </c>
      <c r="F824">
        <v>2</v>
      </c>
      <c r="G824">
        <v>236.82</v>
      </c>
      <c r="H824" s="9">
        <v>44937</v>
      </c>
      <c r="I824" t="s">
        <v>707</v>
      </c>
      <c r="J824" t="s">
        <v>675</v>
      </c>
      <c r="K824" t="s">
        <v>591</v>
      </c>
      <c r="L824" t="s">
        <v>655</v>
      </c>
      <c r="M824" t="s">
        <v>1765</v>
      </c>
      <c r="N824" t="s">
        <v>3443</v>
      </c>
      <c r="O824" t="s">
        <v>5873</v>
      </c>
      <c r="P824">
        <f>COUNTIFS($L:$L, SolaCorp_Backlog[[#This Row],[Product Group]], $H:$H, "&lt;=" &amp; SolaCorp_Backlog[[#This Row],[Order Date]])</f>
        <v>52</v>
      </c>
      <c r="Q824" s="9">
        <f>IFERROR(VLOOKUP(SolaCorp_Backlog[[#This Row],[Order_Item]], 'Hot Orders'!$C:$H, 6, FALSE), SolaCorp_Backlog[[#This Row],[Order Date]])</f>
        <v>44937</v>
      </c>
      <c r="R824">
        <f>COUNTIFS($L:$L, SolaCorp_Backlog[[#This Row],[Product Group]], $Q:$Q, "&lt;=" &amp; SolaCorp_Backlog[[#This Row],[New Date]])</f>
        <v>82</v>
      </c>
      <c r="S824">
        <f>IF(SolaCorp_Backlog[[#This Row],[Product Group]] &lt;&gt; $L823, 1, $S823 + 1)</f>
        <v>52</v>
      </c>
      <c r="T8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24">
        <f ca="1" xml:space="preserve"> ROUND((SolaCorp_Backlog[[#This Row],[Projected Ship Date]] - SolaCorp_Backlog[[#This Row],[Order Date]]) / SolaCorp_Backlog[[#This Row],[Backlog Quantity]], 0)</f>
        <v>169</v>
      </c>
    </row>
    <row r="825" spans="1:21" x14ac:dyDescent="0.25">
      <c r="A825" t="s">
        <v>411</v>
      </c>
      <c r="B825" t="s">
        <v>771</v>
      </c>
      <c r="C825" t="s">
        <v>688</v>
      </c>
      <c r="D825" t="s">
        <v>1152</v>
      </c>
      <c r="E825" t="s">
        <v>1153</v>
      </c>
      <c r="F825">
        <v>10</v>
      </c>
      <c r="G825">
        <v>339.86</v>
      </c>
      <c r="H825" s="9">
        <v>44939</v>
      </c>
      <c r="I825" t="s">
        <v>772</v>
      </c>
      <c r="J825" t="s">
        <v>675</v>
      </c>
      <c r="K825" t="s">
        <v>640</v>
      </c>
      <c r="L825" t="s">
        <v>655</v>
      </c>
      <c r="M825" t="s">
        <v>1818</v>
      </c>
      <c r="N825" t="s">
        <v>3757</v>
      </c>
      <c r="O825" t="s">
        <v>5899</v>
      </c>
      <c r="P825">
        <f>COUNTIFS($L:$L, SolaCorp_Backlog[[#This Row],[Product Group]], $H:$H, "&lt;=" &amp; SolaCorp_Backlog[[#This Row],[Order Date]])</f>
        <v>77</v>
      </c>
      <c r="Q825" s="9">
        <f>IFERROR(VLOOKUP(SolaCorp_Backlog[[#This Row],[Order_Item]], 'Hot Orders'!$C:$H, 6, FALSE), SolaCorp_Backlog[[#This Row],[Order Date]])</f>
        <v>44939</v>
      </c>
      <c r="R825">
        <f>COUNTIFS($L:$L, SolaCorp_Backlog[[#This Row],[Product Group]], $Q:$Q, "&lt;=" &amp; SolaCorp_Backlog[[#This Row],[New Date]])</f>
        <v>107</v>
      </c>
      <c r="S825">
        <f>IF(SolaCorp_Backlog[[#This Row],[Product Group]] &lt;&gt; $L824, 1, $S824 + 1)</f>
        <v>53</v>
      </c>
      <c r="T8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25">
        <f ca="1" xml:space="preserve"> ROUND((SolaCorp_Backlog[[#This Row],[Projected Ship Date]] - SolaCorp_Backlog[[#This Row],[Order Date]]) / SolaCorp_Backlog[[#This Row],[Backlog Quantity]], 0)</f>
        <v>34</v>
      </c>
    </row>
    <row r="826" spans="1:21" x14ac:dyDescent="0.25">
      <c r="A826" t="s">
        <v>411</v>
      </c>
      <c r="B826" t="s">
        <v>771</v>
      </c>
      <c r="C826" t="s">
        <v>688</v>
      </c>
      <c r="D826" t="s">
        <v>1152</v>
      </c>
      <c r="E826" t="s">
        <v>1153</v>
      </c>
      <c r="F826">
        <v>10</v>
      </c>
      <c r="G826">
        <v>339.86</v>
      </c>
      <c r="H826" s="9">
        <v>44939</v>
      </c>
      <c r="I826" t="s">
        <v>772</v>
      </c>
      <c r="J826" t="s">
        <v>675</v>
      </c>
      <c r="K826" t="s">
        <v>640</v>
      </c>
      <c r="L826" t="s">
        <v>655</v>
      </c>
      <c r="M826" t="s">
        <v>1818</v>
      </c>
      <c r="N826" t="s">
        <v>3758</v>
      </c>
      <c r="O826" t="s">
        <v>5899</v>
      </c>
      <c r="P826">
        <f>COUNTIFS($L:$L, SolaCorp_Backlog[[#This Row],[Product Group]], $H:$H, "&lt;=" &amp; SolaCorp_Backlog[[#This Row],[Order Date]])</f>
        <v>77</v>
      </c>
      <c r="Q826" s="9">
        <f>IFERROR(VLOOKUP(SolaCorp_Backlog[[#This Row],[Order_Item]], 'Hot Orders'!$C:$H, 6, FALSE), SolaCorp_Backlog[[#This Row],[Order Date]])</f>
        <v>44939</v>
      </c>
      <c r="R826">
        <f>COUNTIFS($L:$L, SolaCorp_Backlog[[#This Row],[Product Group]], $Q:$Q, "&lt;=" &amp; SolaCorp_Backlog[[#This Row],[New Date]])</f>
        <v>107</v>
      </c>
      <c r="S826">
        <f>IF(SolaCorp_Backlog[[#This Row],[Product Group]] &lt;&gt; $L825, 1, $S825 + 1)</f>
        <v>54</v>
      </c>
      <c r="T8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26">
        <f ca="1" xml:space="preserve"> ROUND((SolaCorp_Backlog[[#This Row],[Projected Ship Date]] - SolaCorp_Backlog[[#This Row],[Order Date]]) / SolaCorp_Backlog[[#This Row],[Backlog Quantity]], 0)</f>
        <v>34</v>
      </c>
    </row>
    <row r="827" spans="1:21" x14ac:dyDescent="0.25">
      <c r="A827" t="s">
        <v>411</v>
      </c>
      <c r="B827" t="s">
        <v>771</v>
      </c>
      <c r="C827" t="s">
        <v>688</v>
      </c>
      <c r="D827" t="s">
        <v>1152</v>
      </c>
      <c r="E827" t="s">
        <v>1153</v>
      </c>
      <c r="F827">
        <v>10</v>
      </c>
      <c r="G827">
        <v>339.86</v>
      </c>
      <c r="H827" s="9">
        <v>44939</v>
      </c>
      <c r="I827" t="s">
        <v>772</v>
      </c>
      <c r="J827" t="s">
        <v>675</v>
      </c>
      <c r="K827" t="s">
        <v>640</v>
      </c>
      <c r="L827" t="s">
        <v>655</v>
      </c>
      <c r="M827" t="s">
        <v>1818</v>
      </c>
      <c r="N827" t="s">
        <v>3759</v>
      </c>
      <c r="O827" t="s">
        <v>5899</v>
      </c>
      <c r="P827">
        <f>COUNTIFS($L:$L, SolaCorp_Backlog[[#This Row],[Product Group]], $H:$H, "&lt;=" &amp; SolaCorp_Backlog[[#This Row],[Order Date]])</f>
        <v>77</v>
      </c>
      <c r="Q827" s="9">
        <f>IFERROR(VLOOKUP(SolaCorp_Backlog[[#This Row],[Order_Item]], 'Hot Orders'!$C:$H, 6, FALSE), SolaCorp_Backlog[[#This Row],[Order Date]])</f>
        <v>44939</v>
      </c>
      <c r="R827">
        <f>COUNTIFS($L:$L, SolaCorp_Backlog[[#This Row],[Product Group]], $Q:$Q, "&lt;=" &amp; SolaCorp_Backlog[[#This Row],[New Date]])</f>
        <v>107</v>
      </c>
      <c r="S827">
        <f>IF(SolaCorp_Backlog[[#This Row],[Product Group]] &lt;&gt; $L826, 1, $S826 + 1)</f>
        <v>55</v>
      </c>
      <c r="T8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27">
        <f ca="1" xml:space="preserve"> ROUND((SolaCorp_Backlog[[#This Row],[Projected Ship Date]] - SolaCorp_Backlog[[#This Row],[Order Date]]) / SolaCorp_Backlog[[#This Row],[Backlog Quantity]], 0)</f>
        <v>34</v>
      </c>
    </row>
    <row r="828" spans="1:21" x14ac:dyDescent="0.25">
      <c r="A828" t="s">
        <v>411</v>
      </c>
      <c r="B828" t="s">
        <v>771</v>
      </c>
      <c r="C828" t="s">
        <v>688</v>
      </c>
      <c r="D828" t="s">
        <v>1152</v>
      </c>
      <c r="E828" t="s">
        <v>1153</v>
      </c>
      <c r="F828">
        <v>10</v>
      </c>
      <c r="G828">
        <v>339.86</v>
      </c>
      <c r="H828" s="9">
        <v>44939</v>
      </c>
      <c r="I828" t="s">
        <v>772</v>
      </c>
      <c r="J828" t="s">
        <v>675</v>
      </c>
      <c r="K828" t="s">
        <v>640</v>
      </c>
      <c r="L828" t="s">
        <v>655</v>
      </c>
      <c r="M828" t="s">
        <v>1818</v>
      </c>
      <c r="N828" t="s">
        <v>3760</v>
      </c>
      <c r="O828" t="s">
        <v>5899</v>
      </c>
      <c r="P828">
        <f>COUNTIFS($L:$L, SolaCorp_Backlog[[#This Row],[Product Group]], $H:$H, "&lt;=" &amp; SolaCorp_Backlog[[#This Row],[Order Date]])</f>
        <v>77</v>
      </c>
      <c r="Q828" s="9">
        <f>IFERROR(VLOOKUP(SolaCorp_Backlog[[#This Row],[Order_Item]], 'Hot Orders'!$C:$H, 6, FALSE), SolaCorp_Backlog[[#This Row],[Order Date]])</f>
        <v>44939</v>
      </c>
      <c r="R828">
        <f>COUNTIFS($L:$L, SolaCorp_Backlog[[#This Row],[Product Group]], $Q:$Q, "&lt;=" &amp; SolaCorp_Backlog[[#This Row],[New Date]])</f>
        <v>107</v>
      </c>
      <c r="S828">
        <f>IF(SolaCorp_Backlog[[#This Row],[Product Group]] &lt;&gt; $L827, 1, $S827 + 1)</f>
        <v>56</v>
      </c>
      <c r="T8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28">
        <f ca="1" xml:space="preserve"> ROUND((SolaCorp_Backlog[[#This Row],[Projected Ship Date]] - SolaCorp_Backlog[[#This Row],[Order Date]]) / SolaCorp_Backlog[[#This Row],[Backlog Quantity]], 0)</f>
        <v>34</v>
      </c>
    </row>
    <row r="829" spans="1:21" x14ac:dyDescent="0.25">
      <c r="A829" t="s">
        <v>411</v>
      </c>
      <c r="B829" t="s">
        <v>771</v>
      </c>
      <c r="C829" t="s">
        <v>688</v>
      </c>
      <c r="D829" t="s">
        <v>1152</v>
      </c>
      <c r="E829" t="s">
        <v>1153</v>
      </c>
      <c r="F829">
        <v>10</v>
      </c>
      <c r="G829">
        <v>339.86</v>
      </c>
      <c r="H829" s="9">
        <v>44939</v>
      </c>
      <c r="I829" t="s">
        <v>772</v>
      </c>
      <c r="J829" t="s">
        <v>675</v>
      </c>
      <c r="K829" t="s">
        <v>640</v>
      </c>
      <c r="L829" t="s">
        <v>655</v>
      </c>
      <c r="M829" t="s">
        <v>1818</v>
      </c>
      <c r="N829" t="s">
        <v>3761</v>
      </c>
      <c r="O829" t="s">
        <v>5899</v>
      </c>
      <c r="P829">
        <f>COUNTIFS($L:$L, SolaCorp_Backlog[[#This Row],[Product Group]], $H:$H, "&lt;=" &amp; SolaCorp_Backlog[[#This Row],[Order Date]])</f>
        <v>77</v>
      </c>
      <c r="Q829" s="9">
        <f>IFERROR(VLOOKUP(SolaCorp_Backlog[[#This Row],[Order_Item]], 'Hot Orders'!$C:$H, 6, FALSE), SolaCorp_Backlog[[#This Row],[Order Date]])</f>
        <v>44939</v>
      </c>
      <c r="R829">
        <f>COUNTIFS($L:$L, SolaCorp_Backlog[[#This Row],[Product Group]], $Q:$Q, "&lt;=" &amp; SolaCorp_Backlog[[#This Row],[New Date]])</f>
        <v>107</v>
      </c>
      <c r="S829">
        <f>IF(SolaCorp_Backlog[[#This Row],[Product Group]] &lt;&gt; $L828, 1, $S828 + 1)</f>
        <v>57</v>
      </c>
      <c r="T8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29">
        <f ca="1" xml:space="preserve"> ROUND((SolaCorp_Backlog[[#This Row],[Projected Ship Date]] - SolaCorp_Backlog[[#This Row],[Order Date]]) / SolaCorp_Backlog[[#This Row],[Backlog Quantity]], 0)</f>
        <v>34</v>
      </c>
    </row>
    <row r="830" spans="1:21" x14ac:dyDescent="0.25">
      <c r="A830" t="s">
        <v>411</v>
      </c>
      <c r="B830" t="s">
        <v>771</v>
      </c>
      <c r="C830" t="s">
        <v>688</v>
      </c>
      <c r="D830" t="s">
        <v>1152</v>
      </c>
      <c r="E830" t="s">
        <v>1153</v>
      </c>
      <c r="F830">
        <v>10</v>
      </c>
      <c r="G830">
        <v>339.86</v>
      </c>
      <c r="H830" s="9">
        <v>44939</v>
      </c>
      <c r="I830" t="s">
        <v>772</v>
      </c>
      <c r="J830" t="s">
        <v>675</v>
      </c>
      <c r="K830" t="s">
        <v>640</v>
      </c>
      <c r="L830" t="s">
        <v>655</v>
      </c>
      <c r="M830" t="s">
        <v>1818</v>
      </c>
      <c r="N830" t="s">
        <v>3762</v>
      </c>
      <c r="O830" t="s">
        <v>5899</v>
      </c>
      <c r="P830">
        <f>COUNTIFS($L:$L, SolaCorp_Backlog[[#This Row],[Product Group]], $H:$H, "&lt;=" &amp; SolaCorp_Backlog[[#This Row],[Order Date]])</f>
        <v>77</v>
      </c>
      <c r="Q830" s="9">
        <f>IFERROR(VLOOKUP(SolaCorp_Backlog[[#This Row],[Order_Item]], 'Hot Orders'!$C:$H, 6, FALSE), SolaCorp_Backlog[[#This Row],[Order Date]])</f>
        <v>44939</v>
      </c>
      <c r="R830">
        <f>COUNTIFS($L:$L, SolaCorp_Backlog[[#This Row],[Product Group]], $Q:$Q, "&lt;=" &amp; SolaCorp_Backlog[[#This Row],[New Date]])</f>
        <v>107</v>
      </c>
      <c r="S830">
        <f>IF(SolaCorp_Backlog[[#This Row],[Product Group]] &lt;&gt; $L829, 1, $S829 + 1)</f>
        <v>58</v>
      </c>
      <c r="T8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30">
        <f ca="1" xml:space="preserve"> ROUND((SolaCorp_Backlog[[#This Row],[Projected Ship Date]] - SolaCorp_Backlog[[#This Row],[Order Date]]) / SolaCorp_Backlog[[#This Row],[Backlog Quantity]], 0)</f>
        <v>34</v>
      </c>
    </row>
    <row r="831" spans="1:21" x14ac:dyDescent="0.25">
      <c r="A831" t="s">
        <v>411</v>
      </c>
      <c r="B831" t="s">
        <v>771</v>
      </c>
      <c r="C831" t="s">
        <v>688</v>
      </c>
      <c r="D831" t="s">
        <v>1152</v>
      </c>
      <c r="E831" t="s">
        <v>1153</v>
      </c>
      <c r="F831">
        <v>10</v>
      </c>
      <c r="G831">
        <v>339.86</v>
      </c>
      <c r="H831" s="9">
        <v>44939</v>
      </c>
      <c r="I831" t="s">
        <v>772</v>
      </c>
      <c r="J831" t="s">
        <v>675</v>
      </c>
      <c r="K831" t="s">
        <v>640</v>
      </c>
      <c r="L831" t="s">
        <v>655</v>
      </c>
      <c r="M831" t="s">
        <v>1818</v>
      </c>
      <c r="N831" t="s">
        <v>3763</v>
      </c>
      <c r="O831" t="s">
        <v>5899</v>
      </c>
      <c r="P831">
        <f>COUNTIFS($L:$L, SolaCorp_Backlog[[#This Row],[Product Group]], $H:$H, "&lt;=" &amp; SolaCorp_Backlog[[#This Row],[Order Date]])</f>
        <v>77</v>
      </c>
      <c r="Q831" s="9">
        <f>IFERROR(VLOOKUP(SolaCorp_Backlog[[#This Row],[Order_Item]], 'Hot Orders'!$C:$H, 6, FALSE), SolaCorp_Backlog[[#This Row],[Order Date]])</f>
        <v>44939</v>
      </c>
      <c r="R831">
        <f>COUNTIFS($L:$L, SolaCorp_Backlog[[#This Row],[Product Group]], $Q:$Q, "&lt;=" &amp; SolaCorp_Backlog[[#This Row],[New Date]])</f>
        <v>107</v>
      </c>
      <c r="S831">
        <f>IF(SolaCorp_Backlog[[#This Row],[Product Group]] &lt;&gt; $L830, 1, $S830 + 1)</f>
        <v>59</v>
      </c>
      <c r="T8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31">
        <f ca="1" xml:space="preserve"> ROUND((SolaCorp_Backlog[[#This Row],[Projected Ship Date]] - SolaCorp_Backlog[[#This Row],[Order Date]]) / SolaCorp_Backlog[[#This Row],[Backlog Quantity]], 0)</f>
        <v>34</v>
      </c>
    </row>
    <row r="832" spans="1:21" x14ac:dyDescent="0.25">
      <c r="A832" t="s">
        <v>411</v>
      </c>
      <c r="B832" t="s">
        <v>771</v>
      </c>
      <c r="C832" t="s">
        <v>688</v>
      </c>
      <c r="D832" t="s">
        <v>1152</v>
      </c>
      <c r="E832" t="s">
        <v>1153</v>
      </c>
      <c r="F832">
        <v>10</v>
      </c>
      <c r="G832">
        <v>339.86</v>
      </c>
      <c r="H832" s="9">
        <v>44939</v>
      </c>
      <c r="I832" t="s">
        <v>772</v>
      </c>
      <c r="J832" t="s">
        <v>675</v>
      </c>
      <c r="K832" t="s">
        <v>640</v>
      </c>
      <c r="L832" t="s">
        <v>655</v>
      </c>
      <c r="M832" t="s">
        <v>1818</v>
      </c>
      <c r="N832" t="s">
        <v>3764</v>
      </c>
      <c r="O832" t="s">
        <v>5899</v>
      </c>
      <c r="P832">
        <f>COUNTIFS($L:$L, SolaCorp_Backlog[[#This Row],[Product Group]], $H:$H, "&lt;=" &amp; SolaCorp_Backlog[[#This Row],[Order Date]])</f>
        <v>77</v>
      </c>
      <c r="Q832" s="9">
        <f>IFERROR(VLOOKUP(SolaCorp_Backlog[[#This Row],[Order_Item]], 'Hot Orders'!$C:$H, 6, FALSE), SolaCorp_Backlog[[#This Row],[Order Date]])</f>
        <v>44939</v>
      </c>
      <c r="R832">
        <f>COUNTIFS($L:$L, SolaCorp_Backlog[[#This Row],[Product Group]], $Q:$Q, "&lt;=" &amp; SolaCorp_Backlog[[#This Row],[New Date]])</f>
        <v>107</v>
      </c>
      <c r="S832">
        <f>IF(SolaCorp_Backlog[[#This Row],[Product Group]] &lt;&gt; $L831, 1, $S831 + 1)</f>
        <v>60</v>
      </c>
      <c r="T8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32">
        <f ca="1" xml:space="preserve"> ROUND((SolaCorp_Backlog[[#This Row],[Projected Ship Date]] - SolaCorp_Backlog[[#This Row],[Order Date]]) / SolaCorp_Backlog[[#This Row],[Backlog Quantity]], 0)</f>
        <v>34</v>
      </c>
    </row>
    <row r="833" spans="1:21" x14ac:dyDescent="0.25">
      <c r="A833" t="s">
        <v>411</v>
      </c>
      <c r="B833" t="s">
        <v>771</v>
      </c>
      <c r="C833" t="s">
        <v>688</v>
      </c>
      <c r="D833" t="s">
        <v>1152</v>
      </c>
      <c r="E833" t="s">
        <v>1153</v>
      </c>
      <c r="F833">
        <v>10</v>
      </c>
      <c r="G833">
        <v>339.86</v>
      </c>
      <c r="H833" s="9">
        <v>44939</v>
      </c>
      <c r="I833" t="s">
        <v>772</v>
      </c>
      <c r="J833" t="s">
        <v>675</v>
      </c>
      <c r="K833" t="s">
        <v>640</v>
      </c>
      <c r="L833" t="s">
        <v>655</v>
      </c>
      <c r="M833" t="s">
        <v>1818</v>
      </c>
      <c r="N833" t="s">
        <v>3765</v>
      </c>
      <c r="O833" t="s">
        <v>5899</v>
      </c>
      <c r="P833">
        <f>COUNTIFS($L:$L, SolaCorp_Backlog[[#This Row],[Product Group]], $H:$H, "&lt;=" &amp; SolaCorp_Backlog[[#This Row],[Order Date]])</f>
        <v>77</v>
      </c>
      <c r="Q833" s="9">
        <f>IFERROR(VLOOKUP(SolaCorp_Backlog[[#This Row],[Order_Item]], 'Hot Orders'!$C:$H, 6, FALSE), SolaCorp_Backlog[[#This Row],[Order Date]])</f>
        <v>44939</v>
      </c>
      <c r="R833">
        <f>COUNTIFS($L:$L, SolaCorp_Backlog[[#This Row],[Product Group]], $Q:$Q, "&lt;=" &amp; SolaCorp_Backlog[[#This Row],[New Date]])</f>
        <v>107</v>
      </c>
      <c r="S833">
        <f>IF(SolaCorp_Backlog[[#This Row],[Product Group]] &lt;&gt; $L832, 1, $S832 + 1)</f>
        <v>61</v>
      </c>
      <c r="T8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33">
        <f ca="1" xml:space="preserve"> ROUND((SolaCorp_Backlog[[#This Row],[Projected Ship Date]] - SolaCorp_Backlog[[#This Row],[Order Date]]) / SolaCorp_Backlog[[#This Row],[Backlog Quantity]], 0)</f>
        <v>34</v>
      </c>
    </row>
    <row r="834" spans="1:21" x14ac:dyDescent="0.25">
      <c r="A834" t="s">
        <v>411</v>
      </c>
      <c r="B834" t="s">
        <v>771</v>
      </c>
      <c r="C834" t="s">
        <v>688</v>
      </c>
      <c r="D834" t="s">
        <v>1152</v>
      </c>
      <c r="E834" t="s">
        <v>1153</v>
      </c>
      <c r="F834">
        <v>10</v>
      </c>
      <c r="G834">
        <v>339.86</v>
      </c>
      <c r="H834" s="9">
        <v>44939</v>
      </c>
      <c r="I834" t="s">
        <v>772</v>
      </c>
      <c r="J834" t="s">
        <v>675</v>
      </c>
      <c r="K834" t="s">
        <v>640</v>
      </c>
      <c r="L834" t="s">
        <v>655</v>
      </c>
      <c r="M834" t="s">
        <v>1818</v>
      </c>
      <c r="N834" t="s">
        <v>3766</v>
      </c>
      <c r="O834" t="s">
        <v>5899</v>
      </c>
      <c r="P834">
        <f>COUNTIFS($L:$L, SolaCorp_Backlog[[#This Row],[Product Group]], $H:$H, "&lt;=" &amp; SolaCorp_Backlog[[#This Row],[Order Date]])</f>
        <v>77</v>
      </c>
      <c r="Q834" s="9">
        <f>IFERROR(VLOOKUP(SolaCorp_Backlog[[#This Row],[Order_Item]], 'Hot Orders'!$C:$H, 6, FALSE), SolaCorp_Backlog[[#This Row],[Order Date]])</f>
        <v>44939</v>
      </c>
      <c r="R834">
        <f>COUNTIFS($L:$L, SolaCorp_Backlog[[#This Row],[Product Group]], $Q:$Q, "&lt;=" &amp; SolaCorp_Backlog[[#This Row],[New Date]])</f>
        <v>107</v>
      </c>
      <c r="S834">
        <f>IF(SolaCorp_Backlog[[#This Row],[Product Group]] &lt;&gt; $L833, 1, $S833 + 1)</f>
        <v>62</v>
      </c>
      <c r="T8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34">
        <f ca="1" xml:space="preserve"> ROUND((SolaCorp_Backlog[[#This Row],[Projected Ship Date]] - SolaCorp_Backlog[[#This Row],[Order Date]]) / SolaCorp_Backlog[[#This Row],[Backlog Quantity]], 0)</f>
        <v>34</v>
      </c>
    </row>
    <row r="835" spans="1:21" x14ac:dyDescent="0.25">
      <c r="A835" t="s">
        <v>411</v>
      </c>
      <c r="B835" t="s">
        <v>771</v>
      </c>
      <c r="C835" t="s">
        <v>688</v>
      </c>
      <c r="D835" t="s">
        <v>1108</v>
      </c>
      <c r="E835" t="s">
        <v>1109</v>
      </c>
      <c r="F835">
        <v>15</v>
      </c>
      <c r="G835">
        <v>100.52</v>
      </c>
      <c r="H835" s="9">
        <v>44939</v>
      </c>
      <c r="I835" t="s">
        <v>772</v>
      </c>
      <c r="J835" t="s">
        <v>675</v>
      </c>
      <c r="K835" t="s">
        <v>606</v>
      </c>
      <c r="L835" t="s">
        <v>655</v>
      </c>
      <c r="M835" t="s">
        <v>1793</v>
      </c>
      <c r="N835" t="s">
        <v>3569</v>
      </c>
      <c r="O835" t="s">
        <v>5899</v>
      </c>
      <c r="P835">
        <f>COUNTIFS($L:$L, SolaCorp_Backlog[[#This Row],[Product Group]], $H:$H, "&lt;=" &amp; SolaCorp_Backlog[[#This Row],[Order Date]])</f>
        <v>77</v>
      </c>
      <c r="Q835" s="9">
        <f>IFERROR(VLOOKUP(SolaCorp_Backlog[[#This Row],[Order_Item]], 'Hot Orders'!$C:$H, 6, FALSE), SolaCorp_Backlog[[#This Row],[Order Date]])</f>
        <v>44939</v>
      </c>
      <c r="R835">
        <f>COUNTIFS($L:$L, SolaCorp_Backlog[[#This Row],[Product Group]], $Q:$Q, "&lt;=" &amp; SolaCorp_Backlog[[#This Row],[New Date]])</f>
        <v>107</v>
      </c>
      <c r="S835">
        <f>IF(SolaCorp_Backlog[[#This Row],[Product Group]] &lt;&gt; $L834, 1, $S834 + 1)</f>
        <v>63</v>
      </c>
      <c r="T8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35">
        <f ca="1" xml:space="preserve"> ROUND((SolaCorp_Backlog[[#This Row],[Projected Ship Date]] - SolaCorp_Backlog[[#This Row],[Order Date]]) / SolaCorp_Backlog[[#This Row],[Backlog Quantity]], 0)</f>
        <v>22</v>
      </c>
    </row>
    <row r="836" spans="1:21" x14ac:dyDescent="0.25">
      <c r="A836" t="s">
        <v>411</v>
      </c>
      <c r="B836" t="s">
        <v>771</v>
      </c>
      <c r="C836" t="s">
        <v>688</v>
      </c>
      <c r="D836" t="s">
        <v>1108</v>
      </c>
      <c r="E836" t="s">
        <v>1109</v>
      </c>
      <c r="F836">
        <v>15</v>
      </c>
      <c r="G836">
        <v>100.52</v>
      </c>
      <c r="H836" s="9">
        <v>44939</v>
      </c>
      <c r="I836" t="s">
        <v>772</v>
      </c>
      <c r="J836" t="s">
        <v>675</v>
      </c>
      <c r="K836" t="s">
        <v>606</v>
      </c>
      <c r="L836" t="s">
        <v>655</v>
      </c>
      <c r="M836" t="s">
        <v>1793</v>
      </c>
      <c r="N836" t="s">
        <v>3570</v>
      </c>
      <c r="O836" t="s">
        <v>5899</v>
      </c>
      <c r="P836">
        <f>COUNTIFS($L:$L, SolaCorp_Backlog[[#This Row],[Product Group]], $H:$H, "&lt;=" &amp; SolaCorp_Backlog[[#This Row],[Order Date]])</f>
        <v>77</v>
      </c>
      <c r="Q836" s="9">
        <f>IFERROR(VLOOKUP(SolaCorp_Backlog[[#This Row],[Order_Item]], 'Hot Orders'!$C:$H, 6, FALSE), SolaCorp_Backlog[[#This Row],[Order Date]])</f>
        <v>44939</v>
      </c>
      <c r="R836">
        <f>COUNTIFS($L:$L, SolaCorp_Backlog[[#This Row],[Product Group]], $Q:$Q, "&lt;=" &amp; SolaCorp_Backlog[[#This Row],[New Date]])</f>
        <v>107</v>
      </c>
      <c r="S836">
        <f>IF(SolaCorp_Backlog[[#This Row],[Product Group]] &lt;&gt; $L835, 1, $S835 + 1)</f>
        <v>64</v>
      </c>
      <c r="T8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36">
        <f ca="1" xml:space="preserve"> ROUND((SolaCorp_Backlog[[#This Row],[Projected Ship Date]] - SolaCorp_Backlog[[#This Row],[Order Date]]) / SolaCorp_Backlog[[#This Row],[Backlog Quantity]], 0)</f>
        <v>22</v>
      </c>
    </row>
    <row r="837" spans="1:21" x14ac:dyDescent="0.25">
      <c r="A837" t="s">
        <v>411</v>
      </c>
      <c r="B837" t="s">
        <v>771</v>
      </c>
      <c r="C837" t="s">
        <v>688</v>
      </c>
      <c r="D837" t="s">
        <v>1108</v>
      </c>
      <c r="E837" t="s">
        <v>1109</v>
      </c>
      <c r="F837">
        <v>15</v>
      </c>
      <c r="G837">
        <v>100.52</v>
      </c>
      <c r="H837" s="9">
        <v>44939</v>
      </c>
      <c r="I837" t="s">
        <v>772</v>
      </c>
      <c r="J837" t="s">
        <v>675</v>
      </c>
      <c r="K837" t="s">
        <v>606</v>
      </c>
      <c r="L837" t="s">
        <v>655</v>
      </c>
      <c r="M837" t="s">
        <v>1793</v>
      </c>
      <c r="N837" t="s">
        <v>3571</v>
      </c>
      <c r="O837" t="s">
        <v>5899</v>
      </c>
      <c r="P837">
        <f>COUNTIFS($L:$L, SolaCorp_Backlog[[#This Row],[Product Group]], $H:$H, "&lt;=" &amp; SolaCorp_Backlog[[#This Row],[Order Date]])</f>
        <v>77</v>
      </c>
      <c r="Q837" s="9">
        <f>IFERROR(VLOOKUP(SolaCorp_Backlog[[#This Row],[Order_Item]], 'Hot Orders'!$C:$H, 6, FALSE), SolaCorp_Backlog[[#This Row],[Order Date]])</f>
        <v>44939</v>
      </c>
      <c r="R837">
        <f>COUNTIFS($L:$L, SolaCorp_Backlog[[#This Row],[Product Group]], $Q:$Q, "&lt;=" &amp; SolaCorp_Backlog[[#This Row],[New Date]])</f>
        <v>107</v>
      </c>
      <c r="S837">
        <f>IF(SolaCorp_Backlog[[#This Row],[Product Group]] &lt;&gt; $L836, 1, $S836 + 1)</f>
        <v>65</v>
      </c>
      <c r="T8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37">
        <f ca="1" xml:space="preserve"> ROUND((SolaCorp_Backlog[[#This Row],[Projected Ship Date]] - SolaCorp_Backlog[[#This Row],[Order Date]]) / SolaCorp_Backlog[[#This Row],[Backlog Quantity]], 0)</f>
        <v>22</v>
      </c>
    </row>
    <row r="838" spans="1:21" x14ac:dyDescent="0.25">
      <c r="A838" t="s">
        <v>411</v>
      </c>
      <c r="B838" t="s">
        <v>771</v>
      </c>
      <c r="C838" t="s">
        <v>688</v>
      </c>
      <c r="D838" t="s">
        <v>1108</v>
      </c>
      <c r="E838" t="s">
        <v>1109</v>
      </c>
      <c r="F838">
        <v>15</v>
      </c>
      <c r="G838">
        <v>100.52</v>
      </c>
      <c r="H838" s="9">
        <v>44939</v>
      </c>
      <c r="I838" t="s">
        <v>772</v>
      </c>
      <c r="J838" t="s">
        <v>675</v>
      </c>
      <c r="K838" t="s">
        <v>606</v>
      </c>
      <c r="L838" t="s">
        <v>655</v>
      </c>
      <c r="M838" t="s">
        <v>1793</v>
      </c>
      <c r="N838" t="s">
        <v>3572</v>
      </c>
      <c r="O838" t="s">
        <v>5899</v>
      </c>
      <c r="P838">
        <f>COUNTIFS($L:$L, SolaCorp_Backlog[[#This Row],[Product Group]], $H:$H, "&lt;=" &amp; SolaCorp_Backlog[[#This Row],[Order Date]])</f>
        <v>77</v>
      </c>
      <c r="Q838" s="9">
        <f>IFERROR(VLOOKUP(SolaCorp_Backlog[[#This Row],[Order_Item]], 'Hot Orders'!$C:$H, 6, FALSE), SolaCorp_Backlog[[#This Row],[Order Date]])</f>
        <v>44939</v>
      </c>
      <c r="R838">
        <f>COUNTIFS($L:$L, SolaCorp_Backlog[[#This Row],[Product Group]], $Q:$Q, "&lt;=" &amp; SolaCorp_Backlog[[#This Row],[New Date]])</f>
        <v>107</v>
      </c>
      <c r="S838">
        <f>IF(SolaCorp_Backlog[[#This Row],[Product Group]] &lt;&gt; $L837, 1, $S837 + 1)</f>
        <v>66</v>
      </c>
      <c r="T8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38">
        <f ca="1" xml:space="preserve"> ROUND((SolaCorp_Backlog[[#This Row],[Projected Ship Date]] - SolaCorp_Backlog[[#This Row],[Order Date]]) / SolaCorp_Backlog[[#This Row],[Backlog Quantity]], 0)</f>
        <v>22</v>
      </c>
    </row>
    <row r="839" spans="1:21" x14ac:dyDescent="0.25">
      <c r="A839" t="s">
        <v>411</v>
      </c>
      <c r="B839" t="s">
        <v>771</v>
      </c>
      <c r="C839" t="s">
        <v>688</v>
      </c>
      <c r="D839" t="s">
        <v>1108</v>
      </c>
      <c r="E839" t="s">
        <v>1109</v>
      </c>
      <c r="F839">
        <v>15</v>
      </c>
      <c r="G839">
        <v>100.52</v>
      </c>
      <c r="H839" s="9">
        <v>44939</v>
      </c>
      <c r="I839" t="s">
        <v>772</v>
      </c>
      <c r="J839" t="s">
        <v>675</v>
      </c>
      <c r="K839" t="s">
        <v>606</v>
      </c>
      <c r="L839" t="s">
        <v>655</v>
      </c>
      <c r="M839" t="s">
        <v>1793</v>
      </c>
      <c r="N839" t="s">
        <v>3573</v>
      </c>
      <c r="O839" t="s">
        <v>5899</v>
      </c>
      <c r="P839">
        <f>COUNTIFS($L:$L, SolaCorp_Backlog[[#This Row],[Product Group]], $H:$H, "&lt;=" &amp; SolaCorp_Backlog[[#This Row],[Order Date]])</f>
        <v>77</v>
      </c>
      <c r="Q839" s="9">
        <f>IFERROR(VLOOKUP(SolaCorp_Backlog[[#This Row],[Order_Item]], 'Hot Orders'!$C:$H, 6, FALSE), SolaCorp_Backlog[[#This Row],[Order Date]])</f>
        <v>44939</v>
      </c>
      <c r="R839">
        <f>COUNTIFS($L:$L, SolaCorp_Backlog[[#This Row],[Product Group]], $Q:$Q, "&lt;=" &amp; SolaCorp_Backlog[[#This Row],[New Date]])</f>
        <v>107</v>
      </c>
      <c r="S839">
        <f>IF(SolaCorp_Backlog[[#This Row],[Product Group]] &lt;&gt; $L838, 1, $S838 + 1)</f>
        <v>67</v>
      </c>
      <c r="T8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39">
        <f ca="1" xml:space="preserve"> ROUND((SolaCorp_Backlog[[#This Row],[Projected Ship Date]] - SolaCorp_Backlog[[#This Row],[Order Date]]) / SolaCorp_Backlog[[#This Row],[Backlog Quantity]], 0)</f>
        <v>22</v>
      </c>
    </row>
    <row r="840" spans="1:21" x14ac:dyDescent="0.25">
      <c r="A840" t="s">
        <v>411</v>
      </c>
      <c r="B840" t="s">
        <v>771</v>
      </c>
      <c r="C840" t="s">
        <v>688</v>
      </c>
      <c r="D840" t="s">
        <v>1108</v>
      </c>
      <c r="E840" t="s">
        <v>1109</v>
      </c>
      <c r="F840">
        <v>15</v>
      </c>
      <c r="G840">
        <v>100.52</v>
      </c>
      <c r="H840" s="9">
        <v>44939</v>
      </c>
      <c r="I840" t="s">
        <v>772</v>
      </c>
      <c r="J840" t="s">
        <v>675</v>
      </c>
      <c r="K840" t="s">
        <v>606</v>
      </c>
      <c r="L840" t="s">
        <v>655</v>
      </c>
      <c r="M840" t="s">
        <v>1793</v>
      </c>
      <c r="N840" t="s">
        <v>3574</v>
      </c>
      <c r="O840" t="s">
        <v>5899</v>
      </c>
      <c r="P840">
        <f>COUNTIFS($L:$L, SolaCorp_Backlog[[#This Row],[Product Group]], $H:$H, "&lt;=" &amp; SolaCorp_Backlog[[#This Row],[Order Date]])</f>
        <v>77</v>
      </c>
      <c r="Q840" s="9">
        <f>IFERROR(VLOOKUP(SolaCorp_Backlog[[#This Row],[Order_Item]], 'Hot Orders'!$C:$H, 6, FALSE), SolaCorp_Backlog[[#This Row],[Order Date]])</f>
        <v>44939</v>
      </c>
      <c r="R840">
        <f>COUNTIFS($L:$L, SolaCorp_Backlog[[#This Row],[Product Group]], $Q:$Q, "&lt;=" &amp; SolaCorp_Backlog[[#This Row],[New Date]])</f>
        <v>107</v>
      </c>
      <c r="S840">
        <f>IF(SolaCorp_Backlog[[#This Row],[Product Group]] &lt;&gt; $L839, 1, $S839 + 1)</f>
        <v>68</v>
      </c>
      <c r="T8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40">
        <f ca="1" xml:space="preserve"> ROUND((SolaCorp_Backlog[[#This Row],[Projected Ship Date]] - SolaCorp_Backlog[[#This Row],[Order Date]]) / SolaCorp_Backlog[[#This Row],[Backlog Quantity]], 0)</f>
        <v>22</v>
      </c>
    </row>
    <row r="841" spans="1:21" x14ac:dyDescent="0.25">
      <c r="A841" t="s">
        <v>411</v>
      </c>
      <c r="B841" t="s">
        <v>771</v>
      </c>
      <c r="C841" t="s">
        <v>688</v>
      </c>
      <c r="D841" t="s">
        <v>1108</v>
      </c>
      <c r="E841" t="s">
        <v>1109</v>
      </c>
      <c r="F841">
        <v>15</v>
      </c>
      <c r="G841">
        <v>100.52</v>
      </c>
      <c r="H841" s="9">
        <v>44939</v>
      </c>
      <c r="I841" t="s">
        <v>772</v>
      </c>
      <c r="J841" t="s">
        <v>675</v>
      </c>
      <c r="K841" t="s">
        <v>606</v>
      </c>
      <c r="L841" t="s">
        <v>655</v>
      </c>
      <c r="M841" t="s">
        <v>1793</v>
      </c>
      <c r="N841" t="s">
        <v>3575</v>
      </c>
      <c r="O841" t="s">
        <v>5899</v>
      </c>
      <c r="P841">
        <f>COUNTIFS($L:$L, SolaCorp_Backlog[[#This Row],[Product Group]], $H:$H, "&lt;=" &amp; SolaCorp_Backlog[[#This Row],[Order Date]])</f>
        <v>77</v>
      </c>
      <c r="Q841" s="9">
        <f>IFERROR(VLOOKUP(SolaCorp_Backlog[[#This Row],[Order_Item]], 'Hot Orders'!$C:$H, 6, FALSE), SolaCorp_Backlog[[#This Row],[Order Date]])</f>
        <v>44939</v>
      </c>
      <c r="R841">
        <f>COUNTIFS($L:$L, SolaCorp_Backlog[[#This Row],[Product Group]], $Q:$Q, "&lt;=" &amp; SolaCorp_Backlog[[#This Row],[New Date]])</f>
        <v>107</v>
      </c>
      <c r="S841">
        <f>IF(SolaCorp_Backlog[[#This Row],[Product Group]] &lt;&gt; $L840, 1, $S840 + 1)</f>
        <v>69</v>
      </c>
      <c r="T8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41">
        <f ca="1" xml:space="preserve"> ROUND((SolaCorp_Backlog[[#This Row],[Projected Ship Date]] - SolaCorp_Backlog[[#This Row],[Order Date]]) / SolaCorp_Backlog[[#This Row],[Backlog Quantity]], 0)</f>
        <v>22</v>
      </c>
    </row>
    <row r="842" spans="1:21" x14ac:dyDescent="0.25">
      <c r="A842" t="s">
        <v>411</v>
      </c>
      <c r="B842" t="s">
        <v>771</v>
      </c>
      <c r="C842" t="s">
        <v>688</v>
      </c>
      <c r="D842" t="s">
        <v>1108</v>
      </c>
      <c r="E842" t="s">
        <v>1109</v>
      </c>
      <c r="F842">
        <v>15</v>
      </c>
      <c r="G842">
        <v>100.52</v>
      </c>
      <c r="H842" s="9">
        <v>44939</v>
      </c>
      <c r="I842" t="s">
        <v>772</v>
      </c>
      <c r="J842" t="s">
        <v>675</v>
      </c>
      <c r="K842" t="s">
        <v>606</v>
      </c>
      <c r="L842" t="s">
        <v>655</v>
      </c>
      <c r="M842" t="s">
        <v>1793</v>
      </c>
      <c r="N842" t="s">
        <v>3576</v>
      </c>
      <c r="O842" t="s">
        <v>5899</v>
      </c>
      <c r="P842">
        <f>COUNTIFS($L:$L, SolaCorp_Backlog[[#This Row],[Product Group]], $H:$H, "&lt;=" &amp; SolaCorp_Backlog[[#This Row],[Order Date]])</f>
        <v>77</v>
      </c>
      <c r="Q842" s="9">
        <f>IFERROR(VLOOKUP(SolaCorp_Backlog[[#This Row],[Order_Item]], 'Hot Orders'!$C:$H, 6, FALSE), SolaCorp_Backlog[[#This Row],[Order Date]])</f>
        <v>44939</v>
      </c>
      <c r="R842">
        <f>COUNTIFS($L:$L, SolaCorp_Backlog[[#This Row],[Product Group]], $Q:$Q, "&lt;=" &amp; SolaCorp_Backlog[[#This Row],[New Date]])</f>
        <v>107</v>
      </c>
      <c r="S842">
        <f>IF(SolaCorp_Backlog[[#This Row],[Product Group]] &lt;&gt; $L841, 1, $S841 + 1)</f>
        <v>70</v>
      </c>
      <c r="T8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42">
        <f ca="1" xml:space="preserve"> ROUND((SolaCorp_Backlog[[#This Row],[Projected Ship Date]] - SolaCorp_Backlog[[#This Row],[Order Date]]) / SolaCorp_Backlog[[#This Row],[Backlog Quantity]], 0)</f>
        <v>22</v>
      </c>
    </row>
    <row r="843" spans="1:21" x14ac:dyDescent="0.25">
      <c r="A843" t="s">
        <v>411</v>
      </c>
      <c r="B843" t="s">
        <v>771</v>
      </c>
      <c r="C843" t="s">
        <v>688</v>
      </c>
      <c r="D843" t="s">
        <v>1108</v>
      </c>
      <c r="E843" t="s">
        <v>1109</v>
      </c>
      <c r="F843">
        <v>15</v>
      </c>
      <c r="G843">
        <v>100.52</v>
      </c>
      <c r="H843" s="9">
        <v>44939</v>
      </c>
      <c r="I843" t="s">
        <v>772</v>
      </c>
      <c r="J843" t="s">
        <v>675</v>
      </c>
      <c r="K843" t="s">
        <v>606</v>
      </c>
      <c r="L843" t="s">
        <v>655</v>
      </c>
      <c r="M843" t="s">
        <v>1793</v>
      </c>
      <c r="N843" t="s">
        <v>3577</v>
      </c>
      <c r="O843" t="s">
        <v>5899</v>
      </c>
      <c r="P843">
        <f>COUNTIFS($L:$L, SolaCorp_Backlog[[#This Row],[Product Group]], $H:$H, "&lt;=" &amp; SolaCorp_Backlog[[#This Row],[Order Date]])</f>
        <v>77</v>
      </c>
      <c r="Q843" s="9">
        <f>IFERROR(VLOOKUP(SolaCorp_Backlog[[#This Row],[Order_Item]], 'Hot Orders'!$C:$H, 6, FALSE), SolaCorp_Backlog[[#This Row],[Order Date]])</f>
        <v>44939</v>
      </c>
      <c r="R843">
        <f>COUNTIFS($L:$L, SolaCorp_Backlog[[#This Row],[Product Group]], $Q:$Q, "&lt;=" &amp; SolaCorp_Backlog[[#This Row],[New Date]])</f>
        <v>107</v>
      </c>
      <c r="S843">
        <f>IF(SolaCorp_Backlog[[#This Row],[Product Group]] &lt;&gt; $L842, 1, $S842 + 1)</f>
        <v>71</v>
      </c>
      <c r="T8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43">
        <f ca="1" xml:space="preserve"> ROUND((SolaCorp_Backlog[[#This Row],[Projected Ship Date]] - SolaCorp_Backlog[[#This Row],[Order Date]]) / SolaCorp_Backlog[[#This Row],[Backlog Quantity]], 0)</f>
        <v>22</v>
      </c>
    </row>
    <row r="844" spans="1:21" x14ac:dyDescent="0.25">
      <c r="A844" t="s">
        <v>411</v>
      </c>
      <c r="B844" t="s">
        <v>771</v>
      </c>
      <c r="C844" t="s">
        <v>688</v>
      </c>
      <c r="D844" t="s">
        <v>1108</v>
      </c>
      <c r="E844" t="s">
        <v>1109</v>
      </c>
      <c r="F844">
        <v>15</v>
      </c>
      <c r="G844">
        <v>100.52</v>
      </c>
      <c r="H844" s="9">
        <v>44939</v>
      </c>
      <c r="I844" t="s">
        <v>772</v>
      </c>
      <c r="J844" t="s">
        <v>675</v>
      </c>
      <c r="K844" t="s">
        <v>606</v>
      </c>
      <c r="L844" t="s">
        <v>655</v>
      </c>
      <c r="M844" t="s">
        <v>1793</v>
      </c>
      <c r="N844" t="s">
        <v>3578</v>
      </c>
      <c r="O844" t="s">
        <v>5899</v>
      </c>
      <c r="P844">
        <f>COUNTIFS($L:$L, SolaCorp_Backlog[[#This Row],[Product Group]], $H:$H, "&lt;=" &amp; SolaCorp_Backlog[[#This Row],[Order Date]])</f>
        <v>77</v>
      </c>
      <c r="Q844" s="9">
        <f>IFERROR(VLOOKUP(SolaCorp_Backlog[[#This Row],[Order_Item]], 'Hot Orders'!$C:$H, 6, FALSE), SolaCorp_Backlog[[#This Row],[Order Date]])</f>
        <v>44939</v>
      </c>
      <c r="R844">
        <f>COUNTIFS($L:$L, SolaCorp_Backlog[[#This Row],[Product Group]], $Q:$Q, "&lt;=" &amp; SolaCorp_Backlog[[#This Row],[New Date]])</f>
        <v>107</v>
      </c>
      <c r="S844">
        <f>IF(SolaCorp_Backlog[[#This Row],[Product Group]] &lt;&gt; $L843, 1, $S843 + 1)</f>
        <v>72</v>
      </c>
      <c r="T8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44">
        <f ca="1" xml:space="preserve"> ROUND((SolaCorp_Backlog[[#This Row],[Projected Ship Date]] - SolaCorp_Backlog[[#This Row],[Order Date]]) / SolaCorp_Backlog[[#This Row],[Backlog Quantity]], 0)</f>
        <v>22</v>
      </c>
    </row>
    <row r="845" spans="1:21" x14ac:dyDescent="0.25">
      <c r="A845" t="s">
        <v>411</v>
      </c>
      <c r="B845" t="s">
        <v>771</v>
      </c>
      <c r="C845" t="s">
        <v>688</v>
      </c>
      <c r="D845" t="s">
        <v>1108</v>
      </c>
      <c r="E845" t="s">
        <v>1109</v>
      </c>
      <c r="F845">
        <v>15</v>
      </c>
      <c r="G845">
        <v>100.52</v>
      </c>
      <c r="H845" s="9">
        <v>44939</v>
      </c>
      <c r="I845" t="s">
        <v>772</v>
      </c>
      <c r="J845" t="s">
        <v>675</v>
      </c>
      <c r="K845" t="s">
        <v>606</v>
      </c>
      <c r="L845" t="s">
        <v>655</v>
      </c>
      <c r="M845" t="s">
        <v>1793</v>
      </c>
      <c r="N845" t="s">
        <v>3579</v>
      </c>
      <c r="O845" t="s">
        <v>5899</v>
      </c>
      <c r="P845">
        <f>COUNTIFS($L:$L, SolaCorp_Backlog[[#This Row],[Product Group]], $H:$H, "&lt;=" &amp; SolaCorp_Backlog[[#This Row],[Order Date]])</f>
        <v>77</v>
      </c>
      <c r="Q845" s="9">
        <f>IFERROR(VLOOKUP(SolaCorp_Backlog[[#This Row],[Order_Item]], 'Hot Orders'!$C:$H, 6, FALSE), SolaCorp_Backlog[[#This Row],[Order Date]])</f>
        <v>44939</v>
      </c>
      <c r="R845">
        <f>COUNTIFS($L:$L, SolaCorp_Backlog[[#This Row],[Product Group]], $Q:$Q, "&lt;=" &amp; SolaCorp_Backlog[[#This Row],[New Date]])</f>
        <v>107</v>
      </c>
      <c r="S845">
        <f>IF(SolaCorp_Backlog[[#This Row],[Product Group]] &lt;&gt; $L844, 1, $S844 + 1)</f>
        <v>73</v>
      </c>
      <c r="T8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45">
        <f ca="1" xml:space="preserve"> ROUND((SolaCorp_Backlog[[#This Row],[Projected Ship Date]] - SolaCorp_Backlog[[#This Row],[Order Date]]) / SolaCorp_Backlog[[#This Row],[Backlog Quantity]], 0)</f>
        <v>22</v>
      </c>
    </row>
    <row r="846" spans="1:21" x14ac:dyDescent="0.25">
      <c r="A846" t="s">
        <v>411</v>
      </c>
      <c r="B846" t="s">
        <v>771</v>
      </c>
      <c r="C846" t="s">
        <v>688</v>
      </c>
      <c r="D846" t="s">
        <v>1108</v>
      </c>
      <c r="E846" t="s">
        <v>1109</v>
      </c>
      <c r="F846">
        <v>15</v>
      </c>
      <c r="G846">
        <v>100.52</v>
      </c>
      <c r="H846" s="9">
        <v>44939</v>
      </c>
      <c r="I846" t="s">
        <v>772</v>
      </c>
      <c r="J846" t="s">
        <v>675</v>
      </c>
      <c r="K846" t="s">
        <v>606</v>
      </c>
      <c r="L846" t="s">
        <v>655</v>
      </c>
      <c r="M846" t="s">
        <v>1793</v>
      </c>
      <c r="N846" t="s">
        <v>3580</v>
      </c>
      <c r="O846" t="s">
        <v>5899</v>
      </c>
      <c r="P846">
        <f>COUNTIFS($L:$L, SolaCorp_Backlog[[#This Row],[Product Group]], $H:$H, "&lt;=" &amp; SolaCorp_Backlog[[#This Row],[Order Date]])</f>
        <v>77</v>
      </c>
      <c r="Q846" s="9">
        <f>IFERROR(VLOOKUP(SolaCorp_Backlog[[#This Row],[Order_Item]], 'Hot Orders'!$C:$H, 6, FALSE), SolaCorp_Backlog[[#This Row],[Order Date]])</f>
        <v>44939</v>
      </c>
      <c r="R846">
        <f>COUNTIFS($L:$L, SolaCorp_Backlog[[#This Row],[Product Group]], $Q:$Q, "&lt;=" &amp; SolaCorp_Backlog[[#This Row],[New Date]])</f>
        <v>107</v>
      </c>
      <c r="S846">
        <f>IF(SolaCorp_Backlog[[#This Row],[Product Group]] &lt;&gt; $L845, 1, $S845 + 1)</f>
        <v>74</v>
      </c>
      <c r="T8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46">
        <f ca="1" xml:space="preserve"> ROUND((SolaCorp_Backlog[[#This Row],[Projected Ship Date]] - SolaCorp_Backlog[[#This Row],[Order Date]]) / SolaCorp_Backlog[[#This Row],[Backlog Quantity]], 0)</f>
        <v>22</v>
      </c>
    </row>
    <row r="847" spans="1:21" x14ac:dyDescent="0.25">
      <c r="A847" t="s">
        <v>411</v>
      </c>
      <c r="B847" t="s">
        <v>771</v>
      </c>
      <c r="C847" t="s">
        <v>688</v>
      </c>
      <c r="D847" t="s">
        <v>1108</v>
      </c>
      <c r="E847" t="s">
        <v>1109</v>
      </c>
      <c r="F847">
        <v>15</v>
      </c>
      <c r="G847">
        <v>100.52</v>
      </c>
      <c r="H847" s="9">
        <v>44939</v>
      </c>
      <c r="I847" t="s">
        <v>772</v>
      </c>
      <c r="J847" t="s">
        <v>675</v>
      </c>
      <c r="K847" t="s">
        <v>606</v>
      </c>
      <c r="L847" t="s">
        <v>655</v>
      </c>
      <c r="M847" t="s">
        <v>1793</v>
      </c>
      <c r="N847" t="s">
        <v>3581</v>
      </c>
      <c r="O847" t="s">
        <v>5899</v>
      </c>
      <c r="P847">
        <f>COUNTIFS($L:$L, SolaCorp_Backlog[[#This Row],[Product Group]], $H:$H, "&lt;=" &amp; SolaCorp_Backlog[[#This Row],[Order Date]])</f>
        <v>77</v>
      </c>
      <c r="Q847" s="9">
        <f>IFERROR(VLOOKUP(SolaCorp_Backlog[[#This Row],[Order_Item]], 'Hot Orders'!$C:$H, 6, FALSE), SolaCorp_Backlog[[#This Row],[Order Date]])</f>
        <v>44939</v>
      </c>
      <c r="R847">
        <f>COUNTIFS($L:$L, SolaCorp_Backlog[[#This Row],[Product Group]], $Q:$Q, "&lt;=" &amp; SolaCorp_Backlog[[#This Row],[New Date]])</f>
        <v>107</v>
      </c>
      <c r="S847">
        <f>IF(SolaCorp_Backlog[[#This Row],[Product Group]] &lt;&gt; $L846, 1, $S846 + 1)</f>
        <v>75</v>
      </c>
      <c r="T8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47">
        <f ca="1" xml:space="preserve"> ROUND((SolaCorp_Backlog[[#This Row],[Projected Ship Date]] - SolaCorp_Backlog[[#This Row],[Order Date]]) / SolaCorp_Backlog[[#This Row],[Backlog Quantity]], 0)</f>
        <v>22</v>
      </c>
    </row>
    <row r="848" spans="1:21" x14ac:dyDescent="0.25">
      <c r="A848" t="s">
        <v>411</v>
      </c>
      <c r="B848" t="s">
        <v>771</v>
      </c>
      <c r="C848" t="s">
        <v>688</v>
      </c>
      <c r="D848" t="s">
        <v>1108</v>
      </c>
      <c r="E848" t="s">
        <v>1109</v>
      </c>
      <c r="F848">
        <v>15</v>
      </c>
      <c r="G848">
        <v>100.52</v>
      </c>
      <c r="H848" s="9">
        <v>44939</v>
      </c>
      <c r="I848" t="s">
        <v>772</v>
      </c>
      <c r="J848" t="s">
        <v>675</v>
      </c>
      <c r="K848" t="s">
        <v>606</v>
      </c>
      <c r="L848" t="s">
        <v>655</v>
      </c>
      <c r="M848" t="s">
        <v>1793</v>
      </c>
      <c r="N848" t="s">
        <v>3582</v>
      </c>
      <c r="O848" t="s">
        <v>5899</v>
      </c>
      <c r="P848">
        <f>COUNTIFS($L:$L, SolaCorp_Backlog[[#This Row],[Product Group]], $H:$H, "&lt;=" &amp; SolaCorp_Backlog[[#This Row],[Order Date]])</f>
        <v>77</v>
      </c>
      <c r="Q848" s="9">
        <f>IFERROR(VLOOKUP(SolaCorp_Backlog[[#This Row],[Order_Item]], 'Hot Orders'!$C:$H, 6, FALSE), SolaCorp_Backlog[[#This Row],[Order Date]])</f>
        <v>44939</v>
      </c>
      <c r="R848">
        <f>COUNTIFS($L:$L, SolaCorp_Backlog[[#This Row],[Product Group]], $Q:$Q, "&lt;=" &amp; SolaCorp_Backlog[[#This Row],[New Date]])</f>
        <v>107</v>
      </c>
      <c r="S848">
        <f>IF(SolaCorp_Backlog[[#This Row],[Product Group]] &lt;&gt; $L847, 1, $S847 + 1)</f>
        <v>76</v>
      </c>
      <c r="T8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848">
        <f ca="1" xml:space="preserve"> ROUND((SolaCorp_Backlog[[#This Row],[Projected Ship Date]] - SolaCorp_Backlog[[#This Row],[Order Date]]) / SolaCorp_Backlog[[#This Row],[Backlog Quantity]], 0)</f>
        <v>22</v>
      </c>
    </row>
    <row r="849" spans="1:21" x14ac:dyDescent="0.25">
      <c r="A849" t="s">
        <v>411</v>
      </c>
      <c r="B849" t="s">
        <v>771</v>
      </c>
      <c r="C849" t="s">
        <v>688</v>
      </c>
      <c r="D849" t="s">
        <v>1108</v>
      </c>
      <c r="E849" t="s">
        <v>1109</v>
      </c>
      <c r="F849">
        <v>15</v>
      </c>
      <c r="G849">
        <v>100.52</v>
      </c>
      <c r="H849" s="9">
        <v>44939</v>
      </c>
      <c r="I849" t="s">
        <v>772</v>
      </c>
      <c r="J849" t="s">
        <v>675</v>
      </c>
      <c r="K849" t="s">
        <v>606</v>
      </c>
      <c r="L849" t="s">
        <v>655</v>
      </c>
      <c r="M849" t="s">
        <v>1793</v>
      </c>
      <c r="N849" t="s">
        <v>3583</v>
      </c>
      <c r="O849" t="s">
        <v>5899</v>
      </c>
      <c r="P849">
        <f>COUNTIFS($L:$L, SolaCorp_Backlog[[#This Row],[Product Group]], $H:$H, "&lt;=" &amp; SolaCorp_Backlog[[#This Row],[Order Date]])</f>
        <v>77</v>
      </c>
      <c r="Q849" s="9">
        <f>IFERROR(VLOOKUP(SolaCorp_Backlog[[#This Row],[Order_Item]], 'Hot Orders'!$C:$H, 6, FALSE), SolaCorp_Backlog[[#This Row],[Order Date]])</f>
        <v>44939</v>
      </c>
      <c r="R849">
        <f>COUNTIFS($L:$L, SolaCorp_Backlog[[#This Row],[Product Group]], $Q:$Q, "&lt;=" &amp; SolaCorp_Backlog[[#This Row],[New Date]])</f>
        <v>107</v>
      </c>
      <c r="S849">
        <f>IF(SolaCorp_Backlog[[#This Row],[Product Group]] &lt;&gt; $L848, 1, $S848 + 1)</f>
        <v>77</v>
      </c>
      <c r="T8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49">
        <f ca="1" xml:space="preserve"> ROUND((SolaCorp_Backlog[[#This Row],[Projected Ship Date]] - SolaCorp_Backlog[[#This Row],[Order Date]]) / SolaCorp_Backlog[[#This Row],[Backlog Quantity]], 0)</f>
        <v>23</v>
      </c>
    </row>
    <row r="850" spans="1:21" x14ac:dyDescent="0.25">
      <c r="A850" t="s">
        <v>302</v>
      </c>
      <c r="B850" t="s">
        <v>820</v>
      </c>
      <c r="C850" t="s">
        <v>729</v>
      </c>
      <c r="D850" t="s">
        <v>705</v>
      </c>
      <c r="E850" t="s">
        <v>706</v>
      </c>
      <c r="F850">
        <v>10</v>
      </c>
      <c r="G850">
        <v>195.06</v>
      </c>
      <c r="H850" s="9">
        <v>44941</v>
      </c>
      <c r="I850" t="s">
        <v>789</v>
      </c>
      <c r="J850" t="s">
        <v>669</v>
      </c>
      <c r="K850" t="s">
        <v>631</v>
      </c>
      <c r="L850" t="s">
        <v>655</v>
      </c>
      <c r="M850" t="s">
        <v>1742</v>
      </c>
      <c r="N850" t="s">
        <v>3290</v>
      </c>
      <c r="O850" t="s">
        <v>5850</v>
      </c>
      <c r="P850">
        <f>COUNTIFS($L:$L, SolaCorp_Backlog[[#This Row],[Product Group]], $H:$H, "&lt;=" &amp; SolaCorp_Backlog[[#This Row],[Order Date]])</f>
        <v>87</v>
      </c>
      <c r="Q850" s="9">
        <f>IFERROR(VLOOKUP(SolaCorp_Backlog[[#This Row],[Order_Item]], 'Hot Orders'!$C:$H, 6, FALSE), SolaCorp_Backlog[[#This Row],[Order Date]])</f>
        <v>44941</v>
      </c>
      <c r="R850">
        <f>COUNTIFS($L:$L, SolaCorp_Backlog[[#This Row],[Product Group]], $Q:$Q, "&lt;=" &amp; SolaCorp_Backlog[[#This Row],[New Date]])</f>
        <v>117</v>
      </c>
      <c r="S850">
        <f>IF(SolaCorp_Backlog[[#This Row],[Product Group]] &lt;&gt; $L849, 1, $S849 + 1)</f>
        <v>78</v>
      </c>
      <c r="T8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50">
        <f ca="1" xml:space="preserve"> ROUND((SolaCorp_Backlog[[#This Row],[Projected Ship Date]] - SolaCorp_Backlog[[#This Row],[Order Date]]) / SolaCorp_Backlog[[#This Row],[Backlog Quantity]], 0)</f>
        <v>34</v>
      </c>
    </row>
    <row r="851" spans="1:21" x14ac:dyDescent="0.25">
      <c r="A851" t="s">
        <v>302</v>
      </c>
      <c r="B851" t="s">
        <v>820</v>
      </c>
      <c r="C851" t="s">
        <v>729</v>
      </c>
      <c r="D851" t="s">
        <v>705</v>
      </c>
      <c r="E851" t="s">
        <v>706</v>
      </c>
      <c r="F851">
        <v>10</v>
      </c>
      <c r="G851">
        <v>195.06</v>
      </c>
      <c r="H851" s="9">
        <v>44941</v>
      </c>
      <c r="I851" t="s">
        <v>789</v>
      </c>
      <c r="J851" t="s">
        <v>669</v>
      </c>
      <c r="K851" t="s">
        <v>631</v>
      </c>
      <c r="L851" t="s">
        <v>655</v>
      </c>
      <c r="M851" t="s">
        <v>1742</v>
      </c>
      <c r="N851" t="s">
        <v>3291</v>
      </c>
      <c r="O851" t="s">
        <v>5850</v>
      </c>
      <c r="P851">
        <f>COUNTIFS($L:$L, SolaCorp_Backlog[[#This Row],[Product Group]], $H:$H, "&lt;=" &amp; SolaCorp_Backlog[[#This Row],[Order Date]])</f>
        <v>87</v>
      </c>
      <c r="Q851" s="9">
        <f>IFERROR(VLOOKUP(SolaCorp_Backlog[[#This Row],[Order_Item]], 'Hot Orders'!$C:$H, 6, FALSE), SolaCorp_Backlog[[#This Row],[Order Date]])</f>
        <v>44941</v>
      </c>
      <c r="R851">
        <f>COUNTIFS($L:$L, SolaCorp_Backlog[[#This Row],[Product Group]], $Q:$Q, "&lt;=" &amp; SolaCorp_Backlog[[#This Row],[New Date]])</f>
        <v>117</v>
      </c>
      <c r="S851">
        <f>IF(SolaCorp_Backlog[[#This Row],[Product Group]] &lt;&gt; $L850, 1, $S850 + 1)</f>
        <v>79</v>
      </c>
      <c r="T8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51">
        <f ca="1" xml:space="preserve"> ROUND((SolaCorp_Backlog[[#This Row],[Projected Ship Date]] - SolaCorp_Backlog[[#This Row],[Order Date]]) / SolaCorp_Backlog[[#This Row],[Backlog Quantity]], 0)</f>
        <v>34</v>
      </c>
    </row>
    <row r="852" spans="1:21" x14ac:dyDescent="0.25">
      <c r="A852" t="s">
        <v>302</v>
      </c>
      <c r="B852" t="s">
        <v>820</v>
      </c>
      <c r="C852" t="s">
        <v>729</v>
      </c>
      <c r="D852" t="s">
        <v>705</v>
      </c>
      <c r="E852" t="s">
        <v>706</v>
      </c>
      <c r="F852">
        <v>10</v>
      </c>
      <c r="G852">
        <v>195.06</v>
      </c>
      <c r="H852" s="9">
        <v>44941</v>
      </c>
      <c r="I852" t="s">
        <v>789</v>
      </c>
      <c r="J852" t="s">
        <v>669</v>
      </c>
      <c r="K852" t="s">
        <v>631</v>
      </c>
      <c r="L852" t="s">
        <v>655</v>
      </c>
      <c r="M852" t="s">
        <v>1742</v>
      </c>
      <c r="N852" t="s">
        <v>3292</v>
      </c>
      <c r="O852" t="s">
        <v>5850</v>
      </c>
      <c r="P852">
        <f>COUNTIFS($L:$L, SolaCorp_Backlog[[#This Row],[Product Group]], $H:$H, "&lt;=" &amp; SolaCorp_Backlog[[#This Row],[Order Date]])</f>
        <v>87</v>
      </c>
      <c r="Q852" s="9">
        <f>IFERROR(VLOOKUP(SolaCorp_Backlog[[#This Row],[Order_Item]], 'Hot Orders'!$C:$H, 6, FALSE), SolaCorp_Backlog[[#This Row],[Order Date]])</f>
        <v>44941</v>
      </c>
      <c r="R852">
        <f>COUNTIFS($L:$L, SolaCorp_Backlog[[#This Row],[Product Group]], $Q:$Q, "&lt;=" &amp; SolaCorp_Backlog[[#This Row],[New Date]])</f>
        <v>117</v>
      </c>
      <c r="S852">
        <f>IF(SolaCorp_Backlog[[#This Row],[Product Group]] &lt;&gt; $L851, 1, $S851 + 1)</f>
        <v>80</v>
      </c>
      <c r="T8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52">
        <f ca="1" xml:space="preserve"> ROUND((SolaCorp_Backlog[[#This Row],[Projected Ship Date]] - SolaCorp_Backlog[[#This Row],[Order Date]]) / SolaCorp_Backlog[[#This Row],[Backlog Quantity]], 0)</f>
        <v>34</v>
      </c>
    </row>
    <row r="853" spans="1:21" x14ac:dyDescent="0.25">
      <c r="A853" t="s">
        <v>302</v>
      </c>
      <c r="B853" t="s">
        <v>820</v>
      </c>
      <c r="C853" t="s">
        <v>729</v>
      </c>
      <c r="D853" t="s">
        <v>705</v>
      </c>
      <c r="E853" t="s">
        <v>706</v>
      </c>
      <c r="F853">
        <v>10</v>
      </c>
      <c r="G853">
        <v>195.06</v>
      </c>
      <c r="H853" s="9">
        <v>44941</v>
      </c>
      <c r="I853" t="s">
        <v>789</v>
      </c>
      <c r="J853" t="s">
        <v>669</v>
      </c>
      <c r="K853" t="s">
        <v>631</v>
      </c>
      <c r="L853" t="s">
        <v>655</v>
      </c>
      <c r="M853" t="s">
        <v>1742</v>
      </c>
      <c r="N853" t="s">
        <v>3293</v>
      </c>
      <c r="O853" t="s">
        <v>5850</v>
      </c>
      <c r="P853">
        <f>COUNTIFS($L:$L, SolaCorp_Backlog[[#This Row],[Product Group]], $H:$H, "&lt;=" &amp; SolaCorp_Backlog[[#This Row],[Order Date]])</f>
        <v>87</v>
      </c>
      <c r="Q853" s="9">
        <f>IFERROR(VLOOKUP(SolaCorp_Backlog[[#This Row],[Order_Item]], 'Hot Orders'!$C:$H, 6, FALSE), SolaCorp_Backlog[[#This Row],[Order Date]])</f>
        <v>44941</v>
      </c>
      <c r="R853">
        <f>COUNTIFS($L:$L, SolaCorp_Backlog[[#This Row],[Product Group]], $Q:$Q, "&lt;=" &amp; SolaCorp_Backlog[[#This Row],[New Date]])</f>
        <v>117</v>
      </c>
      <c r="S853">
        <f>IF(SolaCorp_Backlog[[#This Row],[Product Group]] &lt;&gt; $L852, 1, $S852 + 1)</f>
        <v>81</v>
      </c>
      <c r="T8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53">
        <f ca="1" xml:space="preserve"> ROUND((SolaCorp_Backlog[[#This Row],[Projected Ship Date]] - SolaCorp_Backlog[[#This Row],[Order Date]]) / SolaCorp_Backlog[[#This Row],[Backlog Quantity]], 0)</f>
        <v>34</v>
      </c>
    </row>
    <row r="854" spans="1:21" x14ac:dyDescent="0.25">
      <c r="A854" t="s">
        <v>302</v>
      </c>
      <c r="B854" t="s">
        <v>820</v>
      </c>
      <c r="C854" t="s">
        <v>729</v>
      </c>
      <c r="D854" t="s">
        <v>705</v>
      </c>
      <c r="E854" t="s">
        <v>706</v>
      </c>
      <c r="F854">
        <v>10</v>
      </c>
      <c r="G854">
        <v>195.06</v>
      </c>
      <c r="H854" s="9">
        <v>44941</v>
      </c>
      <c r="I854" t="s">
        <v>789</v>
      </c>
      <c r="J854" t="s">
        <v>669</v>
      </c>
      <c r="K854" t="s">
        <v>631</v>
      </c>
      <c r="L854" t="s">
        <v>655</v>
      </c>
      <c r="M854" t="s">
        <v>1742</v>
      </c>
      <c r="N854" t="s">
        <v>3294</v>
      </c>
      <c r="O854" t="s">
        <v>5850</v>
      </c>
      <c r="P854">
        <f>COUNTIFS($L:$L, SolaCorp_Backlog[[#This Row],[Product Group]], $H:$H, "&lt;=" &amp; SolaCorp_Backlog[[#This Row],[Order Date]])</f>
        <v>87</v>
      </c>
      <c r="Q854" s="9">
        <f>IFERROR(VLOOKUP(SolaCorp_Backlog[[#This Row],[Order_Item]], 'Hot Orders'!$C:$H, 6, FALSE), SolaCorp_Backlog[[#This Row],[Order Date]])</f>
        <v>44941</v>
      </c>
      <c r="R854">
        <f>COUNTIFS($L:$L, SolaCorp_Backlog[[#This Row],[Product Group]], $Q:$Q, "&lt;=" &amp; SolaCorp_Backlog[[#This Row],[New Date]])</f>
        <v>117</v>
      </c>
      <c r="S854">
        <f>IF(SolaCorp_Backlog[[#This Row],[Product Group]] &lt;&gt; $L853, 1, $S853 + 1)</f>
        <v>82</v>
      </c>
      <c r="T8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54">
        <f ca="1" xml:space="preserve"> ROUND((SolaCorp_Backlog[[#This Row],[Projected Ship Date]] - SolaCorp_Backlog[[#This Row],[Order Date]]) / SolaCorp_Backlog[[#This Row],[Backlog Quantity]], 0)</f>
        <v>34</v>
      </c>
    </row>
    <row r="855" spans="1:21" x14ac:dyDescent="0.25">
      <c r="A855" t="s">
        <v>302</v>
      </c>
      <c r="B855" t="s">
        <v>820</v>
      </c>
      <c r="C855" t="s">
        <v>729</v>
      </c>
      <c r="D855" t="s">
        <v>705</v>
      </c>
      <c r="E855" t="s">
        <v>706</v>
      </c>
      <c r="F855">
        <v>10</v>
      </c>
      <c r="G855">
        <v>195.06</v>
      </c>
      <c r="H855" s="9">
        <v>44941</v>
      </c>
      <c r="I855" t="s">
        <v>789</v>
      </c>
      <c r="J855" t="s">
        <v>669</v>
      </c>
      <c r="K855" t="s">
        <v>631</v>
      </c>
      <c r="L855" t="s">
        <v>655</v>
      </c>
      <c r="M855" t="s">
        <v>1742</v>
      </c>
      <c r="N855" t="s">
        <v>3295</v>
      </c>
      <c r="O855" t="s">
        <v>5850</v>
      </c>
      <c r="P855">
        <f>COUNTIFS($L:$L, SolaCorp_Backlog[[#This Row],[Product Group]], $H:$H, "&lt;=" &amp; SolaCorp_Backlog[[#This Row],[Order Date]])</f>
        <v>87</v>
      </c>
      <c r="Q855" s="9">
        <f>IFERROR(VLOOKUP(SolaCorp_Backlog[[#This Row],[Order_Item]], 'Hot Orders'!$C:$H, 6, FALSE), SolaCorp_Backlog[[#This Row],[Order Date]])</f>
        <v>44941</v>
      </c>
      <c r="R855">
        <f>COUNTIFS($L:$L, SolaCorp_Backlog[[#This Row],[Product Group]], $Q:$Q, "&lt;=" &amp; SolaCorp_Backlog[[#This Row],[New Date]])</f>
        <v>117</v>
      </c>
      <c r="S855">
        <f>IF(SolaCorp_Backlog[[#This Row],[Product Group]] &lt;&gt; $L854, 1, $S854 + 1)</f>
        <v>83</v>
      </c>
      <c r="T8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55">
        <f ca="1" xml:space="preserve"> ROUND((SolaCorp_Backlog[[#This Row],[Projected Ship Date]] - SolaCorp_Backlog[[#This Row],[Order Date]]) / SolaCorp_Backlog[[#This Row],[Backlog Quantity]], 0)</f>
        <v>34</v>
      </c>
    </row>
    <row r="856" spans="1:21" x14ac:dyDescent="0.25">
      <c r="A856" t="s">
        <v>302</v>
      </c>
      <c r="B856" t="s">
        <v>820</v>
      </c>
      <c r="C856" t="s">
        <v>729</v>
      </c>
      <c r="D856" t="s">
        <v>705</v>
      </c>
      <c r="E856" t="s">
        <v>706</v>
      </c>
      <c r="F856">
        <v>10</v>
      </c>
      <c r="G856">
        <v>195.06</v>
      </c>
      <c r="H856" s="9">
        <v>44941</v>
      </c>
      <c r="I856" t="s">
        <v>789</v>
      </c>
      <c r="J856" t="s">
        <v>669</v>
      </c>
      <c r="K856" t="s">
        <v>631</v>
      </c>
      <c r="L856" t="s">
        <v>655</v>
      </c>
      <c r="M856" t="s">
        <v>1742</v>
      </c>
      <c r="N856" t="s">
        <v>3296</v>
      </c>
      <c r="O856" t="s">
        <v>5850</v>
      </c>
      <c r="P856">
        <f>COUNTIFS($L:$L, SolaCorp_Backlog[[#This Row],[Product Group]], $H:$H, "&lt;=" &amp; SolaCorp_Backlog[[#This Row],[Order Date]])</f>
        <v>87</v>
      </c>
      <c r="Q856" s="9">
        <f>IFERROR(VLOOKUP(SolaCorp_Backlog[[#This Row],[Order_Item]], 'Hot Orders'!$C:$H, 6, FALSE), SolaCorp_Backlog[[#This Row],[Order Date]])</f>
        <v>44941</v>
      </c>
      <c r="R856">
        <f>COUNTIFS($L:$L, SolaCorp_Backlog[[#This Row],[Product Group]], $Q:$Q, "&lt;=" &amp; SolaCorp_Backlog[[#This Row],[New Date]])</f>
        <v>117</v>
      </c>
      <c r="S856">
        <f>IF(SolaCorp_Backlog[[#This Row],[Product Group]] &lt;&gt; $L855, 1, $S855 + 1)</f>
        <v>84</v>
      </c>
      <c r="T8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56">
        <f ca="1" xml:space="preserve"> ROUND((SolaCorp_Backlog[[#This Row],[Projected Ship Date]] - SolaCorp_Backlog[[#This Row],[Order Date]]) / SolaCorp_Backlog[[#This Row],[Backlog Quantity]], 0)</f>
        <v>34</v>
      </c>
    </row>
    <row r="857" spans="1:21" x14ac:dyDescent="0.25">
      <c r="A857" t="s">
        <v>302</v>
      </c>
      <c r="B857" t="s">
        <v>820</v>
      </c>
      <c r="C857" t="s">
        <v>729</v>
      </c>
      <c r="D857" t="s">
        <v>705</v>
      </c>
      <c r="E857" t="s">
        <v>706</v>
      </c>
      <c r="F857">
        <v>10</v>
      </c>
      <c r="G857">
        <v>195.06</v>
      </c>
      <c r="H857" s="9">
        <v>44941</v>
      </c>
      <c r="I857" t="s">
        <v>789</v>
      </c>
      <c r="J857" t="s">
        <v>669</v>
      </c>
      <c r="K857" t="s">
        <v>631</v>
      </c>
      <c r="L857" t="s">
        <v>655</v>
      </c>
      <c r="M857" t="s">
        <v>1742</v>
      </c>
      <c r="N857" t="s">
        <v>3297</v>
      </c>
      <c r="O857" t="s">
        <v>5850</v>
      </c>
      <c r="P857">
        <f>COUNTIFS($L:$L, SolaCorp_Backlog[[#This Row],[Product Group]], $H:$H, "&lt;=" &amp; SolaCorp_Backlog[[#This Row],[Order Date]])</f>
        <v>87</v>
      </c>
      <c r="Q857" s="9">
        <f>IFERROR(VLOOKUP(SolaCorp_Backlog[[#This Row],[Order_Item]], 'Hot Orders'!$C:$H, 6, FALSE), SolaCorp_Backlog[[#This Row],[Order Date]])</f>
        <v>44941</v>
      </c>
      <c r="R857">
        <f>COUNTIFS($L:$L, SolaCorp_Backlog[[#This Row],[Product Group]], $Q:$Q, "&lt;=" &amp; SolaCorp_Backlog[[#This Row],[New Date]])</f>
        <v>117</v>
      </c>
      <c r="S857">
        <f>IF(SolaCorp_Backlog[[#This Row],[Product Group]] &lt;&gt; $L856, 1, $S856 + 1)</f>
        <v>85</v>
      </c>
      <c r="T8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57">
        <f ca="1" xml:space="preserve"> ROUND((SolaCorp_Backlog[[#This Row],[Projected Ship Date]] - SolaCorp_Backlog[[#This Row],[Order Date]]) / SolaCorp_Backlog[[#This Row],[Backlog Quantity]], 0)</f>
        <v>34</v>
      </c>
    </row>
    <row r="858" spans="1:21" x14ac:dyDescent="0.25">
      <c r="A858" t="s">
        <v>302</v>
      </c>
      <c r="B858" t="s">
        <v>820</v>
      </c>
      <c r="C858" t="s">
        <v>729</v>
      </c>
      <c r="D858" t="s">
        <v>705</v>
      </c>
      <c r="E858" t="s">
        <v>706</v>
      </c>
      <c r="F858">
        <v>10</v>
      </c>
      <c r="G858">
        <v>195.06</v>
      </c>
      <c r="H858" s="9">
        <v>44941</v>
      </c>
      <c r="I858" t="s">
        <v>789</v>
      </c>
      <c r="J858" t="s">
        <v>669</v>
      </c>
      <c r="K858" t="s">
        <v>631</v>
      </c>
      <c r="L858" t="s">
        <v>655</v>
      </c>
      <c r="M858" t="s">
        <v>1742</v>
      </c>
      <c r="N858" t="s">
        <v>3298</v>
      </c>
      <c r="O858" t="s">
        <v>5850</v>
      </c>
      <c r="P858">
        <f>COUNTIFS($L:$L, SolaCorp_Backlog[[#This Row],[Product Group]], $H:$H, "&lt;=" &amp; SolaCorp_Backlog[[#This Row],[Order Date]])</f>
        <v>87</v>
      </c>
      <c r="Q858" s="9">
        <f>IFERROR(VLOOKUP(SolaCorp_Backlog[[#This Row],[Order_Item]], 'Hot Orders'!$C:$H, 6, FALSE), SolaCorp_Backlog[[#This Row],[Order Date]])</f>
        <v>44941</v>
      </c>
      <c r="R858">
        <f>COUNTIFS($L:$L, SolaCorp_Backlog[[#This Row],[Product Group]], $Q:$Q, "&lt;=" &amp; SolaCorp_Backlog[[#This Row],[New Date]])</f>
        <v>117</v>
      </c>
      <c r="S858">
        <f>IF(SolaCorp_Backlog[[#This Row],[Product Group]] &lt;&gt; $L857, 1, $S857 + 1)</f>
        <v>86</v>
      </c>
      <c r="T8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58">
        <f ca="1" xml:space="preserve"> ROUND((SolaCorp_Backlog[[#This Row],[Projected Ship Date]] - SolaCorp_Backlog[[#This Row],[Order Date]]) / SolaCorp_Backlog[[#This Row],[Backlog Quantity]], 0)</f>
        <v>34</v>
      </c>
    </row>
    <row r="859" spans="1:21" x14ac:dyDescent="0.25">
      <c r="A859" t="s">
        <v>302</v>
      </c>
      <c r="B859" t="s">
        <v>820</v>
      </c>
      <c r="C859" t="s">
        <v>729</v>
      </c>
      <c r="D859" t="s">
        <v>705</v>
      </c>
      <c r="E859" t="s">
        <v>706</v>
      </c>
      <c r="F859">
        <v>10</v>
      </c>
      <c r="G859">
        <v>195.06</v>
      </c>
      <c r="H859" s="9">
        <v>44941</v>
      </c>
      <c r="I859" t="s">
        <v>789</v>
      </c>
      <c r="J859" t="s">
        <v>669</v>
      </c>
      <c r="K859" t="s">
        <v>631</v>
      </c>
      <c r="L859" t="s">
        <v>655</v>
      </c>
      <c r="M859" t="s">
        <v>1742</v>
      </c>
      <c r="N859" t="s">
        <v>3299</v>
      </c>
      <c r="O859" t="s">
        <v>5850</v>
      </c>
      <c r="P859">
        <f>COUNTIFS($L:$L, SolaCorp_Backlog[[#This Row],[Product Group]], $H:$H, "&lt;=" &amp; SolaCorp_Backlog[[#This Row],[Order Date]])</f>
        <v>87</v>
      </c>
      <c r="Q859" s="9">
        <f>IFERROR(VLOOKUP(SolaCorp_Backlog[[#This Row],[Order_Item]], 'Hot Orders'!$C:$H, 6, FALSE), SolaCorp_Backlog[[#This Row],[Order Date]])</f>
        <v>44941</v>
      </c>
      <c r="R859">
        <f>COUNTIFS($L:$L, SolaCorp_Backlog[[#This Row],[Product Group]], $Q:$Q, "&lt;=" &amp; SolaCorp_Backlog[[#This Row],[New Date]])</f>
        <v>117</v>
      </c>
      <c r="S859">
        <f>IF(SolaCorp_Backlog[[#This Row],[Product Group]] &lt;&gt; $L858, 1, $S858 + 1)</f>
        <v>87</v>
      </c>
      <c r="T8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59">
        <f ca="1" xml:space="preserve"> ROUND((SolaCorp_Backlog[[#This Row],[Projected Ship Date]] - SolaCorp_Backlog[[#This Row],[Order Date]]) / SolaCorp_Backlog[[#This Row],[Backlog Quantity]], 0)</f>
        <v>34</v>
      </c>
    </row>
    <row r="860" spans="1:21" x14ac:dyDescent="0.25">
      <c r="A860" t="s">
        <v>451</v>
      </c>
      <c r="B860" t="s">
        <v>1404</v>
      </c>
      <c r="C860" t="s">
        <v>729</v>
      </c>
      <c r="D860" t="s">
        <v>1331</v>
      </c>
      <c r="E860" t="s">
        <v>1332</v>
      </c>
      <c r="F860">
        <v>1</v>
      </c>
      <c r="G860">
        <v>159.83000000000001</v>
      </c>
      <c r="H860" s="9">
        <v>44949</v>
      </c>
      <c r="I860" t="s">
        <v>789</v>
      </c>
      <c r="J860" t="s">
        <v>669</v>
      </c>
      <c r="K860" t="s">
        <v>640</v>
      </c>
      <c r="L860" t="s">
        <v>655</v>
      </c>
      <c r="M860" t="s">
        <v>1794</v>
      </c>
      <c r="N860" t="s">
        <v>3584</v>
      </c>
      <c r="O860" t="s">
        <v>5900</v>
      </c>
      <c r="P860">
        <f>COUNTIFS($L:$L, SolaCorp_Backlog[[#This Row],[Product Group]], $H:$H, "&lt;=" &amp; SolaCorp_Backlog[[#This Row],[Order Date]])</f>
        <v>88</v>
      </c>
      <c r="Q860" s="9">
        <f>IFERROR(VLOOKUP(SolaCorp_Backlog[[#This Row],[Order_Item]], 'Hot Orders'!$C:$H, 6, FALSE), SolaCorp_Backlog[[#This Row],[Order Date]])</f>
        <v>44949</v>
      </c>
      <c r="R860">
        <f>COUNTIFS($L:$L, SolaCorp_Backlog[[#This Row],[Product Group]], $Q:$Q, "&lt;=" &amp; SolaCorp_Backlog[[#This Row],[New Date]])</f>
        <v>118</v>
      </c>
      <c r="S860">
        <f>IF(SolaCorp_Backlog[[#This Row],[Product Group]] &lt;&gt; $L859, 1, $S859 + 1)</f>
        <v>88</v>
      </c>
      <c r="T8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60">
        <f ca="1" xml:space="preserve"> ROUND((SolaCorp_Backlog[[#This Row],[Projected Ship Date]] - SolaCorp_Backlog[[#This Row],[Order Date]]) / SolaCorp_Backlog[[#This Row],[Backlog Quantity]], 0)</f>
        <v>333</v>
      </c>
    </row>
    <row r="861" spans="1:21" x14ac:dyDescent="0.25">
      <c r="A861" t="s">
        <v>490</v>
      </c>
      <c r="B861" t="s">
        <v>922</v>
      </c>
      <c r="C861" t="s">
        <v>688</v>
      </c>
      <c r="D861" t="s">
        <v>713</v>
      </c>
      <c r="E861" t="s">
        <v>714</v>
      </c>
      <c r="F861">
        <v>12</v>
      </c>
      <c r="G861">
        <v>436.15</v>
      </c>
      <c r="H861" s="9">
        <v>44957</v>
      </c>
      <c r="I861" t="s">
        <v>923</v>
      </c>
      <c r="J861" t="s">
        <v>675</v>
      </c>
      <c r="K861" t="s">
        <v>600</v>
      </c>
      <c r="L861" t="s">
        <v>655</v>
      </c>
      <c r="M861" t="s">
        <v>1783</v>
      </c>
      <c r="N861" t="s">
        <v>3529</v>
      </c>
      <c r="O861" t="s">
        <v>5889</v>
      </c>
      <c r="P861">
        <f>COUNTIFS($L:$L, SolaCorp_Backlog[[#This Row],[Product Group]], $H:$H, "&lt;=" &amp; SolaCorp_Backlog[[#This Row],[Order Date]])</f>
        <v>100</v>
      </c>
      <c r="Q861" s="9">
        <f>IFERROR(VLOOKUP(SolaCorp_Backlog[[#This Row],[Order_Item]], 'Hot Orders'!$C:$H, 6, FALSE), SolaCorp_Backlog[[#This Row],[Order Date]])</f>
        <v>44957</v>
      </c>
      <c r="R861">
        <f>COUNTIFS($L:$L, SolaCorp_Backlog[[#This Row],[Product Group]], $Q:$Q, "&lt;=" &amp; SolaCorp_Backlog[[#This Row],[New Date]])</f>
        <v>130</v>
      </c>
      <c r="S861">
        <f>IF(SolaCorp_Backlog[[#This Row],[Product Group]] &lt;&gt; $L860, 1, $S860 + 1)</f>
        <v>89</v>
      </c>
      <c r="T8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61">
        <f ca="1" xml:space="preserve"> ROUND((SolaCorp_Backlog[[#This Row],[Projected Ship Date]] - SolaCorp_Backlog[[#This Row],[Order Date]]) / SolaCorp_Backlog[[#This Row],[Backlog Quantity]], 0)</f>
        <v>27</v>
      </c>
    </row>
    <row r="862" spans="1:21" x14ac:dyDescent="0.25">
      <c r="A862" t="s">
        <v>490</v>
      </c>
      <c r="B862" t="s">
        <v>922</v>
      </c>
      <c r="C862" t="s">
        <v>688</v>
      </c>
      <c r="D862" t="s">
        <v>713</v>
      </c>
      <c r="E862" t="s">
        <v>714</v>
      </c>
      <c r="F862">
        <v>12</v>
      </c>
      <c r="G862">
        <v>436.15</v>
      </c>
      <c r="H862" s="9">
        <v>44957</v>
      </c>
      <c r="I862" t="s">
        <v>923</v>
      </c>
      <c r="J862" t="s">
        <v>675</v>
      </c>
      <c r="K862" t="s">
        <v>600</v>
      </c>
      <c r="L862" t="s">
        <v>655</v>
      </c>
      <c r="M862" t="s">
        <v>1783</v>
      </c>
      <c r="N862" t="s">
        <v>3530</v>
      </c>
      <c r="O862" t="s">
        <v>5889</v>
      </c>
      <c r="P862">
        <f>COUNTIFS($L:$L, SolaCorp_Backlog[[#This Row],[Product Group]], $H:$H, "&lt;=" &amp; SolaCorp_Backlog[[#This Row],[Order Date]])</f>
        <v>100</v>
      </c>
      <c r="Q862" s="9">
        <f>IFERROR(VLOOKUP(SolaCorp_Backlog[[#This Row],[Order_Item]], 'Hot Orders'!$C:$H, 6, FALSE), SolaCorp_Backlog[[#This Row],[Order Date]])</f>
        <v>44957</v>
      </c>
      <c r="R862">
        <f>COUNTIFS($L:$L, SolaCorp_Backlog[[#This Row],[Product Group]], $Q:$Q, "&lt;=" &amp; SolaCorp_Backlog[[#This Row],[New Date]])</f>
        <v>130</v>
      </c>
      <c r="S862">
        <f>IF(SolaCorp_Backlog[[#This Row],[Product Group]] &lt;&gt; $L861, 1, $S861 + 1)</f>
        <v>90</v>
      </c>
      <c r="T8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62">
        <f ca="1" xml:space="preserve"> ROUND((SolaCorp_Backlog[[#This Row],[Projected Ship Date]] - SolaCorp_Backlog[[#This Row],[Order Date]]) / SolaCorp_Backlog[[#This Row],[Backlog Quantity]], 0)</f>
        <v>27</v>
      </c>
    </row>
    <row r="863" spans="1:21" x14ac:dyDescent="0.25">
      <c r="A863" t="s">
        <v>490</v>
      </c>
      <c r="B863" t="s">
        <v>922</v>
      </c>
      <c r="C863" t="s">
        <v>688</v>
      </c>
      <c r="D863" t="s">
        <v>713</v>
      </c>
      <c r="E863" t="s">
        <v>714</v>
      </c>
      <c r="F863">
        <v>12</v>
      </c>
      <c r="G863">
        <v>436.15</v>
      </c>
      <c r="H863" s="9">
        <v>44957</v>
      </c>
      <c r="I863" t="s">
        <v>923</v>
      </c>
      <c r="J863" t="s">
        <v>675</v>
      </c>
      <c r="K863" t="s">
        <v>600</v>
      </c>
      <c r="L863" t="s">
        <v>655</v>
      </c>
      <c r="M863" t="s">
        <v>1783</v>
      </c>
      <c r="N863" t="s">
        <v>3531</v>
      </c>
      <c r="O863" t="s">
        <v>5889</v>
      </c>
      <c r="P863">
        <f>COUNTIFS($L:$L, SolaCorp_Backlog[[#This Row],[Product Group]], $H:$H, "&lt;=" &amp; SolaCorp_Backlog[[#This Row],[Order Date]])</f>
        <v>100</v>
      </c>
      <c r="Q863" s="9">
        <f>IFERROR(VLOOKUP(SolaCorp_Backlog[[#This Row],[Order_Item]], 'Hot Orders'!$C:$H, 6, FALSE), SolaCorp_Backlog[[#This Row],[Order Date]])</f>
        <v>44957</v>
      </c>
      <c r="R863">
        <f>COUNTIFS($L:$L, SolaCorp_Backlog[[#This Row],[Product Group]], $Q:$Q, "&lt;=" &amp; SolaCorp_Backlog[[#This Row],[New Date]])</f>
        <v>130</v>
      </c>
      <c r="S863">
        <f>IF(SolaCorp_Backlog[[#This Row],[Product Group]] &lt;&gt; $L862, 1, $S862 + 1)</f>
        <v>91</v>
      </c>
      <c r="T8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63">
        <f ca="1" xml:space="preserve"> ROUND((SolaCorp_Backlog[[#This Row],[Projected Ship Date]] - SolaCorp_Backlog[[#This Row],[Order Date]]) / SolaCorp_Backlog[[#This Row],[Backlog Quantity]], 0)</f>
        <v>27</v>
      </c>
    </row>
    <row r="864" spans="1:21" x14ac:dyDescent="0.25">
      <c r="A864" t="s">
        <v>490</v>
      </c>
      <c r="B864" t="s">
        <v>922</v>
      </c>
      <c r="C864" t="s">
        <v>688</v>
      </c>
      <c r="D864" t="s">
        <v>713</v>
      </c>
      <c r="E864" t="s">
        <v>714</v>
      </c>
      <c r="F864">
        <v>12</v>
      </c>
      <c r="G864">
        <v>436.15</v>
      </c>
      <c r="H864" s="9">
        <v>44957</v>
      </c>
      <c r="I864" t="s">
        <v>923</v>
      </c>
      <c r="J864" t="s">
        <v>675</v>
      </c>
      <c r="K864" t="s">
        <v>600</v>
      </c>
      <c r="L864" t="s">
        <v>655</v>
      </c>
      <c r="M864" t="s">
        <v>1783</v>
      </c>
      <c r="N864" t="s">
        <v>3532</v>
      </c>
      <c r="O864" t="s">
        <v>5889</v>
      </c>
      <c r="P864">
        <f>COUNTIFS($L:$L, SolaCorp_Backlog[[#This Row],[Product Group]], $H:$H, "&lt;=" &amp; SolaCorp_Backlog[[#This Row],[Order Date]])</f>
        <v>100</v>
      </c>
      <c r="Q864" s="9">
        <f>IFERROR(VLOOKUP(SolaCorp_Backlog[[#This Row],[Order_Item]], 'Hot Orders'!$C:$H, 6, FALSE), SolaCorp_Backlog[[#This Row],[Order Date]])</f>
        <v>44957</v>
      </c>
      <c r="R864">
        <f>COUNTIFS($L:$L, SolaCorp_Backlog[[#This Row],[Product Group]], $Q:$Q, "&lt;=" &amp; SolaCorp_Backlog[[#This Row],[New Date]])</f>
        <v>130</v>
      </c>
      <c r="S864">
        <f>IF(SolaCorp_Backlog[[#This Row],[Product Group]] &lt;&gt; $L863, 1, $S863 + 1)</f>
        <v>92</v>
      </c>
      <c r="T8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64">
        <f ca="1" xml:space="preserve"> ROUND((SolaCorp_Backlog[[#This Row],[Projected Ship Date]] - SolaCorp_Backlog[[#This Row],[Order Date]]) / SolaCorp_Backlog[[#This Row],[Backlog Quantity]], 0)</f>
        <v>27</v>
      </c>
    </row>
    <row r="865" spans="1:21" x14ac:dyDescent="0.25">
      <c r="A865" t="s">
        <v>490</v>
      </c>
      <c r="B865" t="s">
        <v>922</v>
      </c>
      <c r="C865" t="s">
        <v>688</v>
      </c>
      <c r="D865" t="s">
        <v>713</v>
      </c>
      <c r="E865" t="s">
        <v>714</v>
      </c>
      <c r="F865">
        <v>12</v>
      </c>
      <c r="G865">
        <v>436.15</v>
      </c>
      <c r="H865" s="9">
        <v>44957</v>
      </c>
      <c r="I865" t="s">
        <v>923</v>
      </c>
      <c r="J865" t="s">
        <v>675</v>
      </c>
      <c r="K865" t="s">
        <v>600</v>
      </c>
      <c r="L865" t="s">
        <v>655</v>
      </c>
      <c r="M865" t="s">
        <v>1783</v>
      </c>
      <c r="N865" t="s">
        <v>3533</v>
      </c>
      <c r="O865" t="s">
        <v>5889</v>
      </c>
      <c r="P865">
        <f>COUNTIFS($L:$L, SolaCorp_Backlog[[#This Row],[Product Group]], $H:$H, "&lt;=" &amp; SolaCorp_Backlog[[#This Row],[Order Date]])</f>
        <v>100</v>
      </c>
      <c r="Q865" s="9">
        <f>IFERROR(VLOOKUP(SolaCorp_Backlog[[#This Row],[Order_Item]], 'Hot Orders'!$C:$H, 6, FALSE), SolaCorp_Backlog[[#This Row],[Order Date]])</f>
        <v>44957</v>
      </c>
      <c r="R865">
        <f>COUNTIFS($L:$L, SolaCorp_Backlog[[#This Row],[Product Group]], $Q:$Q, "&lt;=" &amp; SolaCorp_Backlog[[#This Row],[New Date]])</f>
        <v>130</v>
      </c>
      <c r="S865">
        <f>IF(SolaCorp_Backlog[[#This Row],[Product Group]] &lt;&gt; $L864, 1, $S864 + 1)</f>
        <v>93</v>
      </c>
      <c r="T8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65">
        <f ca="1" xml:space="preserve"> ROUND((SolaCorp_Backlog[[#This Row],[Projected Ship Date]] - SolaCorp_Backlog[[#This Row],[Order Date]]) / SolaCorp_Backlog[[#This Row],[Backlog Quantity]], 0)</f>
        <v>27</v>
      </c>
    </row>
    <row r="866" spans="1:21" x14ac:dyDescent="0.25">
      <c r="A866" t="s">
        <v>490</v>
      </c>
      <c r="B866" t="s">
        <v>922</v>
      </c>
      <c r="C866" t="s">
        <v>688</v>
      </c>
      <c r="D866" t="s">
        <v>713</v>
      </c>
      <c r="E866" t="s">
        <v>714</v>
      </c>
      <c r="F866">
        <v>12</v>
      </c>
      <c r="G866">
        <v>436.15</v>
      </c>
      <c r="H866" s="9">
        <v>44957</v>
      </c>
      <c r="I866" t="s">
        <v>923</v>
      </c>
      <c r="J866" t="s">
        <v>675</v>
      </c>
      <c r="K866" t="s">
        <v>600</v>
      </c>
      <c r="L866" t="s">
        <v>655</v>
      </c>
      <c r="M866" t="s">
        <v>1783</v>
      </c>
      <c r="N866" t="s">
        <v>3534</v>
      </c>
      <c r="O866" t="s">
        <v>5889</v>
      </c>
      <c r="P866">
        <f>COUNTIFS($L:$L, SolaCorp_Backlog[[#This Row],[Product Group]], $H:$H, "&lt;=" &amp; SolaCorp_Backlog[[#This Row],[Order Date]])</f>
        <v>100</v>
      </c>
      <c r="Q866" s="9">
        <f>IFERROR(VLOOKUP(SolaCorp_Backlog[[#This Row],[Order_Item]], 'Hot Orders'!$C:$H, 6, FALSE), SolaCorp_Backlog[[#This Row],[Order Date]])</f>
        <v>44957</v>
      </c>
      <c r="R866">
        <f>COUNTIFS($L:$L, SolaCorp_Backlog[[#This Row],[Product Group]], $Q:$Q, "&lt;=" &amp; SolaCorp_Backlog[[#This Row],[New Date]])</f>
        <v>130</v>
      </c>
      <c r="S866">
        <f>IF(SolaCorp_Backlog[[#This Row],[Product Group]] &lt;&gt; $L865, 1, $S865 + 1)</f>
        <v>94</v>
      </c>
      <c r="T8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66">
        <f ca="1" xml:space="preserve"> ROUND((SolaCorp_Backlog[[#This Row],[Projected Ship Date]] - SolaCorp_Backlog[[#This Row],[Order Date]]) / SolaCorp_Backlog[[#This Row],[Backlog Quantity]], 0)</f>
        <v>27</v>
      </c>
    </row>
    <row r="867" spans="1:21" x14ac:dyDescent="0.25">
      <c r="A867" t="s">
        <v>490</v>
      </c>
      <c r="B867" t="s">
        <v>922</v>
      </c>
      <c r="C867" t="s">
        <v>688</v>
      </c>
      <c r="D867" t="s">
        <v>713</v>
      </c>
      <c r="E867" t="s">
        <v>714</v>
      </c>
      <c r="F867">
        <v>12</v>
      </c>
      <c r="G867">
        <v>436.15</v>
      </c>
      <c r="H867" s="9">
        <v>44957</v>
      </c>
      <c r="I867" t="s">
        <v>923</v>
      </c>
      <c r="J867" t="s">
        <v>675</v>
      </c>
      <c r="K867" t="s">
        <v>600</v>
      </c>
      <c r="L867" t="s">
        <v>655</v>
      </c>
      <c r="M867" t="s">
        <v>1783</v>
      </c>
      <c r="N867" t="s">
        <v>3535</v>
      </c>
      <c r="O867" t="s">
        <v>5889</v>
      </c>
      <c r="P867">
        <f>COUNTIFS($L:$L, SolaCorp_Backlog[[#This Row],[Product Group]], $H:$H, "&lt;=" &amp; SolaCorp_Backlog[[#This Row],[Order Date]])</f>
        <v>100</v>
      </c>
      <c r="Q867" s="9">
        <f>IFERROR(VLOOKUP(SolaCorp_Backlog[[#This Row],[Order_Item]], 'Hot Orders'!$C:$H, 6, FALSE), SolaCorp_Backlog[[#This Row],[Order Date]])</f>
        <v>44957</v>
      </c>
      <c r="R867">
        <f>COUNTIFS($L:$L, SolaCorp_Backlog[[#This Row],[Product Group]], $Q:$Q, "&lt;=" &amp; SolaCorp_Backlog[[#This Row],[New Date]])</f>
        <v>130</v>
      </c>
      <c r="S867">
        <f>IF(SolaCorp_Backlog[[#This Row],[Product Group]] &lt;&gt; $L866, 1, $S866 + 1)</f>
        <v>95</v>
      </c>
      <c r="T8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67">
        <f ca="1" xml:space="preserve"> ROUND((SolaCorp_Backlog[[#This Row],[Projected Ship Date]] - SolaCorp_Backlog[[#This Row],[Order Date]]) / SolaCorp_Backlog[[#This Row],[Backlog Quantity]], 0)</f>
        <v>27</v>
      </c>
    </row>
    <row r="868" spans="1:21" x14ac:dyDescent="0.25">
      <c r="A868" t="s">
        <v>490</v>
      </c>
      <c r="B868" t="s">
        <v>922</v>
      </c>
      <c r="C868" t="s">
        <v>688</v>
      </c>
      <c r="D868" t="s">
        <v>713</v>
      </c>
      <c r="E868" t="s">
        <v>714</v>
      </c>
      <c r="F868">
        <v>12</v>
      </c>
      <c r="G868">
        <v>436.15</v>
      </c>
      <c r="H868" s="9">
        <v>44957</v>
      </c>
      <c r="I868" t="s">
        <v>923</v>
      </c>
      <c r="J868" t="s">
        <v>675</v>
      </c>
      <c r="K868" t="s">
        <v>600</v>
      </c>
      <c r="L868" t="s">
        <v>655</v>
      </c>
      <c r="M868" t="s">
        <v>1783</v>
      </c>
      <c r="N868" t="s">
        <v>3536</v>
      </c>
      <c r="O868" t="s">
        <v>5889</v>
      </c>
      <c r="P868">
        <f>COUNTIFS($L:$L, SolaCorp_Backlog[[#This Row],[Product Group]], $H:$H, "&lt;=" &amp; SolaCorp_Backlog[[#This Row],[Order Date]])</f>
        <v>100</v>
      </c>
      <c r="Q868" s="9">
        <f>IFERROR(VLOOKUP(SolaCorp_Backlog[[#This Row],[Order_Item]], 'Hot Orders'!$C:$H, 6, FALSE), SolaCorp_Backlog[[#This Row],[Order Date]])</f>
        <v>44957</v>
      </c>
      <c r="R868">
        <f>COUNTIFS($L:$L, SolaCorp_Backlog[[#This Row],[Product Group]], $Q:$Q, "&lt;=" &amp; SolaCorp_Backlog[[#This Row],[New Date]])</f>
        <v>130</v>
      </c>
      <c r="S868">
        <f>IF(SolaCorp_Backlog[[#This Row],[Product Group]] &lt;&gt; $L867, 1, $S867 + 1)</f>
        <v>96</v>
      </c>
      <c r="T8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68">
        <f ca="1" xml:space="preserve"> ROUND((SolaCorp_Backlog[[#This Row],[Projected Ship Date]] - SolaCorp_Backlog[[#This Row],[Order Date]]) / SolaCorp_Backlog[[#This Row],[Backlog Quantity]], 0)</f>
        <v>27</v>
      </c>
    </row>
    <row r="869" spans="1:21" x14ac:dyDescent="0.25">
      <c r="A869" t="s">
        <v>490</v>
      </c>
      <c r="B869" t="s">
        <v>922</v>
      </c>
      <c r="C869" t="s">
        <v>688</v>
      </c>
      <c r="D869" t="s">
        <v>713</v>
      </c>
      <c r="E869" t="s">
        <v>714</v>
      </c>
      <c r="F869">
        <v>12</v>
      </c>
      <c r="G869">
        <v>436.15</v>
      </c>
      <c r="H869" s="9">
        <v>44957</v>
      </c>
      <c r="I869" t="s">
        <v>923</v>
      </c>
      <c r="J869" t="s">
        <v>675</v>
      </c>
      <c r="K869" t="s">
        <v>600</v>
      </c>
      <c r="L869" t="s">
        <v>655</v>
      </c>
      <c r="M869" t="s">
        <v>1783</v>
      </c>
      <c r="N869" t="s">
        <v>3537</v>
      </c>
      <c r="O869" t="s">
        <v>5889</v>
      </c>
      <c r="P869">
        <f>COUNTIFS($L:$L, SolaCorp_Backlog[[#This Row],[Product Group]], $H:$H, "&lt;=" &amp; SolaCorp_Backlog[[#This Row],[Order Date]])</f>
        <v>100</v>
      </c>
      <c r="Q869" s="9">
        <f>IFERROR(VLOOKUP(SolaCorp_Backlog[[#This Row],[Order_Item]], 'Hot Orders'!$C:$H, 6, FALSE), SolaCorp_Backlog[[#This Row],[Order Date]])</f>
        <v>44957</v>
      </c>
      <c r="R869">
        <f>COUNTIFS($L:$L, SolaCorp_Backlog[[#This Row],[Product Group]], $Q:$Q, "&lt;=" &amp; SolaCorp_Backlog[[#This Row],[New Date]])</f>
        <v>130</v>
      </c>
      <c r="S869">
        <f>IF(SolaCorp_Backlog[[#This Row],[Product Group]] &lt;&gt; $L868, 1, $S868 + 1)</f>
        <v>97</v>
      </c>
      <c r="T8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69">
        <f ca="1" xml:space="preserve"> ROUND((SolaCorp_Backlog[[#This Row],[Projected Ship Date]] - SolaCorp_Backlog[[#This Row],[Order Date]]) / SolaCorp_Backlog[[#This Row],[Backlog Quantity]], 0)</f>
        <v>27</v>
      </c>
    </row>
    <row r="870" spans="1:21" x14ac:dyDescent="0.25">
      <c r="A870" t="s">
        <v>490</v>
      </c>
      <c r="B870" t="s">
        <v>922</v>
      </c>
      <c r="C870" t="s">
        <v>688</v>
      </c>
      <c r="D870" t="s">
        <v>713</v>
      </c>
      <c r="E870" t="s">
        <v>714</v>
      </c>
      <c r="F870">
        <v>12</v>
      </c>
      <c r="G870">
        <v>436.15</v>
      </c>
      <c r="H870" s="9">
        <v>44957</v>
      </c>
      <c r="I870" t="s">
        <v>923</v>
      </c>
      <c r="J870" t="s">
        <v>675</v>
      </c>
      <c r="K870" t="s">
        <v>600</v>
      </c>
      <c r="L870" t="s">
        <v>655</v>
      </c>
      <c r="M870" t="s">
        <v>1783</v>
      </c>
      <c r="N870" t="s">
        <v>3538</v>
      </c>
      <c r="O870" t="s">
        <v>5889</v>
      </c>
      <c r="P870">
        <f>COUNTIFS($L:$L, SolaCorp_Backlog[[#This Row],[Product Group]], $H:$H, "&lt;=" &amp; SolaCorp_Backlog[[#This Row],[Order Date]])</f>
        <v>100</v>
      </c>
      <c r="Q870" s="9">
        <f>IFERROR(VLOOKUP(SolaCorp_Backlog[[#This Row],[Order_Item]], 'Hot Orders'!$C:$H, 6, FALSE), SolaCorp_Backlog[[#This Row],[Order Date]])</f>
        <v>44957</v>
      </c>
      <c r="R870">
        <f>COUNTIFS($L:$L, SolaCorp_Backlog[[#This Row],[Product Group]], $Q:$Q, "&lt;=" &amp; SolaCorp_Backlog[[#This Row],[New Date]])</f>
        <v>130</v>
      </c>
      <c r="S870">
        <f>IF(SolaCorp_Backlog[[#This Row],[Product Group]] &lt;&gt; $L869, 1, $S869 + 1)</f>
        <v>98</v>
      </c>
      <c r="T8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70">
        <f ca="1" xml:space="preserve"> ROUND((SolaCorp_Backlog[[#This Row],[Projected Ship Date]] - SolaCorp_Backlog[[#This Row],[Order Date]]) / SolaCorp_Backlog[[#This Row],[Backlog Quantity]], 0)</f>
        <v>27</v>
      </c>
    </row>
    <row r="871" spans="1:21" x14ac:dyDescent="0.25">
      <c r="A871" t="s">
        <v>490</v>
      </c>
      <c r="B871" t="s">
        <v>922</v>
      </c>
      <c r="C871" t="s">
        <v>688</v>
      </c>
      <c r="D871" t="s">
        <v>713</v>
      </c>
      <c r="E871" t="s">
        <v>714</v>
      </c>
      <c r="F871">
        <v>12</v>
      </c>
      <c r="G871">
        <v>436.15</v>
      </c>
      <c r="H871" s="9">
        <v>44957</v>
      </c>
      <c r="I871" t="s">
        <v>923</v>
      </c>
      <c r="J871" t="s">
        <v>675</v>
      </c>
      <c r="K871" t="s">
        <v>600</v>
      </c>
      <c r="L871" t="s">
        <v>655</v>
      </c>
      <c r="M871" t="s">
        <v>1783</v>
      </c>
      <c r="N871" t="s">
        <v>3539</v>
      </c>
      <c r="O871" t="s">
        <v>5889</v>
      </c>
      <c r="P871">
        <f>COUNTIFS($L:$L, SolaCorp_Backlog[[#This Row],[Product Group]], $H:$H, "&lt;=" &amp; SolaCorp_Backlog[[#This Row],[Order Date]])</f>
        <v>100</v>
      </c>
      <c r="Q871" s="9">
        <f>IFERROR(VLOOKUP(SolaCorp_Backlog[[#This Row],[Order_Item]], 'Hot Orders'!$C:$H, 6, FALSE), SolaCorp_Backlog[[#This Row],[Order Date]])</f>
        <v>44957</v>
      </c>
      <c r="R871">
        <f>COUNTIFS($L:$L, SolaCorp_Backlog[[#This Row],[Product Group]], $Q:$Q, "&lt;=" &amp; SolaCorp_Backlog[[#This Row],[New Date]])</f>
        <v>130</v>
      </c>
      <c r="S871">
        <f>IF(SolaCorp_Backlog[[#This Row],[Product Group]] &lt;&gt; $L870, 1, $S870 + 1)</f>
        <v>99</v>
      </c>
      <c r="T8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71">
        <f ca="1" xml:space="preserve"> ROUND((SolaCorp_Backlog[[#This Row],[Projected Ship Date]] - SolaCorp_Backlog[[#This Row],[Order Date]]) / SolaCorp_Backlog[[#This Row],[Backlog Quantity]], 0)</f>
        <v>27</v>
      </c>
    </row>
    <row r="872" spans="1:21" x14ac:dyDescent="0.25">
      <c r="A872" t="s">
        <v>490</v>
      </c>
      <c r="B872" t="s">
        <v>922</v>
      </c>
      <c r="C872" t="s">
        <v>688</v>
      </c>
      <c r="D872" t="s">
        <v>713</v>
      </c>
      <c r="E872" t="s">
        <v>714</v>
      </c>
      <c r="F872">
        <v>12</v>
      </c>
      <c r="G872">
        <v>436.15</v>
      </c>
      <c r="H872" s="9">
        <v>44957</v>
      </c>
      <c r="I872" t="s">
        <v>923</v>
      </c>
      <c r="J872" t="s">
        <v>675</v>
      </c>
      <c r="K872" t="s">
        <v>600</v>
      </c>
      <c r="L872" t="s">
        <v>655</v>
      </c>
      <c r="M872" t="s">
        <v>1783</v>
      </c>
      <c r="N872" t="s">
        <v>3540</v>
      </c>
      <c r="O872" t="s">
        <v>5889</v>
      </c>
      <c r="P872">
        <f>COUNTIFS($L:$L, SolaCorp_Backlog[[#This Row],[Product Group]], $H:$H, "&lt;=" &amp; SolaCorp_Backlog[[#This Row],[Order Date]])</f>
        <v>100</v>
      </c>
      <c r="Q872" s="9">
        <f>IFERROR(VLOOKUP(SolaCorp_Backlog[[#This Row],[Order_Item]], 'Hot Orders'!$C:$H, 6, FALSE), SolaCorp_Backlog[[#This Row],[Order Date]])</f>
        <v>44957</v>
      </c>
      <c r="R872">
        <f>COUNTIFS($L:$L, SolaCorp_Backlog[[#This Row],[Product Group]], $Q:$Q, "&lt;=" &amp; SolaCorp_Backlog[[#This Row],[New Date]])</f>
        <v>130</v>
      </c>
      <c r="S872">
        <f>IF(SolaCorp_Backlog[[#This Row],[Product Group]] &lt;&gt; $L871, 1, $S871 + 1)</f>
        <v>100</v>
      </c>
      <c r="T8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72">
        <f ca="1" xml:space="preserve"> ROUND((SolaCorp_Backlog[[#This Row],[Projected Ship Date]] - SolaCorp_Backlog[[#This Row],[Order Date]]) / SolaCorp_Backlog[[#This Row],[Backlog Quantity]], 0)</f>
        <v>27</v>
      </c>
    </row>
    <row r="873" spans="1:21" x14ac:dyDescent="0.25">
      <c r="A873" t="s">
        <v>571</v>
      </c>
      <c r="B873" t="s">
        <v>796</v>
      </c>
      <c r="C873" t="s">
        <v>729</v>
      </c>
      <c r="D873" t="s">
        <v>705</v>
      </c>
      <c r="E873" t="s">
        <v>706</v>
      </c>
      <c r="F873">
        <v>14</v>
      </c>
      <c r="G873">
        <v>139.30000000000001</v>
      </c>
      <c r="H873" s="9">
        <v>44967</v>
      </c>
      <c r="I873" t="s">
        <v>789</v>
      </c>
      <c r="J873" t="s">
        <v>669</v>
      </c>
      <c r="K873" t="s">
        <v>631</v>
      </c>
      <c r="L873" t="s">
        <v>655</v>
      </c>
      <c r="M873" t="s">
        <v>1743</v>
      </c>
      <c r="N873" t="s">
        <v>3300</v>
      </c>
      <c r="O873" t="s">
        <v>5851</v>
      </c>
      <c r="P873">
        <f>COUNTIFS($L:$L, SolaCorp_Backlog[[#This Row],[Product Group]], $H:$H, "&lt;=" &amp; SolaCorp_Backlog[[#This Row],[Order Date]])</f>
        <v>129</v>
      </c>
      <c r="Q873" s="9">
        <f>IFERROR(VLOOKUP(SolaCorp_Backlog[[#This Row],[Order_Item]], 'Hot Orders'!$C:$H, 6, FALSE), SolaCorp_Backlog[[#This Row],[Order Date]])</f>
        <v>44967</v>
      </c>
      <c r="R873">
        <f>COUNTIFS($L:$L, SolaCorp_Backlog[[#This Row],[Product Group]], $Q:$Q, "&lt;=" &amp; SolaCorp_Backlog[[#This Row],[New Date]])</f>
        <v>159</v>
      </c>
      <c r="S873">
        <f>IF(SolaCorp_Backlog[[#This Row],[Product Group]] &lt;&gt; $L872, 1, $S872 + 1)</f>
        <v>101</v>
      </c>
      <c r="T8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873">
        <f ca="1" xml:space="preserve"> ROUND((SolaCorp_Backlog[[#This Row],[Projected Ship Date]] - SolaCorp_Backlog[[#This Row],[Order Date]]) / SolaCorp_Backlog[[#This Row],[Backlog Quantity]], 0)</f>
        <v>23</v>
      </c>
    </row>
    <row r="874" spans="1:21" x14ac:dyDescent="0.25">
      <c r="A874" t="s">
        <v>571</v>
      </c>
      <c r="B874" t="s">
        <v>796</v>
      </c>
      <c r="C874" t="s">
        <v>729</v>
      </c>
      <c r="D874" t="s">
        <v>705</v>
      </c>
      <c r="E874" t="s">
        <v>706</v>
      </c>
      <c r="F874">
        <v>14</v>
      </c>
      <c r="G874">
        <v>139.30000000000001</v>
      </c>
      <c r="H874" s="9">
        <v>44967</v>
      </c>
      <c r="I874" t="s">
        <v>789</v>
      </c>
      <c r="J874" t="s">
        <v>669</v>
      </c>
      <c r="K874" t="s">
        <v>631</v>
      </c>
      <c r="L874" t="s">
        <v>655</v>
      </c>
      <c r="M874" t="s">
        <v>1743</v>
      </c>
      <c r="N874" t="s">
        <v>3301</v>
      </c>
      <c r="O874" t="s">
        <v>5851</v>
      </c>
      <c r="P874">
        <f>COUNTIFS($L:$L, SolaCorp_Backlog[[#This Row],[Product Group]], $H:$H, "&lt;=" &amp; SolaCorp_Backlog[[#This Row],[Order Date]])</f>
        <v>129</v>
      </c>
      <c r="Q874" s="9">
        <f>IFERROR(VLOOKUP(SolaCorp_Backlog[[#This Row],[Order_Item]], 'Hot Orders'!$C:$H, 6, FALSE), SolaCorp_Backlog[[#This Row],[Order Date]])</f>
        <v>44967</v>
      </c>
      <c r="R874">
        <f>COUNTIFS($L:$L, SolaCorp_Backlog[[#This Row],[Product Group]], $Q:$Q, "&lt;=" &amp; SolaCorp_Backlog[[#This Row],[New Date]])</f>
        <v>159</v>
      </c>
      <c r="S874">
        <f>IF(SolaCorp_Backlog[[#This Row],[Product Group]] &lt;&gt; $L873, 1, $S873 + 1)</f>
        <v>102</v>
      </c>
      <c r="T8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74">
        <f ca="1" xml:space="preserve"> ROUND((SolaCorp_Backlog[[#This Row],[Projected Ship Date]] - SolaCorp_Backlog[[#This Row],[Order Date]]) / SolaCorp_Backlog[[#This Row],[Backlog Quantity]], 0)</f>
        <v>23</v>
      </c>
    </row>
    <row r="875" spans="1:21" x14ac:dyDescent="0.25">
      <c r="A875" t="s">
        <v>571</v>
      </c>
      <c r="B875" t="s">
        <v>796</v>
      </c>
      <c r="C875" t="s">
        <v>729</v>
      </c>
      <c r="D875" t="s">
        <v>705</v>
      </c>
      <c r="E875" t="s">
        <v>706</v>
      </c>
      <c r="F875">
        <v>14</v>
      </c>
      <c r="G875">
        <v>139.30000000000001</v>
      </c>
      <c r="H875" s="9">
        <v>44967</v>
      </c>
      <c r="I875" t="s">
        <v>789</v>
      </c>
      <c r="J875" t="s">
        <v>669</v>
      </c>
      <c r="K875" t="s">
        <v>631</v>
      </c>
      <c r="L875" t="s">
        <v>655</v>
      </c>
      <c r="M875" t="s">
        <v>1743</v>
      </c>
      <c r="N875" t="s">
        <v>3302</v>
      </c>
      <c r="O875" t="s">
        <v>5851</v>
      </c>
      <c r="P875">
        <f>COUNTIFS($L:$L, SolaCorp_Backlog[[#This Row],[Product Group]], $H:$H, "&lt;=" &amp; SolaCorp_Backlog[[#This Row],[Order Date]])</f>
        <v>129</v>
      </c>
      <c r="Q875" s="9">
        <f>IFERROR(VLOOKUP(SolaCorp_Backlog[[#This Row],[Order_Item]], 'Hot Orders'!$C:$H, 6, FALSE), SolaCorp_Backlog[[#This Row],[Order Date]])</f>
        <v>44967</v>
      </c>
      <c r="R875">
        <f>COUNTIFS($L:$L, SolaCorp_Backlog[[#This Row],[Product Group]], $Q:$Q, "&lt;=" &amp; SolaCorp_Backlog[[#This Row],[New Date]])</f>
        <v>159</v>
      </c>
      <c r="S875">
        <f>IF(SolaCorp_Backlog[[#This Row],[Product Group]] &lt;&gt; $L874, 1, $S874 + 1)</f>
        <v>103</v>
      </c>
      <c r="T8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75">
        <f ca="1" xml:space="preserve"> ROUND((SolaCorp_Backlog[[#This Row],[Projected Ship Date]] - SolaCorp_Backlog[[#This Row],[Order Date]]) / SolaCorp_Backlog[[#This Row],[Backlog Quantity]], 0)</f>
        <v>23</v>
      </c>
    </row>
    <row r="876" spans="1:21" x14ac:dyDescent="0.25">
      <c r="A876" t="s">
        <v>571</v>
      </c>
      <c r="B876" t="s">
        <v>796</v>
      </c>
      <c r="C876" t="s">
        <v>729</v>
      </c>
      <c r="D876" t="s">
        <v>705</v>
      </c>
      <c r="E876" t="s">
        <v>706</v>
      </c>
      <c r="F876">
        <v>14</v>
      </c>
      <c r="G876">
        <v>139.30000000000001</v>
      </c>
      <c r="H876" s="9">
        <v>44967</v>
      </c>
      <c r="I876" t="s">
        <v>789</v>
      </c>
      <c r="J876" t="s">
        <v>669</v>
      </c>
      <c r="K876" t="s">
        <v>631</v>
      </c>
      <c r="L876" t="s">
        <v>655</v>
      </c>
      <c r="M876" t="s">
        <v>1743</v>
      </c>
      <c r="N876" t="s">
        <v>3303</v>
      </c>
      <c r="O876" t="s">
        <v>5851</v>
      </c>
      <c r="P876">
        <f>COUNTIFS($L:$L, SolaCorp_Backlog[[#This Row],[Product Group]], $H:$H, "&lt;=" &amp; SolaCorp_Backlog[[#This Row],[Order Date]])</f>
        <v>129</v>
      </c>
      <c r="Q876" s="9">
        <f>IFERROR(VLOOKUP(SolaCorp_Backlog[[#This Row],[Order_Item]], 'Hot Orders'!$C:$H, 6, FALSE), SolaCorp_Backlog[[#This Row],[Order Date]])</f>
        <v>44967</v>
      </c>
      <c r="R876">
        <f>COUNTIFS($L:$L, SolaCorp_Backlog[[#This Row],[Product Group]], $Q:$Q, "&lt;=" &amp; SolaCorp_Backlog[[#This Row],[New Date]])</f>
        <v>159</v>
      </c>
      <c r="S876">
        <f>IF(SolaCorp_Backlog[[#This Row],[Product Group]] &lt;&gt; $L875, 1, $S875 + 1)</f>
        <v>104</v>
      </c>
      <c r="T8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76">
        <f ca="1" xml:space="preserve"> ROUND((SolaCorp_Backlog[[#This Row],[Projected Ship Date]] - SolaCorp_Backlog[[#This Row],[Order Date]]) / SolaCorp_Backlog[[#This Row],[Backlog Quantity]], 0)</f>
        <v>23</v>
      </c>
    </row>
    <row r="877" spans="1:21" x14ac:dyDescent="0.25">
      <c r="A877" t="s">
        <v>571</v>
      </c>
      <c r="B877" t="s">
        <v>796</v>
      </c>
      <c r="C877" t="s">
        <v>729</v>
      </c>
      <c r="D877" t="s">
        <v>705</v>
      </c>
      <c r="E877" t="s">
        <v>706</v>
      </c>
      <c r="F877">
        <v>14</v>
      </c>
      <c r="G877">
        <v>139.30000000000001</v>
      </c>
      <c r="H877" s="9">
        <v>44967</v>
      </c>
      <c r="I877" t="s">
        <v>789</v>
      </c>
      <c r="J877" t="s">
        <v>669</v>
      </c>
      <c r="K877" t="s">
        <v>631</v>
      </c>
      <c r="L877" t="s">
        <v>655</v>
      </c>
      <c r="M877" t="s">
        <v>1743</v>
      </c>
      <c r="N877" t="s">
        <v>3304</v>
      </c>
      <c r="O877" t="s">
        <v>5851</v>
      </c>
      <c r="P877">
        <f>COUNTIFS($L:$L, SolaCorp_Backlog[[#This Row],[Product Group]], $H:$H, "&lt;=" &amp; SolaCorp_Backlog[[#This Row],[Order Date]])</f>
        <v>129</v>
      </c>
      <c r="Q877" s="9">
        <f>IFERROR(VLOOKUP(SolaCorp_Backlog[[#This Row],[Order_Item]], 'Hot Orders'!$C:$H, 6, FALSE), SolaCorp_Backlog[[#This Row],[Order Date]])</f>
        <v>44967</v>
      </c>
      <c r="R877">
        <f>COUNTIFS($L:$L, SolaCorp_Backlog[[#This Row],[Product Group]], $Q:$Q, "&lt;=" &amp; SolaCorp_Backlog[[#This Row],[New Date]])</f>
        <v>159</v>
      </c>
      <c r="S877">
        <f>IF(SolaCorp_Backlog[[#This Row],[Product Group]] &lt;&gt; $L876, 1, $S876 + 1)</f>
        <v>105</v>
      </c>
      <c r="T8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77">
        <f ca="1" xml:space="preserve"> ROUND((SolaCorp_Backlog[[#This Row],[Projected Ship Date]] - SolaCorp_Backlog[[#This Row],[Order Date]]) / SolaCorp_Backlog[[#This Row],[Backlog Quantity]], 0)</f>
        <v>23</v>
      </c>
    </row>
    <row r="878" spans="1:21" x14ac:dyDescent="0.25">
      <c r="A878" t="s">
        <v>571</v>
      </c>
      <c r="B878" t="s">
        <v>796</v>
      </c>
      <c r="C878" t="s">
        <v>729</v>
      </c>
      <c r="D878" t="s">
        <v>705</v>
      </c>
      <c r="E878" t="s">
        <v>706</v>
      </c>
      <c r="F878">
        <v>14</v>
      </c>
      <c r="G878">
        <v>139.30000000000001</v>
      </c>
      <c r="H878" s="9">
        <v>44967</v>
      </c>
      <c r="I878" t="s">
        <v>789</v>
      </c>
      <c r="J878" t="s">
        <v>669</v>
      </c>
      <c r="K878" t="s">
        <v>631</v>
      </c>
      <c r="L878" t="s">
        <v>655</v>
      </c>
      <c r="M878" t="s">
        <v>1743</v>
      </c>
      <c r="N878" t="s">
        <v>3305</v>
      </c>
      <c r="O878" t="s">
        <v>5851</v>
      </c>
      <c r="P878">
        <f>COUNTIFS($L:$L, SolaCorp_Backlog[[#This Row],[Product Group]], $H:$H, "&lt;=" &amp; SolaCorp_Backlog[[#This Row],[Order Date]])</f>
        <v>129</v>
      </c>
      <c r="Q878" s="9">
        <f>IFERROR(VLOOKUP(SolaCorp_Backlog[[#This Row],[Order_Item]], 'Hot Orders'!$C:$H, 6, FALSE), SolaCorp_Backlog[[#This Row],[Order Date]])</f>
        <v>44967</v>
      </c>
      <c r="R878">
        <f>COUNTIFS($L:$L, SolaCorp_Backlog[[#This Row],[Product Group]], $Q:$Q, "&lt;=" &amp; SolaCorp_Backlog[[#This Row],[New Date]])</f>
        <v>159</v>
      </c>
      <c r="S878">
        <f>IF(SolaCorp_Backlog[[#This Row],[Product Group]] &lt;&gt; $L877, 1, $S877 + 1)</f>
        <v>106</v>
      </c>
      <c r="T8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78">
        <f ca="1" xml:space="preserve"> ROUND((SolaCorp_Backlog[[#This Row],[Projected Ship Date]] - SolaCorp_Backlog[[#This Row],[Order Date]]) / SolaCorp_Backlog[[#This Row],[Backlog Quantity]], 0)</f>
        <v>23</v>
      </c>
    </row>
    <row r="879" spans="1:21" x14ac:dyDescent="0.25">
      <c r="A879" t="s">
        <v>571</v>
      </c>
      <c r="B879" t="s">
        <v>796</v>
      </c>
      <c r="C879" t="s">
        <v>729</v>
      </c>
      <c r="D879" t="s">
        <v>705</v>
      </c>
      <c r="E879" t="s">
        <v>706</v>
      </c>
      <c r="F879">
        <v>14</v>
      </c>
      <c r="G879">
        <v>139.30000000000001</v>
      </c>
      <c r="H879" s="9">
        <v>44967</v>
      </c>
      <c r="I879" t="s">
        <v>789</v>
      </c>
      <c r="J879" t="s">
        <v>669</v>
      </c>
      <c r="K879" t="s">
        <v>631</v>
      </c>
      <c r="L879" t="s">
        <v>655</v>
      </c>
      <c r="M879" t="s">
        <v>1743</v>
      </c>
      <c r="N879" t="s">
        <v>3306</v>
      </c>
      <c r="O879" t="s">
        <v>5851</v>
      </c>
      <c r="P879">
        <f>COUNTIFS($L:$L, SolaCorp_Backlog[[#This Row],[Product Group]], $H:$H, "&lt;=" &amp; SolaCorp_Backlog[[#This Row],[Order Date]])</f>
        <v>129</v>
      </c>
      <c r="Q879" s="9">
        <f>IFERROR(VLOOKUP(SolaCorp_Backlog[[#This Row],[Order_Item]], 'Hot Orders'!$C:$H, 6, FALSE), SolaCorp_Backlog[[#This Row],[Order Date]])</f>
        <v>44967</v>
      </c>
      <c r="R879">
        <f>COUNTIFS($L:$L, SolaCorp_Backlog[[#This Row],[Product Group]], $Q:$Q, "&lt;=" &amp; SolaCorp_Backlog[[#This Row],[New Date]])</f>
        <v>159</v>
      </c>
      <c r="S879">
        <f>IF(SolaCorp_Backlog[[#This Row],[Product Group]] &lt;&gt; $L878, 1, $S878 + 1)</f>
        <v>107</v>
      </c>
      <c r="T8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79">
        <f ca="1" xml:space="preserve"> ROUND((SolaCorp_Backlog[[#This Row],[Projected Ship Date]] - SolaCorp_Backlog[[#This Row],[Order Date]]) / SolaCorp_Backlog[[#This Row],[Backlog Quantity]], 0)</f>
        <v>23</v>
      </c>
    </row>
    <row r="880" spans="1:21" x14ac:dyDescent="0.25">
      <c r="A880" t="s">
        <v>571</v>
      </c>
      <c r="B880" t="s">
        <v>796</v>
      </c>
      <c r="C880" t="s">
        <v>729</v>
      </c>
      <c r="D880" t="s">
        <v>705</v>
      </c>
      <c r="E880" t="s">
        <v>706</v>
      </c>
      <c r="F880">
        <v>14</v>
      </c>
      <c r="G880">
        <v>139.30000000000001</v>
      </c>
      <c r="H880" s="9">
        <v>44967</v>
      </c>
      <c r="I880" t="s">
        <v>789</v>
      </c>
      <c r="J880" t="s">
        <v>669</v>
      </c>
      <c r="K880" t="s">
        <v>631</v>
      </c>
      <c r="L880" t="s">
        <v>655</v>
      </c>
      <c r="M880" t="s">
        <v>1743</v>
      </c>
      <c r="N880" t="s">
        <v>3307</v>
      </c>
      <c r="O880" t="s">
        <v>5851</v>
      </c>
      <c r="P880">
        <f>COUNTIFS($L:$L, SolaCorp_Backlog[[#This Row],[Product Group]], $H:$H, "&lt;=" &amp; SolaCorp_Backlog[[#This Row],[Order Date]])</f>
        <v>129</v>
      </c>
      <c r="Q880" s="9">
        <f>IFERROR(VLOOKUP(SolaCorp_Backlog[[#This Row],[Order_Item]], 'Hot Orders'!$C:$H, 6, FALSE), SolaCorp_Backlog[[#This Row],[Order Date]])</f>
        <v>44967</v>
      </c>
      <c r="R880">
        <f>COUNTIFS($L:$L, SolaCorp_Backlog[[#This Row],[Product Group]], $Q:$Q, "&lt;=" &amp; SolaCorp_Backlog[[#This Row],[New Date]])</f>
        <v>159</v>
      </c>
      <c r="S880">
        <f>IF(SolaCorp_Backlog[[#This Row],[Product Group]] &lt;&gt; $L879, 1, $S879 + 1)</f>
        <v>108</v>
      </c>
      <c r="T8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80">
        <f ca="1" xml:space="preserve"> ROUND((SolaCorp_Backlog[[#This Row],[Projected Ship Date]] - SolaCorp_Backlog[[#This Row],[Order Date]]) / SolaCorp_Backlog[[#This Row],[Backlog Quantity]], 0)</f>
        <v>23</v>
      </c>
    </row>
    <row r="881" spans="1:21" x14ac:dyDescent="0.25">
      <c r="A881" t="s">
        <v>571</v>
      </c>
      <c r="B881" t="s">
        <v>796</v>
      </c>
      <c r="C881" t="s">
        <v>729</v>
      </c>
      <c r="D881" t="s">
        <v>705</v>
      </c>
      <c r="E881" t="s">
        <v>706</v>
      </c>
      <c r="F881">
        <v>14</v>
      </c>
      <c r="G881">
        <v>139.30000000000001</v>
      </c>
      <c r="H881" s="9">
        <v>44967</v>
      </c>
      <c r="I881" t="s">
        <v>789</v>
      </c>
      <c r="J881" t="s">
        <v>669</v>
      </c>
      <c r="K881" t="s">
        <v>631</v>
      </c>
      <c r="L881" t="s">
        <v>655</v>
      </c>
      <c r="M881" t="s">
        <v>1743</v>
      </c>
      <c r="N881" t="s">
        <v>3308</v>
      </c>
      <c r="O881" t="s">
        <v>5851</v>
      </c>
      <c r="P881">
        <f>COUNTIFS($L:$L, SolaCorp_Backlog[[#This Row],[Product Group]], $H:$H, "&lt;=" &amp; SolaCorp_Backlog[[#This Row],[Order Date]])</f>
        <v>129</v>
      </c>
      <c r="Q881" s="9">
        <f>IFERROR(VLOOKUP(SolaCorp_Backlog[[#This Row],[Order_Item]], 'Hot Orders'!$C:$H, 6, FALSE), SolaCorp_Backlog[[#This Row],[Order Date]])</f>
        <v>44967</v>
      </c>
      <c r="R881">
        <f>COUNTIFS($L:$L, SolaCorp_Backlog[[#This Row],[Product Group]], $Q:$Q, "&lt;=" &amp; SolaCorp_Backlog[[#This Row],[New Date]])</f>
        <v>159</v>
      </c>
      <c r="S881">
        <f>IF(SolaCorp_Backlog[[#This Row],[Product Group]] &lt;&gt; $L880, 1, $S880 + 1)</f>
        <v>109</v>
      </c>
      <c r="T8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81">
        <f ca="1" xml:space="preserve"> ROUND((SolaCorp_Backlog[[#This Row],[Projected Ship Date]] - SolaCorp_Backlog[[#This Row],[Order Date]]) / SolaCorp_Backlog[[#This Row],[Backlog Quantity]], 0)</f>
        <v>23</v>
      </c>
    </row>
    <row r="882" spans="1:21" x14ac:dyDescent="0.25">
      <c r="A882" t="s">
        <v>571</v>
      </c>
      <c r="B882" t="s">
        <v>796</v>
      </c>
      <c r="C882" t="s">
        <v>729</v>
      </c>
      <c r="D882" t="s">
        <v>705</v>
      </c>
      <c r="E882" t="s">
        <v>706</v>
      </c>
      <c r="F882">
        <v>14</v>
      </c>
      <c r="G882">
        <v>139.30000000000001</v>
      </c>
      <c r="H882" s="9">
        <v>44967</v>
      </c>
      <c r="I882" t="s">
        <v>789</v>
      </c>
      <c r="J882" t="s">
        <v>669</v>
      </c>
      <c r="K882" t="s">
        <v>631</v>
      </c>
      <c r="L882" t="s">
        <v>655</v>
      </c>
      <c r="M882" t="s">
        <v>1743</v>
      </c>
      <c r="N882" t="s">
        <v>3309</v>
      </c>
      <c r="O882" t="s">
        <v>5851</v>
      </c>
      <c r="P882">
        <f>COUNTIFS($L:$L, SolaCorp_Backlog[[#This Row],[Product Group]], $H:$H, "&lt;=" &amp; SolaCorp_Backlog[[#This Row],[Order Date]])</f>
        <v>129</v>
      </c>
      <c r="Q882" s="9">
        <f>IFERROR(VLOOKUP(SolaCorp_Backlog[[#This Row],[Order_Item]], 'Hot Orders'!$C:$H, 6, FALSE), SolaCorp_Backlog[[#This Row],[Order Date]])</f>
        <v>44967</v>
      </c>
      <c r="R882">
        <f>COUNTIFS($L:$L, SolaCorp_Backlog[[#This Row],[Product Group]], $Q:$Q, "&lt;=" &amp; SolaCorp_Backlog[[#This Row],[New Date]])</f>
        <v>159</v>
      </c>
      <c r="S882">
        <f>IF(SolaCorp_Backlog[[#This Row],[Product Group]] &lt;&gt; $L881, 1, $S881 + 1)</f>
        <v>110</v>
      </c>
      <c r="T8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82">
        <f ca="1" xml:space="preserve"> ROUND((SolaCorp_Backlog[[#This Row],[Projected Ship Date]] - SolaCorp_Backlog[[#This Row],[Order Date]]) / SolaCorp_Backlog[[#This Row],[Backlog Quantity]], 0)</f>
        <v>23</v>
      </c>
    </row>
    <row r="883" spans="1:21" x14ac:dyDescent="0.25">
      <c r="A883" t="s">
        <v>571</v>
      </c>
      <c r="B883" t="s">
        <v>796</v>
      </c>
      <c r="C883" t="s">
        <v>729</v>
      </c>
      <c r="D883" t="s">
        <v>705</v>
      </c>
      <c r="E883" t="s">
        <v>706</v>
      </c>
      <c r="F883">
        <v>14</v>
      </c>
      <c r="G883">
        <v>139.30000000000001</v>
      </c>
      <c r="H883" s="9">
        <v>44967</v>
      </c>
      <c r="I883" t="s">
        <v>789</v>
      </c>
      <c r="J883" t="s">
        <v>669</v>
      </c>
      <c r="K883" t="s">
        <v>631</v>
      </c>
      <c r="L883" t="s">
        <v>655</v>
      </c>
      <c r="M883" t="s">
        <v>1743</v>
      </c>
      <c r="N883" t="s">
        <v>3310</v>
      </c>
      <c r="O883" t="s">
        <v>5851</v>
      </c>
      <c r="P883">
        <f>COUNTIFS($L:$L, SolaCorp_Backlog[[#This Row],[Product Group]], $H:$H, "&lt;=" &amp; SolaCorp_Backlog[[#This Row],[Order Date]])</f>
        <v>129</v>
      </c>
      <c r="Q883" s="9">
        <f>IFERROR(VLOOKUP(SolaCorp_Backlog[[#This Row],[Order_Item]], 'Hot Orders'!$C:$H, 6, FALSE), SolaCorp_Backlog[[#This Row],[Order Date]])</f>
        <v>44967</v>
      </c>
      <c r="R883">
        <f>COUNTIFS($L:$L, SolaCorp_Backlog[[#This Row],[Product Group]], $Q:$Q, "&lt;=" &amp; SolaCorp_Backlog[[#This Row],[New Date]])</f>
        <v>159</v>
      </c>
      <c r="S883">
        <f>IF(SolaCorp_Backlog[[#This Row],[Product Group]] &lt;&gt; $L882, 1, $S882 + 1)</f>
        <v>111</v>
      </c>
      <c r="T8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83">
        <f ca="1" xml:space="preserve"> ROUND((SolaCorp_Backlog[[#This Row],[Projected Ship Date]] - SolaCorp_Backlog[[#This Row],[Order Date]]) / SolaCorp_Backlog[[#This Row],[Backlog Quantity]], 0)</f>
        <v>23</v>
      </c>
    </row>
    <row r="884" spans="1:21" x14ac:dyDescent="0.25">
      <c r="A884" t="s">
        <v>571</v>
      </c>
      <c r="B884" t="s">
        <v>796</v>
      </c>
      <c r="C884" t="s">
        <v>729</v>
      </c>
      <c r="D884" t="s">
        <v>705</v>
      </c>
      <c r="E884" t="s">
        <v>706</v>
      </c>
      <c r="F884">
        <v>14</v>
      </c>
      <c r="G884">
        <v>139.30000000000001</v>
      </c>
      <c r="H884" s="9">
        <v>44967</v>
      </c>
      <c r="I884" t="s">
        <v>789</v>
      </c>
      <c r="J884" t="s">
        <v>669</v>
      </c>
      <c r="K884" t="s">
        <v>631</v>
      </c>
      <c r="L884" t="s">
        <v>655</v>
      </c>
      <c r="M884" t="s">
        <v>1743</v>
      </c>
      <c r="N884" t="s">
        <v>3311</v>
      </c>
      <c r="O884" t="s">
        <v>5851</v>
      </c>
      <c r="P884">
        <f>COUNTIFS($L:$L, SolaCorp_Backlog[[#This Row],[Product Group]], $H:$H, "&lt;=" &amp; SolaCorp_Backlog[[#This Row],[Order Date]])</f>
        <v>129</v>
      </c>
      <c r="Q884" s="9">
        <f>IFERROR(VLOOKUP(SolaCorp_Backlog[[#This Row],[Order_Item]], 'Hot Orders'!$C:$H, 6, FALSE), SolaCorp_Backlog[[#This Row],[Order Date]])</f>
        <v>44967</v>
      </c>
      <c r="R884">
        <f>COUNTIFS($L:$L, SolaCorp_Backlog[[#This Row],[Product Group]], $Q:$Q, "&lt;=" &amp; SolaCorp_Backlog[[#This Row],[New Date]])</f>
        <v>159</v>
      </c>
      <c r="S884">
        <f>IF(SolaCorp_Backlog[[#This Row],[Product Group]] &lt;&gt; $L883, 1, $S883 + 1)</f>
        <v>112</v>
      </c>
      <c r="T8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84">
        <f ca="1" xml:space="preserve"> ROUND((SolaCorp_Backlog[[#This Row],[Projected Ship Date]] - SolaCorp_Backlog[[#This Row],[Order Date]]) / SolaCorp_Backlog[[#This Row],[Backlog Quantity]], 0)</f>
        <v>23</v>
      </c>
    </row>
    <row r="885" spans="1:21" x14ac:dyDescent="0.25">
      <c r="A885" t="s">
        <v>571</v>
      </c>
      <c r="B885" t="s">
        <v>796</v>
      </c>
      <c r="C885" t="s">
        <v>729</v>
      </c>
      <c r="D885" t="s">
        <v>705</v>
      </c>
      <c r="E885" t="s">
        <v>706</v>
      </c>
      <c r="F885">
        <v>14</v>
      </c>
      <c r="G885">
        <v>139.30000000000001</v>
      </c>
      <c r="H885" s="9">
        <v>44967</v>
      </c>
      <c r="I885" t="s">
        <v>789</v>
      </c>
      <c r="J885" t="s">
        <v>669</v>
      </c>
      <c r="K885" t="s">
        <v>631</v>
      </c>
      <c r="L885" t="s">
        <v>655</v>
      </c>
      <c r="M885" t="s">
        <v>1743</v>
      </c>
      <c r="N885" t="s">
        <v>3312</v>
      </c>
      <c r="O885" t="s">
        <v>5851</v>
      </c>
      <c r="P885">
        <f>COUNTIFS($L:$L, SolaCorp_Backlog[[#This Row],[Product Group]], $H:$H, "&lt;=" &amp; SolaCorp_Backlog[[#This Row],[Order Date]])</f>
        <v>129</v>
      </c>
      <c r="Q885" s="9">
        <f>IFERROR(VLOOKUP(SolaCorp_Backlog[[#This Row],[Order_Item]], 'Hot Orders'!$C:$H, 6, FALSE), SolaCorp_Backlog[[#This Row],[Order Date]])</f>
        <v>44967</v>
      </c>
      <c r="R885">
        <f>COUNTIFS($L:$L, SolaCorp_Backlog[[#This Row],[Product Group]], $Q:$Q, "&lt;=" &amp; SolaCorp_Backlog[[#This Row],[New Date]])</f>
        <v>159</v>
      </c>
      <c r="S885">
        <f>IF(SolaCorp_Backlog[[#This Row],[Product Group]] &lt;&gt; $L884, 1, $S884 + 1)</f>
        <v>113</v>
      </c>
      <c r="T8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85">
        <f ca="1" xml:space="preserve"> ROUND((SolaCorp_Backlog[[#This Row],[Projected Ship Date]] - SolaCorp_Backlog[[#This Row],[Order Date]]) / SolaCorp_Backlog[[#This Row],[Backlog Quantity]], 0)</f>
        <v>23</v>
      </c>
    </row>
    <row r="886" spans="1:21" x14ac:dyDescent="0.25">
      <c r="A886" t="s">
        <v>571</v>
      </c>
      <c r="B886" t="s">
        <v>796</v>
      </c>
      <c r="C886" t="s">
        <v>729</v>
      </c>
      <c r="D886" t="s">
        <v>705</v>
      </c>
      <c r="E886" t="s">
        <v>706</v>
      </c>
      <c r="F886">
        <v>14</v>
      </c>
      <c r="G886">
        <v>139.30000000000001</v>
      </c>
      <c r="H886" s="9">
        <v>44967</v>
      </c>
      <c r="I886" t="s">
        <v>789</v>
      </c>
      <c r="J886" t="s">
        <v>669</v>
      </c>
      <c r="K886" t="s">
        <v>631</v>
      </c>
      <c r="L886" t="s">
        <v>655</v>
      </c>
      <c r="M886" t="s">
        <v>1743</v>
      </c>
      <c r="N886" t="s">
        <v>3313</v>
      </c>
      <c r="O886" t="s">
        <v>5851</v>
      </c>
      <c r="P886">
        <f>COUNTIFS($L:$L, SolaCorp_Backlog[[#This Row],[Product Group]], $H:$H, "&lt;=" &amp; SolaCorp_Backlog[[#This Row],[Order Date]])</f>
        <v>129</v>
      </c>
      <c r="Q886" s="9">
        <f>IFERROR(VLOOKUP(SolaCorp_Backlog[[#This Row],[Order_Item]], 'Hot Orders'!$C:$H, 6, FALSE), SolaCorp_Backlog[[#This Row],[Order Date]])</f>
        <v>44967</v>
      </c>
      <c r="R886">
        <f>COUNTIFS($L:$L, SolaCorp_Backlog[[#This Row],[Product Group]], $Q:$Q, "&lt;=" &amp; SolaCorp_Backlog[[#This Row],[New Date]])</f>
        <v>159</v>
      </c>
      <c r="S886">
        <f>IF(SolaCorp_Backlog[[#This Row],[Product Group]] &lt;&gt; $L885, 1, $S885 + 1)</f>
        <v>114</v>
      </c>
      <c r="T8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86">
        <f ca="1" xml:space="preserve"> ROUND((SolaCorp_Backlog[[#This Row],[Projected Ship Date]] - SolaCorp_Backlog[[#This Row],[Order Date]]) / SolaCorp_Backlog[[#This Row],[Backlog Quantity]], 0)</f>
        <v>23</v>
      </c>
    </row>
    <row r="887" spans="1:21" x14ac:dyDescent="0.25">
      <c r="A887" t="s">
        <v>571</v>
      </c>
      <c r="B887" t="s">
        <v>796</v>
      </c>
      <c r="C887" t="s">
        <v>729</v>
      </c>
      <c r="D887" t="s">
        <v>713</v>
      </c>
      <c r="E887" t="s">
        <v>714</v>
      </c>
      <c r="F887">
        <v>15</v>
      </c>
      <c r="G887">
        <v>483.23</v>
      </c>
      <c r="H887" s="9">
        <v>44967</v>
      </c>
      <c r="I887" t="s">
        <v>789</v>
      </c>
      <c r="J887" t="s">
        <v>669</v>
      </c>
      <c r="K887" t="s">
        <v>600</v>
      </c>
      <c r="L887" t="s">
        <v>655</v>
      </c>
      <c r="M887" t="s">
        <v>1767</v>
      </c>
      <c r="N887" t="s">
        <v>3445</v>
      </c>
      <c r="O887" t="s">
        <v>5851</v>
      </c>
      <c r="P887">
        <f>COUNTIFS($L:$L, SolaCorp_Backlog[[#This Row],[Product Group]], $H:$H, "&lt;=" &amp; SolaCorp_Backlog[[#This Row],[Order Date]])</f>
        <v>129</v>
      </c>
      <c r="Q887" s="9">
        <f>IFERROR(VLOOKUP(SolaCorp_Backlog[[#This Row],[Order_Item]], 'Hot Orders'!$C:$H, 6, FALSE), SolaCorp_Backlog[[#This Row],[Order Date]])</f>
        <v>44967</v>
      </c>
      <c r="R887">
        <f>COUNTIFS($L:$L, SolaCorp_Backlog[[#This Row],[Product Group]], $Q:$Q, "&lt;=" &amp; SolaCorp_Backlog[[#This Row],[New Date]])</f>
        <v>159</v>
      </c>
      <c r="S887">
        <f>IF(SolaCorp_Backlog[[#This Row],[Product Group]] &lt;&gt; $L886, 1, $S886 + 1)</f>
        <v>115</v>
      </c>
      <c r="T8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87">
        <f ca="1" xml:space="preserve"> ROUND((SolaCorp_Backlog[[#This Row],[Projected Ship Date]] - SolaCorp_Backlog[[#This Row],[Order Date]]) / SolaCorp_Backlog[[#This Row],[Backlog Quantity]], 0)</f>
        <v>21</v>
      </c>
    </row>
    <row r="888" spans="1:21" x14ac:dyDescent="0.25">
      <c r="A888" t="s">
        <v>571</v>
      </c>
      <c r="B888" t="s">
        <v>796</v>
      </c>
      <c r="C888" t="s">
        <v>729</v>
      </c>
      <c r="D888" t="s">
        <v>713</v>
      </c>
      <c r="E888" t="s">
        <v>714</v>
      </c>
      <c r="F888">
        <v>15</v>
      </c>
      <c r="G888">
        <v>483.23</v>
      </c>
      <c r="H888" s="9">
        <v>44967</v>
      </c>
      <c r="I888" t="s">
        <v>789</v>
      </c>
      <c r="J888" t="s">
        <v>669</v>
      </c>
      <c r="K888" t="s">
        <v>600</v>
      </c>
      <c r="L888" t="s">
        <v>655</v>
      </c>
      <c r="M888" t="s">
        <v>1767</v>
      </c>
      <c r="N888" t="s">
        <v>3446</v>
      </c>
      <c r="O888" t="s">
        <v>5851</v>
      </c>
      <c r="P888">
        <f>COUNTIFS($L:$L, SolaCorp_Backlog[[#This Row],[Product Group]], $H:$H, "&lt;=" &amp; SolaCorp_Backlog[[#This Row],[Order Date]])</f>
        <v>129</v>
      </c>
      <c r="Q888" s="9">
        <f>IFERROR(VLOOKUP(SolaCorp_Backlog[[#This Row],[Order_Item]], 'Hot Orders'!$C:$H, 6, FALSE), SolaCorp_Backlog[[#This Row],[Order Date]])</f>
        <v>44967</v>
      </c>
      <c r="R888">
        <f>COUNTIFS($L:$L, SolaCorp_Backlog[[#This Row],[Product Group]], $Q:$Q, "&lt;=" &amp; SolaCorp_Backlog[[#This Row],[New Date]])</f>
        <v>159</v>
      </c>
      <c r="S888">
        <f>IF(SolaCorp_Backlog[[#This Row],[Product Group]] &lt;&gt; $L887, 1, $S887 + 1)</f>
        <v>116</v>
      </c>
      <c r="T8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88">
        <f ca="1" xml:space="preserve"> ROUND((SolaCorp_Backlog[[#This Row],[Projected Ship Date]] - SolaCorp_Backlog[[#This Row],[Order Date]]) / SolaCorp_Backlog[[#This Row],[Backlog Quantity]], 0)</f>
        <v>21</v>
      </c>
    </row>
    <row r="889" spans="1:21" x14ac:dyDescent="0.25">
      <c r="A889" t="s">
        <v>571</v>
      </c>
      <c r="B889" t="s">
        <v>796</v>
      </c>
      <c r="C889" t="s">
        <v>729</v>
      </c>
      <c r="D889" t="s">
        <v>713</v>
      </c>
      <c r="E889" t="s">
        <v>714</v>
      </c>
      <c r="F889">
        <v>15</v>
      </c>
      <c r="G889">
        <v>483.23</v>
      </c>
      <c r="H889" s="9">
        <v>44967</v>
      </c>
      <c r="I889" t="s">
        <v>789</v>
      </c>
      <c r="J889" t="s">
        <v>669</v>
      </c>
      <c r="K889" t="s">
        <v>600</v>
      </c>
      <c r="L889" t="s">
        <v>655</v>
      </c>
      <c r="M889" t="s">
        <v>1767</v>
      </c>
      <c r="N889" t="s">
        <v>3447</v>
      </c>
      <c r="O889" t="s">
        <v>5851</v>
      </c>
      <c r="P889">
        <f>COUNTIFS($L:$L, SolaCorp_Backlog[[#This Row],[Product Group]], $H:$H, "&lt;=" &amp; SolaCorp_Backlog[[#This Row],[Order Date]])</f>
        <v>129</v>
      </c>
      <c r="Q889" s="9">
        <f>IFERROR(VLOOKUP(SolaCorp_Backlog[[#This Row],[Order_Item]], 'Hot Orders'!$C:$H, 6, FALSE), SolaCorp_Backlog[[#This Row],[Order Date]])</f>
        <v>44967</v>
      </c>
      <c r="R889">
        <f>COUNTIFS($L:$L, SolaCorp_Backlog[[#This Row],[Product Group]], $Q:$Q, "&lt;=" &amp; SolaCorp_Backlog[[#This Row],[New Date]])</f>
        <v>159</v>
      </c>
      <c r="S889">
        <f>IF(SolaCorp_Backlog[[#This Row],[Product Group]] &lt;&gt; $L888, 1, $S888 + 1)</f>
        <v>117</v>
      </c>
      <c r="T8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89">
        <f ca="1" xml:space="preserve"> ROUND((SolaCorp_Backlog[[#This Row],[Projected Ship Date]] - SolaCorp_Backlog[[#This Row],[Order Date]]) / SolaCorp_Backlog[[#This Row],[Backlog Quantity]], 0)</f>
        <v>21</v>
      </c>
    </row>
    <row r="890" spans="1:21" x14ac:dyDescent="0.25">
      <c r="A890" t="s">
        <v>571</v>
      </c>
      <c r="B890" t="s">
        <v>796</v>
      </c>
      <c r="C890" t="s">
        <v>729</v>
      </c>
      <c r="D890" t="s">
        <v>713</v>
      </c>
      <c r="E890" t="s">
        <v>714</v>
      </c>
      <c r="F890">
        <v>15</v>
      </c>
      <c r="G890">
        <v>483.23</v>
      </c>
      <c r="H890" s="9">
        <v>44967</v>
      </c>
      <c r="I890" t="s">
        <v>789</v>
      </c>
      <c r="J890" t="s">
        <v>669</v>
      </c>
      <c r="K890" t="s">
        <v>600</v>
      </c>
      <c r="L890" t="s">
        <v>655</v>
      </c>
      <c r="M890" t="s">
        <v>1767</v>
      </c>
      <c r="N890" t="s">
        <v>3448</v>
      </c>
      <c r="O890" t="s">
        <v>5851</v>
      </c>
      <c r="P890">
        <f>COUNTIFS($L:$L, SolaCorp_Backlog[[#This Row],[Product Group]], $H:$H, "&lt;=" &amp; SolaCorp_Backlog[[#This Row],[Order Date]])</f>
        <v>129</v>
      </c>
      <c r="Q890" s="9">
        <f>IFERROR(VLOOKUP(SolaCorp_Backlog[[#This Row],[Order_Item]], 'Hot Orders'!$C:$H, 6, FALSE), SolaCorp_Backlog[[#This Row],[Order Date]])</f>
        <v>44967</v>
      </c>
      <c r="R890">
        <f>COUNTIFS($L:$L, SolaCorp_Backlog[[#This Row],[Product Group]], $Q:$Q, "&lt;=" &amp; SolaCorp_Backlog[[#This Row],[New Date]])</f>
        <v>159</v>
      </c>
      <c r="S890">
        <f>IF(SolaCorp_Backlog[[#This Row],[Product Group]] &lt;&gt; $L889, 1, $S889 + 1)</f>
        <v>118</v>
      </c>
      <c r="T8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90">
        <f ca="1" xml:space="preserve"> ROUND((SolaCorp_Backlog[[#This Row],[Projected Ship Date]] - SolaCorp_Backlog[[#This Row],[Order Date]]) / SolaCorp_Backlog[[#This Row],[Backlog Quantity]], 0)</f>
        <v>21</v>
      </c>
    </row>
    <row r="891" spans="1:21" x14ac:dyDescent="0.25">
      <c r="A891" t="s">
        <v>571</v>
      </c>
      <c r="B891" t="s">
        <v>796</v>
      </c>
      <c r="C891" t="s">
        <v>729</v>
      </c>
      <c r="D891" t="s">
        <v>713</v>
      </c>
      <c r="E891" t="s">
        <v>714</v>
      </c>
      <c r="F891">
        <v>15</v>
      </c>
      <c r="G891">
        <v>483.23</v>
      </c>
      <c r="H891" s="9">
        <v>44967</v>
      </c>
      <c r="I891" t="s">
        <v>789</v>
      </c>
      <c r="J891" t="s">
        <v>669</v>
      </c>
      <c r="K891" t="s">
        <v>600</v>
      </c>
      <c r="L891" t="s">
        <v>655</v>
      </c>
      <c r="M891" t="s">
        <v>1767</v>
      </c>
      <c r="N891" t="s">
        <v>3449</v>
      </c>
      <c r="O891" t="s">
        <v>5851</v>
      </c>
      <c r="P891">
        <f>COUNTIFS($L:$L, SolaCorp_Backlog[[#This Row],[Product Group]], $H:$H, "&lt;=" &amp; SolaCorp_Backlog[[#This Row],[Order Date]])</f>
        <v>129</v>
      </c>
      <c r="Q891" s="9">
        <f>IFERROR(VLOOKUP(SolaCorp_Backlog[[#This Row],[Order_Item]], 'Hot Orders'!$C:$H, 6, FALSE), SolaCorp_Backlog[[#This Row],[Order Date]])</f>
        <v>44967</v>
      </c>
      <c r="R891">
        <f>COUNTIFS($L:$L, SolaCorp_Backlog[[#This Row],[Product Group]], $Q:$Q, "&lt;=" &amp; SolaCorp_Backlog[[#This Row],[New Date]])</f>
        <v>159</v>
      </c>
      <c r="S891">
        <f>IF(SolaCorp_Backlog[[#This Row],[Product Group]] &lt;&gt; $L890, 1, $S890 + 1)</f>
        <v>119</v>
      </c>
      <c r="T8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91">
        <f ca="1" xml:space="preserve"> ROUND((SolaCorp_Backlog[[#This Row],[Projected Ship Date]] - SolaCorp_Backlog[[#This Row],[Order Date]]) / SolaCorp_Backlog[[#This Row],[Backlog Quantity]], 0)</f>
        <v>21</v>
      </c>
    </row>
    <row r="892" spans="1:21" x14ac:dyDescent="0.25">
      <c r="A892" t="s">
        <v>571</v>
      </c>
      <c r="B892" t="s">
        <v>796</v>
      </c>
      <c r="C892" t="s">
        <v>729</v>
      </c>
      <c r="D892" t="s">
        <v>713</v>
      </c>
      <c r="E892" t="s">
        <v>714</v>
      </c>
      <c r="F892">
        <v>15</v>
      </c>
      <c r="G892">
        <v>483.23</v>
      </c>
      <c r="H892" s="9">
        <v>44967</v>
      </c>
      <c r="I892" t="s">
        <v>789</v>
      </c>
      <c r="J892" t="s">
        <v>669</v>
      </c>
      <c r="K892" t="s">
        <v>600</v>
      </c>
      <c r="L892" t="s">
        <v>655</v>
      </c>
      <c r="M892" t="s">
        <v>1767</v>
      </c>
      <c r="N892" t="s">
        <v>3450</v>
      </c>
      <c r="O892" t="s">
        <v>5851</v>
      </c>
      <c r="P892">
        <f>COUNTIFS($L:$L, SolaCorp_Backlog[[#This Row],[Product Group]], $H:$H, "&lt;=" &amp; SolaCorp_Backlog[[#This Row],[Order Date]])</f>
        <v>129</v>
      </c>
      <c r="Q892" s="9">
        <f>IFERROR(VLOOKUP(SolaCorp_Backlog[[#This Row],[Order_Item]], 'Hot Orders'!$C:$H, 6, FALSE), SolaCorp_Backlog[[#This Row],[Order Date]])</f>
        <v>44967</v>
      </c>
      <c r="R892">
        <f>COUNTIFS($L:$L, SolaCorp_Backlog[[#This Row],[Product Group]], $Q:$Q, "&lt;=" &amp; SolaCorp_Backlog[[#This Row],[New Date]])</f>
        <v>159</v>
      </c>
      <c r="S892">
        <f>IF(SolaCorp_Backlog[[#This Row],[Product Group]] &lt;&gt; $L891, 1, $S891 + 1)</f>
        <v>120</v>
      </c>
      <c r="T8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92">
        <f ca="1" xml:space="preserve"> ROUND((SolaCorp_Backlog[[#This Row],[Projected Ship Date]] - SolaCorp_Backlog[[#This Row],[Order Date]]) / SolaCorp_Backlog[[#This Row],[Backlog Quantity]], 0)</f>
        <v>21</v>
      </c>
    </row>
    <row r="893" spans="1:21" x14ac:dyDescent="0.25">
      <c r="A893" t="s">
        <v>571</v>
      </c>
      <c r="B893" t="s">
        <v>796</v>
      </c>
      <c r="C893" t="s">
        <v>729</v>
      </c>
      <c r="D893" t="s">
        <v>713</v>
      </c>
      <c r="E893" t="s">
        <v>714</v>
      </c>
      <c r="F893">
        <v>15</v>
      </c>
      <c r="G893">
        <v>483.23</v>
      </c>
      <c r="H893" s="9">
        <v>44967</v>
      </c>
      <c r="I893" t="s">
        <v>789</v>
      </c>
      <c r="J893" t="s">
        <v>669</v>
      </c>
      <c r="K893" t="s">
        <v>600</v>
      </c>
      <c r="L893" t="s">
        <v>655</v>
      </c>
      <c r="M893" t="s">
        <v>1767</v>
      </c>
      <c r="N893" t="s">
        <v>3451</v>
      </c>
      <c r="O893" t="s">
        <v>5851</v>
      </c>
      <c r="P893">
        <f>COUNTIFS($L:$L, SolaCorp_Backlog[[#This Row],[Product Group]], $H:$H, "&lt;=" &amp; SolaCorp_Backlog[[#This Row],[Order Date]])</f>
        <v>129</v>
      </c>
      <c r="Q893" s="9">
        <f>IFERROR(VLOOKUP(SolaCorp_Backlog[[#This Row],[Order_Item]], 'Hot Orders'!$C:$H, 6, FALSE), SolaCorp_Backlog[[#This Row],[Order Date]])</f>
        <v>44967</v>
      </c>
      <c r="R893">
        <f>COUNTIFS($L:$L, SolaCorp_Backlog[[#This Row],[Product Group]], $Q:$Q, "&lt;=" &amp; SolaCorp_Backlog[[#This Row],[New Date]])</f>
        <v>159</v>
      </c>
      <c r="S893">
        <f>IF(SolaCorp_Backlog[[#This Row],[Product Group]] &lt;&gt; $L892, 1, $S892 + 1)</f>
        <v>121</v>
      </c>
      <c r="T8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93">
        <f ca="1" xml:space="preserve"> ROUND((SolaCorp_Backlog[[#This Row],[Projected Ship Date]] - SolaCorp_Backlog[[#This Row],[Order Date]]) / SolaCorp_Backlog[[#This Row],[Backlog Quantity]], 0)</f>
        <v>21</v>
      </c>
    </row>
    <row r="894" spans="1:21" x14ac:dyDescent="0.25">
      <c r="A894" t="s">
        <v>571</v>
      </c>
      <c r="B894" t="s">
        <v>796</v>
      </c>
      <c r="C894" t="s">
        <v>729</v>
      </c>
      <c r="D894" t="s">
        <v>713</v>
      </c>
      <c r="E894" t="s">
        <v>714</v>
      </c>
      <c r="F894">
        <v>15</v>
      </c>
      <c r="G894">
        <v>483.23</v>
      </c>
      <c r="H894" s="9">
        <v>44967</v>
      </c>
      <c r="I894" t="s">
        <v>789</v>
      </c>
      <c r="J894" t="s">
        <v>669</v>
      </c>
      <c r="K894" t="s">
        <v>600</v>
      </c>
      <c r="L894" t="s">
        <v>655</v>
      </c>
      <c r="M894" t="s">
        <v>1767</v>
      </c>
      <c r="N894" t="s">
        <v>3452</v>
      </c>
      <c r="O894" t="s">
        <v>5851</v>
      </c>
      <c r="P894">
        <f>COUNTIFS($L:$L, SolaCorp_Backlog[[#This Row],[Product Group]], $H:$H, "&lt;=" &amp; SolaCorp_Backlog[[#This Row],[Order Date]])</f>
        <v>129</v>
      </c>
      <c r="Q894" s="9">
        <f>IFERROR(VLOOKUP(SolaCorp_Backlog[[#This Row],[Order_Item]], 'Hot Orders'!$C:$H, 6, FALSE), SolaCorp_Backlog[[#This Row],[Order Date]])</f>
        <v>44967</v>
      </c>
      <c r="R894">
        <f>COUNTIFS($L:$L, SolaCorp_Backlog[[#This Row],[Product Group]], $Q:$Q, "&lt;=" &amp; SolaCorp_Backlog[[#This Row],[New Date]])</f>
        <v>159</v>
      </c>
      <c r="S894">
        <f>IF(SolaCorp_Backlog[[#This Row],[Product Group]] &lt;&gt; $L893, 1, $S893 + 1)</f>
        <v>122</v>
      </c>
      <c r="T8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94">
        <f ca="1" xml:space="preserve"> ROUND((SolaCorp_Backlog[[#This Row],[Projected Ship Date]] - SolaCorp_Backlog[[#This Row],[Order Date]]) / SolaCorp_Backlog[[#This Row],[Backlog Quantity]], 0)</f>
        <v>21</v>
      </c>
    </row>
    <row r="895" spans="1:21" x14ac:dyDescent="0.25">
      <c r="A895" t="s">
        <v>571</v>
      </c>
      <c r="B895" t="s">
        <v>796</v>
      </c>
      <c r="C895" t="s">
        <v>729</v>
      </c>
      <c r="D895" t="s">
        <v>713</v>
      </c>
      <c r="E895" t="s">
        <v>714</v>
      </c>
      <c r="F895">
        <v>15</v>
      </c>
      <c r="G895">
        <v>483.23</v>
      </c>
      <c r="H895" s="9">
        <v>44967</v>
      </c>
      <c r="I895" t="s">
        <v>789</v>
      </c>
      <c r="J895" t="s">
        <v>669</v>
      </c>
      <c r="K895" t="s">
        <v>600</v>
      </c>
      <c r="L895" t="s">
        <v>655</v>
      </c>
      <c r="M895" t="s">
        <v>1767</v>
      </c>
      <c r="N895" t="s">
        <v>3453</v>
      </c>
      <c r="O895" t="s">
        <v>5851</v>
      </c>
      <c r="P895">
        <f>COUNTIFS($L:$L, SolaCorp_Backlog[[#This Row],[Product Group]], $H:$H, "&lt;=" &amp; SolaCorp_Backlog[[#This Row],[Order Date]])</f>
        <v>129</v>
      </c>
      <c r="Q895" s="9">
        <f>IFERROR(VLOOKUP(SolaCorp_Backlog[[#This Row],[Order_Item]], 'Hot Orders'!$C:$H, 6, FALSE), SolaCorp_Backlog[[#This Row],[Order Date]])</f>
        <v>44967</v>
      </c>
      <c r="R895">
        <f>COUNTIFS($L:$L, SolaCorp_Backlog[[#This Row],[Product Group]], $Q:$Q, "&lt;=" &amp; SolaCorp_Backlog[[#This Row],[New Date]])</f>
        <v>159</v>
      </c>
      <c r="S895">
        <f>IF(SolaCorp_Backlog[[#This Row],[Product Group]] &lt;&gt; $L894, 1, $S894 + 1)</f>
        <v>123</v>
      </c>
      <c r="T8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95">
        <f ca="1" xml:space="preserve"> ROUND((SolaCorp_Backlog[[#This Row],[Projected Ship Date]] - SolaCorp_Backlog[[#This Row],[Order Date]]) / SolaCorp_Backlog[[#This Row],[Backlog Quantity]], 0)</f>
        <v>21</v>
      </c>
    </row>
    <row r="896" spans="1:21" x14ac:dyDescent="0.25">
      <c r="A896" t="s">
        <v>571</v>
      </c>
      <c r="B896" t="s">
        <v>796</v>
      </c>
      <c r="C896" t="s">
        <v>729</v>
      </c>
      <c r="D896" t="s">
        <v>713</v>
      </c>
      <c r="E896" t="s">
        <v>714</v>
      </c>
      <c r="F896">
        <v>15</v>
      </c>
      <c r="G896">
        <v>483.23</v>
      </c>
      <c r="H896" s="9">
        <v>44967</v>
      </c>
      <c r="I896" t="s">
        <v>789</v>
      </c>
      <c r="J896" t="s">
        <v>669</v>
      </c>
      <c r="K896" t="s">
        <v>600</v>
      </c>
      <c r="L896" t="s">
        <v>655</v>
      </c>
      <c r="M896" t="s">
        <v>1767</v>
      </c>
      <c r="N896" t="s">
        <v>3454</v>
      </c>
      <c r="O896" t="s">
        <v>5851</v>
      </c>
      <c r="P896">
        <f>COUNTIFS($L:$L, SolaCorp_Backlog[[#This Row],[Product Group]], $H:$H, "&lt;=" &amp; SolaCorp_Backlog[[#This Row],[Order Date]])</f>
        <v>129</v>
      </c>
      <c r="Q896" s="9">
        <f>IFERROR(VLOOKUP(SolaCorp_Backlog[[#This Row],[Order_Item]], 'Hot Orders'!$C:$H, 6, FALSE), SolaCorp_Backlog[[#This Row],[Order Date]])</f>
        <v>44967</v>
      </c>
      <c r="R896">
        <f>COUNTIFS($L:$L, SolaCorp_Backlog[[#This Row],[Product Group]], $Q:$Q, "&lt;=" &amp; SolaCorp_Backlog[[#This Row],[New Date]])</f>
        <v>159</v>
      </c>
      <c r="S896">
        <f>IF(SolaCorp_Backlog[[#This Row],[Product Group]] &lt;&gt; $L895, 1, $S895 + 1)</f>
        <v>124</v>
      </c>
      <c r="T8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96">
        <f ca="1" xml:space="preserve"> ROUND((SolaCorp_Backlog[[#This Row],[Projected Ship Date]] - SolaCorp_Backlog[[#This Row],[Order Date]]) / SolaCorp_Backlog[[#This Row],[Backlog Quantity]], 0)</f>
        <v>21</v>
      </c>
    </row>
    <row r="897" spans="1:21" x14ac:dyDescent="0.25">
      <c r="A897" t="s">
        <v>571</v>
      </c>
      <c r="B897" t="s">
        <v>796</v>
      </c>
      <c r="C897" t="s">
        <v>729</v>
      </c>
      <c r="D897" t="s">
        <v>713</v>
      </c>
      <c r="E897" t="s">
        <v>714</v>
      </c>
      <c r="F897">
        <v>15</v>
      </c>
      <c r="G897">
        <v>483.23</v>
      </c>
      <c r="H897" s="9">
        <v>44967</v>
      </c>
      <c r="I897" t="s">
        <v>789</v>
      </c>
      <c r="J897" t="s">
        <v>669</v>
      </c>
      <c r="K897" t="s">
        <v>600</v>
      </c>
      <c r="L897" t="s">
        <v>655</v>
      </c>
      <c r="M897" t="s">
        <v>1767</v>
      </c>
      <c r="N897" t="s">
        <v>3455</v>
      </c>
      <c r="O897" t="s">
        <v>5851</v>
      </c>
      <c r="P897">
        <f>COUNTIFS($L:$L, SolaCorp_Backlog[[#This Row],[Product Group]], $H:$H, "&lt;=" &amp; SolaCorp_Backlog[[#This Row],[Order Date]])</f>
        <v>129</v>
      </c>
      <c r="Q897" s="9">
        <f>IFERROR(VLOOKUP(SolaCorp_Backlog[[#This Row],[Order_Item]], 'Hot Orders'!$C:$H, 6, FALSE), SolaCorp_Backlog[[#This Row],[Order Date]])</f>
        <v>44967</v>
      </c>
      <c r="R897">
        <f>COUNTIFS($L:$L, SolaCorp_Backlog[[#This Row],[Product Group]], $Q:$Q, "&lt;=" &amp; SolaCorp_Backlog[[#This Row],[New Date]])</f>
        <v>159</v>
      </c>
      <c r="S897">
        <f>IF(SolaCorp_Backlog[[#This Row],[Product Group]] &lt;&gt; $L896, 1, $S896 + 1)</f>
        <v>125</v>
      </c>
      <c r="T8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97">
        <f ca="1" xml:space="preserve"> ROUND((SolaCorp_Backlog[[#This Row],[Projected Ship Date]] - SolaCorp_Backlog[[#This Row],[Order Date]]) / SolaCorp_Backlog[[#This Row],[Backlog Quantity]], 0)</f>
        <v>21</v>
      </c>
    </row>
    <row r="898" spans="1:21" x14ac:dyDescent="0.25">
      <c r="A898" t="s">
        <v>571</v>
      </c>
      <c r="B898" t="s">
        <v>796</v>
      </c>
      <c r="C898" t="s">
        <v>729</v>
      </c>
      <c r="D898" t="s">
        <v>713</v>
      </c>
      <c r="E898" t="s">
        <v>714</v>
      </c>
      <c r="F898">
        <v>15</v>
      </c>
      <c r="G898">
        <v>483.23</v>
      </c>
      <c r="H898" s="9">
        <v>44967</v>
      </c>
      <c r="I898" t="s">
        <v>789</v>
      </c>
      <c r="J898" t="s">
        <v>669</v>
      </c>
      <c r="K898" t="s">
        <v>600</v>
      </c>
      <c r="L898" t="s">
        <v>655</v>
      </c>
      <c r="M898" t="s">
        <v>1767</v>
      </c>
      <c r="N898" t="s">
        <v>3456</v>
      </c>
      <c r="O898" t="s">
        <v>5851</v>
      </c>
      <c r="P898">
        <f>COUNTIFS($L:$L, SolaCorp_Backlog[[#This Row],[Product Group]], $H:$H, "&lt;=" &amp; SolaCorp_Backlog[[#This Row],[Order Date]])</f>
        <v>129</v>
      </c>
      <c r="Q898" s="9">
        <f>IFERROR(VLOOKUP(SolaCorp_Backlog[[#This Row],[Order_Item]], 'Hot Orders'!$C:$H, 6, FALSE), SolaCorp_Backlog[[#This Row],[Order Date]])</f>
        <v>44967</v>
      </c>
      <c r="R898">
        <f>COUNTIFS($L:$L, SolaCorp_Backlog[[#This Row],[Product Group]], $Q:$Q, "&lt;=" &amp; SolaCorp_Backlog[[#This Row],[New Date]])</f>
        <v>159</v>
      </c>
      <c r="S898">
        <f>IF(SolaCorp_Backlog[[#This Row],[Product Group]] &lt;&gt; $L897, 1, $S897 + 1)</f>
        <v>126</v>
      </c>
      <c r="T8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898">
        <f ca="1" xml:space="preserve"> ROUND((SolaCorp_Backlog[[#This Row],[Projected Ship Date]] - SolaCorp_Backlog[[#This Row],[Order Date]]) / SolaCorp_Backlog[[#This Row],[Backlog Quantity]], 0)</f>
        <v>21</v>
      </c>
    </row>
    <row r="899" spans="1:21" x14ac:dyDescent="0.25">
      <c r="A899" t="s">
        <v>571</v>
      </c>
      <c r="B899" t="s">
        <v>796</v>
      </c>
      <c r="C899" t="s">
        <v>729</v>
      </c>
      <c r="D899" t="s">
        <v>713</v>
      </c>
      <c r="E899" t="s">
        <v>714</v>
      </c>
      <c r="F899">
        <v>15</v>
      </c>
      <c r="G899">
        <v>483.23</v>
      </c>
      <c r="H899" s="9">
        <v>44967</v>
      </c>
      <c r="I899" t="s">
        <v>789</v>
      </c>
      <c r="J899" t="s">
        <v>669</v>
      </c>
      <c r="K899" t="s">
        <v>600</v>
      </c>
      <c r="L899" t="s">
        <v>655</v>
      </c>
      <c r="M899" t="s">
        <v>1767</v>
      </c>
      <c r="N899" t="s">
        <v>3457</v>
      </c>
      <c r="O899" t="s">
        <v>5851</v>
      </c>
      <c r="P899">
        <f>COUNTIFS($L:$L, SolaCorp_Backlog[[#This Row],[Product Group]], $H:$H, "&lt;=" &amp; SolaCorp_Backlog[[#This Row],[Order Date]])</f>
        <v>129</v>
      </c>
      <c r="Q899" s="9">
        <f>IFERROR(VLOOKUP(SolaCorp_Backlog[[#This Row],[Order_Item]], 'Hot Orders'!$C:$H, 6, FALSE), SolaCorp_Backlog[[#This Row],[Order Date]])</f>
        <v>44967</v>
      </c>
      <c r="R899">
        <f>COUNTIFS($L:$L, SolaCorp_Backlog[[#This Row],[Product Group]], $Q:$Q, "&lt;=" &amp; SolaCorp_Backlog[[#This Row],[New Date]])</f>
        <v>159</v>
      </c>
      <c r="S899">
        <f>IF(SolaCorp_Backlog[[#This Row],[Product Group]] &lt;&gt; $L898, 1, $S898 + 1)</f>
        <v>127</v>
      </c>
      <c r="T8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899">
        <f ca="1" xml:space="preserve"> ROUND((SolaCorp_Backlog[[#This Row],[Projected Ship Date]] - SolaCorp_Backlog[[#This Row],[Order Date]]) / SolaCorp_Backlog[[#This Row],[Backlog Quantity]], 0)</f>
        <v>22</v>
      </c>
    </row>
    <row r="900" spans="1:21" x14ac:dyDescent="0.25">
      <c r="A900" t="s">
        <v>571</v>
      </c>
      <c r="B900" t="s">
        <v>796</v>
      </c>
      <c r="C900" t="s">
        <v>729</v>
      </c>
      <c r="D900" t="s">
        <v>713</v>
      </c>
      <c r="E900" t="s">
        <v>714</v>
      </c>
      <c r="F900">
        <v>15</v>
      </c>
      <c r="G900">
        <v>483.23</v>
      </c>
      <c r="H900" s="9">
        <v>44967</v>
      </c>
      <c r="I900" t="s">
        <v>789</v>
      </c>
      <c r="J900" t="s">
        <v>669</v>
      </c>
      <c r="K900" t="s">
        <v>600</v>
      </c>
      <c r="L900" t="s">
        <v>655</v>
      </c>
      <c r="M900" t="s">
        <v>1767</v>
      </c>
      <c r="N900" t="s">
        <v>3458</v>
      </c>
      <c r="O900" t="s">
        <v>5851</v>
      </c>
      <c r="P900">
        <f>COUNTIFS($L:$L, SolaCorp_Backlog[[#This Row],[Product Group]], $H:$H, "&lt;=" &amp; SolaCorp_Backlog[[#This Row],[Order Date]])</f>
        <v>129</v>
      </c>
      <c r="Q900" s="9">
        <f>IFERROR(VLOOKUP(SolaCorp_Backlog[[#This Row],[Order_Item]], 'Hot Orders'!$C:$H, 6, FALSE), SolaCorp_Backlog[[#This Row],[Order Date]])</f>
        <v>44967</v>
      </c>
      <c r="R900">
        <f>COUNTIFS($L:$L, SolaCorp_Backlog[[#This Row],[Product Group]], $Q:$Q, "&lt;=" &amp; SolaCorp_Backlog[[#This Row],[New Date]])</f>
        <v>159</v>
      </c>
      <c r="S900">
        <f>IF(SolaCorp_Backlog[[#This Row],[Product Group]] &lt;&gt; $L899, 1, $S899 + 1)</f>
        <v>128</v>
      </c>
      <c r="T9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00">
        <f ca="1" xml:space="preserve"> ROUND((SolaCorp_Backlog[[#This Row],[Projected Ship Date]] - SolaCorp_Backlog[[#This Row],[Order Date]]) / SolaCorp_Backlog[[#This Row],[Backlog Quantity]], 0)</f>
        <v>22</v>
      </c>
    </row>
    <row r="901" spans="1:21" x14ac:dyDescent="0.25">
      <c r="A901" t="s">
        <v>571</v>
      </c>
      <c r="B901" t="s">
        <v>796</v>
      </c>
      <c r="C901" t="s">
        <v>729</v>
      </c>
      <c r="D901" t="s">
        <v>713</v>
      </c>
      <c r="E901" t="s">
        <v>714</v>
      </c>
      <c r="F901">
        <v>15</v>
      </c>
      <c r="G901">
        <v>483.23</v>
      </c>
      <c r="H901" s="9">
        <v>44967</v>
      </c>
      <c r="I901" t="s">
        <v>789</v>
      </c>
      <c r="J901" t="s">
        <v>669</v>
      </c>
      <c r="K901" t="s">
        <v>600</v>
      </c>
      <c r="L901" t="s">
        <v>655</v>
      </c>
      <c r="M901" t="s">
        <v>1767</v>
      </c>
      <c r="N901" t="s">
        <v>3459</v>
      </c>
      <c r="O901" t="s">
        <v>5851</v>
      </c>
      <c r="P901">
        <f>COUNTIFS($L:$L, SolaCorp_Backlog[[#This Row],[Product Group]], $H:$H, "&lt;=" &amp; SolaCorp_Backlog[[#This Row],[Order Date]])</f>
        <v>129</v>
      </c>
      <c r="Q901" s="9">
        <f>IFERROR(VLOOKUP(SolaCorp_Backlog[[#This Row],[Order_Item]], 'Hot Orders'!$C:$H, 6, FALSE), SolaCorp_Backlog[[#This Row],[Order Date]])</f>
        <v>44967</v>
      </c>
      <c r="R901">
        <f>COUNTIFS($L:$L, SolaCorp_Backlog[[#This Row],[Product Group]], $Q:$Q, "&lt;=" &amp; SolaCorp_Backlog[[#This Row],[New Date]])</f>
        <v>159</v>
      </c>
      <c r="S901">
        <f>IF(SolaCorp_Backlog[[#This Row],[Product Group]] &lt;&gt; $L900, 1, $S900 + 1)</f>
        <v>129</v>
      </c>
      <c r="T9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01">
        <f ca="1" xml:space="preserve"> ROUND((SolaCorp_Backlog[[#This Row],[Projected Ship Date]] - SolaCorp_Backlog[[#This Row],[Order Date]]) / SolaCorp_Backlog[[#This Row],[Backlog Quantity]], 0)</f>
        <v>22</v>
      </c>
    </row>
    <row r="902" spans="1:21" x14ac:dyDescent="0.25">
      <c r="A902" t="s">
        <v>304</v>
      </c>
      <c r="B902" t="s">
        <v>828</v>
      </c>
      <c r="C902" t="s">
        <v>688</v>
      </c>
      <c r="D902" t="s">
        <v>1063</v>
      </c>
      <c r="E902" t="s">
        <v>1064</v>
      </c>
      <c r="F902">
        <v>1</v>
      </c>
      <c r="G902">
        <v>441.16</v>
      </c>
      <c r="H902" s="9">
        <v>44972</v>
      </c>
      <c r="I902" t="s">
        <v>829</v>
      </c>
      <c r="J902" t="s">
        <v>675</v>
      </c>
      <c r="K902" t="s">
        <v>600</v>
      </c>
      <c r="L902" t="s">
        <v>655</v>
      </c>
      <c r="M902" t="s">
        <v>1816</v>
      </c>
      <c r="N902" t="s">
        <v>3748</v>
      </c>
      <c r="O902" t="s">
        <v>5916</v>
      </c>
      <c r="P902">
        <f>COUNTIFS($L:$L, SolaCorp_Backlog[[#This Row],[Product Group]], $H:$H, "&lt;=" &amp; SolaCorp_Backlog[[#This Row],[Order Date]])</f>
        <v>130</v>
      </c>
      <c r="Q902" s="9">
        <f>IFERROR(VLOOKUP(SolaCorp_Backlog[[#This Row],[Order_Item]], 'Hot Orders'!$C:$H, 6, FALSE), SolaCorp_Backlog[[#This Row],[Order Date]])</f>
        <v>44972</v>
      </c>
      <c r="R902">
        <f>COUNTIFS($L:$L, SolaCorp_Backlog[[#This Row],[Product Group]], $Q:$Q, "&lt;=" &amp; SolaCorp_Backlog[[#This Row],[New Date]])</f>
        <v>160</v>
      </c>
      <c r="S902">
        <f>IF(SolaCorp_Backlog[[#This Row],[Product Group]] &lt;&gt; $L901, 1, $S901 + 1)</f>
        <v>130</v>
      </c>
      <c r="T9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02">
        <f ca="1" xml:space="preserve"> ROUND((SolaCorp_Backlog[[#This Row],[Projected Ship Date]] - SolaCorp_Backlog[[#This Row],[Order Date]]) / SolaCorp_Backlog[[#This Row],[Backlog Quantity]], 0)</f>
        <v>324</v>
      </c>
    </row>
    <row r="903" spans="1:21" x14ac:dyDescent="0.25">
      <c r="A903" t="s">
        <v>336</v>
      </c>
      <c r="B903" t="s">
        <v>1141</v>
      </c>
      <c r="C903" t="s">
        <v>729</v>
      </c>
      <c r="D903" t="s">
        <v>1128</v>
      </c>
      <c r="E903" t="s">
        <v>1129</v>
      </c>
      <c r="F903">
        <v>1</v>
      </c>
      <c r="G903">
        <v>138.1</v>
      </c>
      <c r="H903" s="9">
        <v>44983</v>
      </c>
      <c r="I903" t="s">
        <v>732</v>
      </c>
      <c r="J903" t="s">
        <v>675</v>
      </c>
      <c r="K903" t="s">
        <v>591</v>
      </c>
      <c r="L903" t="s">
        <v>655</v>
      </c>
      <c r="M903" t="s">
        <v>1745</v>
      </c>
      <c r="N903" t="s">
        <v>3332</v>
      </c>
      <c r="O903" t="s">
        <v>5853</v>
      </c>
      <c r="P903">
        <f>COUNTIFS($L:$L, SolaCorp_Backlog[[#This Row],[Product Group]], $H:$H, "&lt;=" &amp; SolaCorp_Backlog[[#This Row],[Order Date]])</f>
        <v>131</v>
      </c>
      <c r="Q903" s="9">
        <f>IFERROR(VLOOKUP(SolaCorp_Backlog[[#This Row],[Order_Item]], 'Hot Orders'!$C:$H, 6, FALSE), SolaCorp_Backlog[[#This Row],[Order Date]])</f>
        <v>44983</v>
      </c>
      <c r="R903">
        <f>COUNTIFS($L:$L, SolaCorp_Backlog[[#This Row],[Product Group]], $Q:$Q, "&lt;=" &amp; SolaCorp_Backlog[[#This Row],[New Date]])</f>
        <v>161</v>
      </c>
      <c r="S903">
        <f>IF(SolaCorp_Backlog[[#This Row],[Product Group]] &lt;&gt; $L902, 1, $S902 + 1)</f>
        <v>131</v>
      </c>
      <c r="T9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03">
        <f ca="1" xml:space="preserve"> ROUND((SolaCorp_Backlog[[#This Row],[Projected Ship Date]] - SolaCorp_Backlog[[#This Row],[Order Date]]) / SolaCorp_Backlog[[#This Row],[Backlog Quantity]], 0)</f>
        <v>313</v>
      </c>
    </row>
    <row r="904" spans="1:21" x14ac:dyDescent="0.25">
      <c r="A904" t="s">
        <v>346</v>
      </c>
      <c r="B904" t="s">
        <v>794</v>
      </c>
      <c r="C904" t="s">
        <v>729</v>
      </c>
      <c r="D904" t="s">
        <v>705</v>
      </c>
      <c r="E904" t="s">
        <v>706</v>
      </c>
      <c r="F904">
        <v>25</v>
      </c>
      <c r="G904">
        <v>844.36</v>
      </c>
      <c r="H904" s="9">
        <v>44984</v>
      </c>
      <c r="I904" t="s">
        <v>732</v>
      </c>
      <c r="J904" t="s">
        <v>675</v>
      </c>
      <c r="K904" t="s">
        <v>631</v>
      </c>
      <c r="L904" t="s">
        <v>655</v>
      </c>
      <c r="M904" t="s">
        <v>1795</v>
      </c>
      <c r="N904" t="s">
        <v>3585</v>
      </c>
      <c r="O904" t="s">
        <v>5901</v>
      </c>
      <c r="P904">
        <f>COUNTIFS($L:$L, SolaCorp_Backlog[[#This Row],[Product Group]], $H:$H, "&lt;=" &amp; SolaCorp_Backlog[[#This Row],[Order Date]])</f>
        <v>156</v>
      </c>
      <c r="Q904" s="9">
        <f>IFERROR(VLOOKUP(SolaCorp_Backlog[[#This Row],[Order_Item]], 'Hot Orders'!$C:$H, 6, FALSE), SolaCorp_Backlog[[#This Row],[Order Date]])</f>
        <v>44984</v>
      </c>
      <c r="R904">
        <f>COUNTIFS($L:$L, SolaCorp_Backlog[[#This Row],[Product Group]], $Q:$Q, "&lt;=" &amp; SolaCorp_Backlog[[#This Row],[New Date]])</f>
        <v>186</v>
      </c>
      <c r="S904">
        <f>IF(SolaCorp_Backlog[[#This Row],[Product Group]] &lt;&gt; $L903, 1, $S903 + 1)</f>
        <v>132</v>
      </c>
      <c r="T9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04">
        <f ca="1" xml:space="preserve"> ROUND((SolaCorp_Backlog[[#This Row],[Projected Ship Date]] - SolaCorp_Backlog[[#This Row],[Order Date]]) / SolaCorp_Backlog[[#This Row],[Backlog Quantity]], 0)</f>
        <v>12</v>
      </c>
    </row>
    <row r="905" spans="1:21" x14ac:dyDescent="0.25">
      <c r="A905" t="s">
        <v>346</v>
      </c>
      <c r="B905" t="s">
        <v>794</v>
      </c>
      <c r="C905" t="s">
        <v>729</v>
      </c>
      <c r="D905" t="s">
        <v>705</v>
      </c>
      <c r="E905" t="s">
        <v>706</v>
      </c>
      <c r="F905">
        <v>25</v>
      </c>
      <c r="G905">
        <v>844.36</v>
      </c>
      <c r="H905" s="9">
        <v>44984</v>
      </c>
      <c r="I905" t="s">
        <v>732</v>
      </c>
      <c r="J905" t="s">
        <v>675</v>
      </c>
      <c r="K905" t="s">
        <v>631</v>
      </c>
      <c r="L905" t="s">
        <v>655</v>
      </c>
      <c r="M905" t="s">
        <v>1795</v>
      </c>
      <c r="N905" t="s">
        <v>3586</v>
      </c>
      <c r="O905" t="s">
        <v>5901</v>
      </c>
      <c r="P905">
        <f>COUNTIFS($L:$L, SolaCorp_Backlog[[#This Row],[Product Group]], $H:$H, "&lt;=" &amp; SolaCorp_Backlog[[#This Row],[Order Date]])</f>
        <v>156</v>
      </c>
      <c r="Q905" s="9">
        <f>IFERROR(VLOOKUP(SolaCorp_Backlog[[#This Row],[Order_Item]], 'Hot Orders'!$C:$H, 6, FALSE), SolaCorp_Backlog[[#This Row],[Order Date]])</f>
        <v>44984</v>
      </c>
      <c r="R905">
        <f>COUNTIFS($L:$L, SolaCorp_Backlog[[#This Row],[Product Group]], $Q:$Q, "&lt;=" &amp; SolaCorp_Backlog[[#This Row],[New Date]])</f>
        <v>186</v>
      </c>
      <c r="S905">
        <f>IF(SolaCorp_Backlog[[#This Row],[Product Group]] &lt;&gt; $L904, 1, $S904 + 1)</f>
        <v>133</v>
      </c>
      <c r="T9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05">
        <f ca="1" xml:space="preserve"> ROUND((SolaCorp_Backlog[[#This Row],[Projected Ship Date]] - SolaCorp_Backlog[[#This Row],[Order Date]]) / SolaCorp_Backlog[[#This Row],[Backlog Quantity]], 0)</f>
        <v>12</v>
      </c>
    </row>
    <row r="906" spans="1:21" x14ac:dyDescent="0.25">
      <c r="A906" t="s">
        <v>346</v>
      </c>
      <c r="B906" t="s">
        <v>794</v>
      </c>
      <c r="C906" t="s">
        <v>729</v>
      </c>
      <c r="D906" t="s">
        <v>705</v>
      </c>
      <c r="E906" t="s">
        <v>706</v>
      </c>
      <c r="F906">
        <v>25</v>
      </c>
      <c r="G906">
        <v>844.36</v>
      </c>
      <c r="H906" s="9">
        <v>44984</v>
      </c>
      <c r="I906" t="s">
        <v>732</v>
      </c>
      <c r="J906" t="s">
        <v>675</v>
      </c>
      <c r="K906" t="s">
        <v>631</v>
      </c>
      <c r="L906" t="s">
        <v>655</v>
      </c>
      <c r="M906" t="s">
        <v>1795</v>
      </c>
      <c r="N906" t="s">
        <v>3587</v>
      </c>
      <c r="O906" t="s">
        <v>5901</v>
      </c>
      <c r="P906">
        <f>COUNTIFS($L:$L, SolaCorp_Backlog[[#This Row],[Product Group]], $H:$H, "&lt;=" &amp; SolaCorp_Backlog[[#This Row],[Order Date]])</f>
        <v>156</v>
      </c>
      <c r="Q906" s="9">
        <f>IFERROR(VLOOKUP(SolaCorp_Backlog[[#This Row],[Order_Item]], 'Hot Orders'!$C:$H, 6, FALSE), SolaCorp_Backlog[[#This Row],[Order Date]])</f>
        <v>44984</v>
      </c>
      <c r="R906">
        <f>COUNTIFS($L:$L, SolaCorp_Backlog[[#This Row],[Product Group]], $Q:$Q, "&lt;=" &amp; SolaCorp_Backlog[[#This Row],[New Date]])</f>
        <v>186</v>
      </c>
      <c r="S906">
        <f>IF(SolaCorp_Backlog[[#This Row],[Product Group]] &lt;&gt; $L905, 1, $S905 + 1)</f>
        <v>134</v>
      </c>
      <c r="T9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06">
        <f ca="1" xml:space="preserve"> ROUND((SolaCorp_Backlog[[#This Row],[Projected Ship Date]] - SolaCorp_Backlog[[#This Row],[Order Date]]) / SolaCorp_Backlog[[#This Row],[Backlog Quantity]], 0)</f>
        <v>12</v>
      </c>
    </row>
    <row r="907" spans="1:21" x14ac:dyDescent="0.25">
      <c r="A907" t="s">
        <v>346</v>
      </c>
      <c r="B907" t="s">
        <v>794</v>
      </c>
      <c r="C907" t="s">
        <v>729</v>
      </c>
      <c r="D907" t="s">
        <v>705</v>
      </c>
      <c r="E907" t="s">
        <v>706</v>
      </c>
      <c r="F907">
        <v>25</v>
      </c>
      <c r="G907">
        <v>844.36</v>
      </c>
      <c r="H907" s="9">
        <v>44984</v>
      </c>
      <c r="I907" t="s">
        <v>732</v>
      </c>
      <c r="J907" t="s">
        <v>675</v>
      </c>
      <c r="K907" t="s">
        <v>631</v>
      </c>
      <c r="L907" t="s">
        <v>655</v>
      </c>
      <c r="M907" t="s">
        <v>1795</v>
      </c>
      <c r="N907" t="s">
        <v>3588</v>
      </c>
      <c r="O907" t="s">
        <v>5901</v>
      </c>
      <c r="P907">
        <f>COUNTIFS($L:$L, SolaCorp_Backlog[[#This Row],[Product Group]], $H:$H, "&lt;=" &amp; SolaCorp_Backlog[[#This Row],[Order Date]])</f>
        <v>156</v>
      </c>
      <c r="Q907" s="9">
        <f>IFERROR(VLOOKUP(SolaCorp_Backlog[[#This Row],[Order_Item]], 'Hot Orders'!$C:$H, 6, FALSE), SolaCorp_Backlog[[#This Row],[Order Date]])</f>
        <v>44984</v>
      </c>
      <c r="R907">
        <f>COUNTIFS($L:$L, SolaCorp_Backlog[[#This Row],[Product Group]], $Q:$Q, "&lt;=" &amp; SolaCorp_Backlog[[#This Row],[New Date]])</f>
        <v>186</v>
      </c>
      <c r="S907">
        <f>IF(SolaCorp_Backlog[[#This Row],[Product Group]] &lt;&gt; $L906, 1, $S906 + 1)</f>
        <v>135</v>
      </c>
      <c r="T9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07">
        <f ca="1" xml:space="preserve"> ROUND((SolaCorp_Backlog[[#This Row],[Projected Ship Date]] - SolaCorp_Backlog[[#This Row],[Order Date]]) / SolaCorp_Backlog[[#This Row],[Backlog Quantity]], 0)</f>
        <v>12</v>
      </c>
    </row>
    <row r="908" spans="1:21" x14ac:dyDescent="0.25">
      <c r="A908" t="s">
        <v>346</v>
      </c>
      <c r="B908" t="s">
        <v>794</v>
      </c>
      <c r="C908" t="s">
        <v>729</v>
      </c>
      <c r="D908" t="s">
        <v>705</v>
      </c>
      <c r="E908" t="s">
        <v>706</v>
      </c>
      <c r="F908">
        <v>25</v>
      </c>
      <c r="G908">
        <v>844.36</v>
      </c>
      <c r="H908" s="9">
        <v>44984</v>
      </c>
      <c r="I908" t="s">
        <v>732</v>
      </c>
      <c r="J908" t="s">
        <v>675</v>
      </c>
      <c r="K908" t="s">
        <v>631</v>
      </c>
      <c r="L908" t="s">
        <v>655</v>
      </c>
      <c r="M908" t="s">
        <v>1795</v>
      </c>
      <c r="N908" t="s">
        <v>3589</v>
      </c>
      <c r="O908" t="s">
        <v>5901</v>
      </c>
      <c r="P908">
        <f>COUNTIFS($L:$L, SolaCorp_Backlog[[#This Row],[Product Group]], $H:$H, "&lt;=" &amp; SolaCorp_Backlog[[#This Row],[Order Date]])</f>
        <v>156</v>
      </c>
      <c r="Q908" s="9">
        <f>IFERROR(VLOOKUP(SolaCorp_Backlog[[#This Row],[Order_Item]], 'Hot Orders'!$C:$H, 6, FALSE), SolaCorp_Backlog[[#This Row],[Order Date]])</f>
        <v>44984</v>
      </c>
      <c r="R908">
        <f>COUNTIFS($L:$L, SolaCorp_Backlog[[#This Row],[Product Group]], $Q:$Q, "&lt;=" &amp; SolaCorp_Backlog[[#This Row],[New Date]])</f>
        <v>186</v>
      </c>
      <c r="S908">
        <f>IF(SolaCorp_Backlog[[#This Row],[Product Group]] &lt;&gt; $L907, 1, $S907 + 1)</f>
        <v>136</v>
      </c>
      <c r="T9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08">
        <f ca="1" xml:space="preserve"> ROUND((SolaCorp_Backlog[[#This Row],[Projected Ship Date]] - SolaCorp_Backlog[[#This Row],[Order Date]]) / SolaCorp_Backlog[[#This Row],[Backlog Quantity]], 0)</f>
        <v>12</v>
      </c>
    </row>
    <row r="909" spans="1:21" x14ac:dyDescent="0.25">
      <c r="A909" t="s">
        <v>346</v>
      </c>
      <c r="B909" t="s">
        <v>794</v>
      </c>
      <c r="C909" t="s">
        <v>729</v>
      </c>
      <c r="D909" t="s">
        <v>705</v>
      </c>
      <c r="E909" t="s">
        <v>706</v>
      </c>
      <c r="F909">
        <v>25</v>
      </c>
      <c r="G909">
        <v>844.36</v>
      </c>
      <c r="H909" s="9">
        <v>44984</v>
      </c>
      <c r="I909" t="s">
        <v>732</v>
      </c>
      <c r="J909" t="s">
        <v>675</v>
      </c>
      <c r="K909" t="s">
        <v>631</v>
      </c>
      <c r="L909" t="s">
        <v>655</v>
      </c>
      <c r="M909" t="s">
        <v>1795</v>
      </c>
      <c r="N909" t="s">
        <v>3590</v>
      </c>
      <c r="O909" t="s">
        <v>5901</v>
      </c>
      <c r="P909">
        <f>COUNTIFS($L:$L, SolaCorp_Backlog[[#This Row],[Product Group]], $H:$H, "&lt;=" &amp; SolaCorp_Backlog[[#This Row],[Order Date]])</f>
        <v>156</v>
      </c>
      <c r="Q909" s="9">
        <f>IFERROR(VLOOKUP(SolaCorp_Backlog[[#This Row],[Order_Item]], 'Hot Orders'!$C:$H, 6, FALSE), SolaCorp_Backlog[[#This Row],[Order Date]])</f>
        <v>44984</v>
      </c>
      <c r="R909">
        <f>COUNTIFS($L:$L, SolaCorp_Backlog[[#This Row],[Product Group]], $Q:$Q, "&lt;=" &amp; SolaCorp_Backlog[[#This Row],[New Date]])</f>
        <v>186</v>
      </c>
      <c r="S909">
        <f>IF(SolaCorp_Backlog[[#This Row],[Product Group]] &lt;&gt; $L908, 1, $S908 + 1)</f>
        <v>137</v>
      </c>
      <c r="T9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09">
        <f ca="1" xml:space="preserve"> ROUND((SolaCorp_Backlog[[#This Row],[Projected Ship Date]] - SolaCorp_Backlog[[#This Row],[Order Date]]) / SolaCorp_Backlog[[#This Row],[Backlog Quantity]], 0)</f>
        <v>12</v>
      </c>
    </row>
    <row r="910" spans="1:21" x14ac:dyDescent="0.25">
      <c r="A910" t="s">
        <v>346</v>
      </c>
      <c r="B910" t="s">
        <v>794</v>
      </c>
      <c r="C910" t="s">
        <v>729</v>
      </c>
      <c r="D910" t="s">
        <v>705</v>
      </c>
      <c r="E910" t="s">
        <v>706</v>
      </c>
      <c r="F910">
        <v>25</v>
      </c>
      <c r="G910">
        <v>844.36</v>
      </c>
      <c r="H910" s="9">
        <v>44984</v>
      </c>
      <c r="I910" t="s">
        <v>732</v>
      </c>
      <c r="J910" t="s">
        <v>675</v>
      </c>
      <c r="K910" t="s">
        <v>631</v>
      </c>
      <c r="L910" t="s">
        <v>655</v>
      </c>
      <c r="M910" t="s">
        <v>1795</v>
      </c>
      <c r="N910" t="s">
        <v>3591</v>
      </c>
      <c r="O910" t="s">
        <v>5901</v>
      </c>
      <c r="P910">
        <f>COUNTIFS($L:$L, SolaCorp_Backlog[[#This Row],[Product Group]], $H:$H, "&lt;=" &amp; SolaCorp_Backlog[[#This Row],[Order Date]])</f>
        <v>156</v>
      </c>
      <c r="Q910" s="9">
        <f>IFERROR(VLOOKUP(SolaCorp_Backlog[[#This Row],[Order_Item]], 'Hot Orders'!$C:$H, 6, FALSE), SolaCorp_Backlog[[#This Row],[Order Date]])</f>
        <v>44984</v>
      </c>
      <c r="R910">
        <f>COUNTIFS($L:$L, SolaCorp_Backlog[[#This Row],[Product Group]], $Q:$Q, "&lt;=" &amp; SolaCorp_Backlog[[#This Row],[New Date]])</f>
        <v>186</v>
      </c>
      <c r="S910">
        <f>IF(SolaCorp_Backlog[[#This Row],[Product Group]] &lt;&gt; $L909, 1, $S909 + 1)</f>
        <v>138</v>
      </c>
      <c r="T9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10">
        <f ca="1" xml:space="preserve"> ROUND((SolaCorp_Backlog[[#This Row],[Projected Ship Date]] - SolaCorp_Backlog[[#This Row],[Order Date]]) / SolaCorp_Backlog[[#This Row],[Backlog Quantity]], 0)</f>
        <v>12</v>
      </c>
    </row>
    <row r="911" spans="1:21" x14ac:dyDescent="0.25">
      <c r="A911" t="s">
        <v>346</v>
      </c>
      <c r="B911" t="s">
        <v>794</v>
      </c>
      <c r="C911" t="s">
        <v>729</v>
      </c>
      <c r="D911" t="s">
        <v>705</v>
      </c>
      <c r="E911" t="s">
        <v>706</v>
      </c>
      <c r="F911">
        <v>25</v>
      </c>
      <c r="G911">
        <v>844.36</v>
      </c>
      <c r="H911" s="9">
        <v>44984</v>
      </c>
      <c r="I911" t="s">
        <v>732</v>
      </c>
      <c r="J911" t="s">
        <v>675</v>
      </c>
      <c r="K911" t="s">
        <v>631</v>
      </c>
      <c r="L911" t="s">
        <v>655</v>
      </c>
      <c r="M911" t="s">
        <v>1795</v>
      </c>
      <c r="N911" t="s">
        <v>3592</v>
      </c>
      <c r="O911" t="s">
        <v>5901</v>
      </c>
      <c r="P911">
        <f>COUNTIFS($L:$L, SolaCorp_Backlog[[#This Row],[Product Group]], $H:$H, "&lt;=" &amp; SolaCorp_Backlog[[#This Row],[Order Date]])</f>
        <v>156</v>
      </c>
      <c r="Q911" s="9">
        <f>IFERROR(VLOOKUP(SolaCorp_Backlog[[#This Row],[Order_Item]], 'Hot Orders'!$C:$H, 6, FALSE), SolaCorp_Backlog[[#This Row],[Order Date]])</f>
        <v>44984</v>
      </c>
      <c r="R911">
        <f>COUNTIFS($L:$L, SolaCorp_Backlog[[#This Row],[Product Group]], $Q:$Q, "&lt;=" &amp; SolaCorp_Backlog[[#This Row],[New Date]])</f>
        <v>186</v>
      </c>
      <c r="S911">
        <f>IF(SolaCorp_Backlog[[#This Row],[Product Group]] &lt;&gt; $L910, 1, $S910 + 1)</f>
        <v>139</v>
      </c>
      <c r="T9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11">
        <f ca="1" xml:space="preserve"> ROUND((SolaCorp_Backlog[[#This Row],[Projected Ship Date]] - SolaCorp_Backlog[[#This Row],[Order Date]]) / SolaCorp_Backlog[[#This Row],[Backlog Quantity]], 0)</f>
        <v>12</v>
      </c>
    </row>
    <row r="912" spans="1:21" x14ac:dyDescent="0.25">
      <c r="A912" t="s">
        <v>346</v>
      </c>
      <c r="B912" t="s">
        <v>794</v>
      </c>
      <c r="C912" t="s">
        <v>729</v>
      </c>
      <c r="D912" t="s">
        <v>705</v>
      </c>
      <c r="E912" t="s">
        <v>706</v>
      </c>
      <c r="F912">
        <v>25</v>
      </c>
      <c r="G912">
        <v>844.36</v>
      </c>
      <c r="H912" s="9">
        <v>44984</v>
      </c>
      <c r="I912" t="s">
        <v>732</v>
      </c>
      <c r="J912" t="s">
        <v>675</v>
      </c>
      <c r="K912" t="s">
        <v>631</v>
      </c>
      <c r="L912" t="s">
        <v>655</v>
      </c>
      <c r="M912" t="s">
        <v>1795</v>
      </c>
      <c r="N912" t="s">
        <v>3593</v>
      </c>
      <c r="O912" t="s">
        <v>5901</v>
      </c>
      <c r="P912">
        <f>COUNTIFS($L:$L, SolaCorp_Backlog[[#This Row],[Product Group]], $H:$H, "&lt;=" &amp; SolaCorp_Backlog[[#This Row],[Order Date]])</f>
        <v>156</v>
      </c>
      <c r="Q912" s="9">
        <f>IFERROR(VLOOKUP(SolaCorp_Backlog[[#This Row],[Order_Item]], 'Hot Orders'!$C:$H, 6, FALSE), SolaCorp_Backlog[[#This Row],[Order Date]])</f>
        <v>44984</v>
      </c>
      <c r="R912">
        <f>COUNTIFS($L:$L, SolaCorp_Backlog[[#This Row],[Product Group]], $Q:$Q, "&lt;=" &amp; SolaCorp_Backlog[[#This Row],[New Date]])</f>
        <v>186</v>
      </c>
      <c r="S912">
        <f>IF(SolaCorp_Backlog[[#This Row],[Product Group]] &lt;&gt; $L911, 1, $S911 + 1)</f>
        <v>140</v>
      </c>
      <c r="T9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12">
        <f ca="1" xml:space="preserve"> ROUND((SolaCorp_Backlog[[#This Row],[Projected Ship Date]] - SolaCorp_Backlog[[#This Row],[Order Date]]) / SolaCorp_Backlog[[#This Row],[Backlog Quantity]], 0)</f>
        <v>12</v>
      </c>
    </row>
    <row r="913" spans="1:21" x14ac:dyDescent="0.25">
      <c r="A913" t="s">
        <v>346</v>
      </c>
      <c r="B913" t="s">
        <v>794</v>
      </c>
      <c r="C913" t="s">
        <v>729</v>
      </c>
      <c r="D913" t="s">
        <v>705</v>
      </c>
      <c r="E913" t="s">
        <v>706</v>
      </c>
      <c r="F913">
        <v>25</v>
      </c>
      <c r="G913">
        <v>844.36</v>
      </c>
      <c r="H913" s="9">
        <v>44984</v>
      </c>
      <c r="I913" t="s">
        <v>732</v>
      </c>
      <c r="J913" t="s">
        <v>675</v>
      </c>
      <c r="K913" t="s">
        <v>631</v>
      </c>
      <c r="L913" t="s">
        <v>655</v>
      </c>
      <c r="M913" t="s">
        <v>1795</v>
      </c>
      <c r="N913" t="s">
        <v>3594</v>
      </c>
      <c r="O913" t="s">
        <v>5901</v>
      </c>
      <c r="P913">
        <f>COUNTIFS($L:$L, SolaCorp_Backlog[[#This Row],[Product Group]], $H:$H, "&lt;=" &amp; SolaCorp_Backlog[[#This Row],[Order Date]])</f>
        <v>156</v>
      </c>
      <c r="Q913" s="9">
        <f>IFERROR(VLOOKUP(SolaCorp_Backlog[[#This Row],[Order_Item]], 'Hot Orders'!$C:$H, 6, FALSE), SolaCorp_Backlog[[#This Row],[Order Date]])</f>
        <v>44984</v>
      </c>
      <c r="R913">
        <f>COUNTIFS($L:$L, SolaCorp_Backlog[[#This Row],[Product Group]], $Q:$Q, "&lt;=" &amp; SolaCorp_Backlog[[#This Row],[New Date]])</f>
        <v>186</v>
      </c>
      <c r="S913">
        <f>IF(SolaCorp_Backlog[[#This Row],[Product Group]] &lt;&gt; $L912, 1, $S912 + 1)</f>
        <v>141</v>
      </c>
      <c r="T9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13">
        <f ca="1" xml:space="preserve"> ROUND((SolaCorp_Backlog[[#This Row],[Projected Ship Date]] - SolaCorp_Backlog[[#This Row],[Order Date]]) / SolaCorp_Backlog[[#This Row],[Backlog Quantity]], 0)</f>
        <v>12</v>
      </c>
    </row>
    <row r="914" spans="1:21" x14ac:dyDescent="0.25">
      <c r="A914" t="s">
        <v>346</v>
      </c>
      <c r="B914" t="s">
        <v>794</v>
      </c>
      <c r="C914" t="s">
        <v>729</v>
      </c>
      <c r="D914" t="s">
        <v>705</v>
      </c>
      <c r="E914" t="s">
        <v>706</v>
      </c>
      <c r="F914">
        <v>25</v>
      </c>
      <c r="G914">
        <v>844.36</v>
      </c>
      <c r="H914" s="9">
        <v>44984</v>
      </c>
      <c r="I914" t="s">
        <v>732</v>
      </c>
      <c r="J914" t="s">
        <v>675</v>
      </c>
      <c r="K914" t="s">
        <v>631</v>
      </c>
      <c r="L914" t="s">
        <v>655</v>
      </c>
      <c r="M914" t="s">
        <v>1795</v>
      </c>
      <c r="N914" t="s">
        <v>3595</v>
      </c>
      <c r="O914" t="s">
        <v>5901</v>
      </c>
      <c r="P914">
        <f>COUNTIFS($L:$L, SolaCorp_Backlog[[#This Row],[Product Group]], $H:$H, "&lt;=" &amp; SolaCorp_Backlog[[#This Row],[Order Date]])</f>
        <v>156</v>
      </c>
      <c r="Q914" s="9">
        <f>IFERROR(VLOOKUP(SolaCorp_Backlog[[#This Row],[Order_Item]], 'Hot Orders'!$C:$H, 6, FALSE), SolaCorp_Backlog[[#This Row],[Order Date]])</f>
        <v>44984</v>
      </c>
      <c r="R914">
        <f>COUNTIFS($L:$L, SolaCorp_Backlog[[#This Row],[Product Group]], $Q:$Q, "&lt;=" &amp; SolaCorp_Backlog[[#This Row],[New Date]])</f>
        <v>186</v>
      </c>
      <c r="S914">
        <f>IF(SolaCorp_Backlog[[#This Row],[Product Group]] &lt;&gt; $L913, 1, $S913 + 1)</f>
        <v>142</v>
      </c>
      <c r="T9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14">
        <f ca="1" xml:space="preserve"> ROUND((SolaCorp_Backlog[[#This Row],[Projected Ship Date]] - SolaCorp_Backlog[[#This Row],[Order Date]]) / SolaCorp_Backlog[[#This Row],[Backlog Quantity]], 0)</f>
        <v>12</v>
      </c>
    </row>
    <row r="915" spans="1:21" x14ac:dyDescent="0.25">
      <c r="A915" t="s">
        <v>346</v>
      </c>
      <c r="B915" t="s">
        <v>794</v>
      </c>
      <c r="C915" t="s">
        <v>729</v>
      </c>
      <c r="D915" t="s">
        <v>705</v>
      </c>
      <c r="E915" t="s">
        <v>706</v>
      </c>
      <c r="F915">
        <v>25</v>
      </c>
      <c r="G915">
        <v>844.36</v>
      </c>
      <c r="H915" s="9">
        <v>44984</v>
      </c>
      <c r="I915" t="s">
        <v>732</v>
      </c>
      <c r="J915" t="s">
        <v>675</v>
      </c>
      <c r="K915" t="s">
        <v>631</v>
      </c>
      <c r="L915" t="s">
        <v>655</v>
      </c>
      <c r="M915" t="s">
        <v>1795</v>
      </c>
      <c r="N915" t="s">
        <v>3596</v>
      </c>
      <c r="O915" t="s">
        <v>5901</v>
      </c>
      <c r="P915">
        <f>COUNTIFS($L:$L, SolaCorp_Backlog[[#This Row],[Product Group]], $H:$H, "&lt;=" &amp; SolaCorp_Backlog[[#This Row],[Order Date]])</f>
        <v>156</v>
      </c>
      <c r="Q915" s="9">
        <f>IFERROR(VLOOKUP(SolaCorp_Backlog[[#This Row],[Order_Item]], 'Hot Orders'!$C:$H, 6, FALSE), SolaCorp_Backlog[[#This Row],[Order Date]])</f>
        <v>44984</v>
      </c>
      <c r="R915">
        <f>COUNTIFS($L:$L, SolaCorp_Backlog[[#This Row],[Product Group]], $Q:$Q, "&lt;=" &amp; SolaCorp_Backlog[[#This Row],[New Date]])</f>
        <v>186</v>
      </c>
      <c r="S915">
        <f>IF(SolaCorp_Backlog[[#This Row],[Product Group]] &lt;&gt; $L914, 1, $S914 + 1)</f>
        <v>143</v>
      </c>
      <c r="T9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15">
        <f ca="1" xml:space="preserve"> ROUND((SolaCorp_Backlog[[#This Row],[Projected Ship Date]] - SolaCorp_Backlog[[#This Row],[Order Date]]) / SolaCorp_Backlog[[#This Row],[Backlog Quantity]], 0)</f>
        <v>12</v>
      </c>
    </row>
    <row r="916" spans="1:21" x14ac:dyDescent="0.25">
      <c r="A916" t="s">
        <v>346</v>
      </c>
      <c r="B916" t="s">
        <v>794</v>
      </c>
      <c r="C916" t="s">
        <v>729</v>
      </c>
      <c r="D916" t="s">
        <v>705</v>
      </c>
      <c r="E916" t="s">
        <v>706</v>
      </c>
      <c r="F916">
        <v>25</v>
      </c>
      <c r="G916">
        <v>844.36</v>
      </c>
      <c r="H916" s="9">
        <v>44984</v>
      </c>
      <c r="I916" t="s">
        <v>732</v>
      </c>
      <c r="J916" t="s">
        <v>675</v>
      </c>
      <c r="K916" t="s">
        <v>631</v>
      </c>
      <c r="L916" t="s">
        <v>655</v>
      </c>
      <c r="M916" t="s">
        <v>1795</v>
      </c>
      <c r="N916" t="s">
        <v>3597</v>
      </c>
      <c r="O916" t="s">
        <v>5901</v>
      </c>
      <c r="P916">
        <f>COUNTIFS($L:$L, SolaCorp_Backlog[[#This Row],[Product Group]], $H:$H, "&lt;=" &amp; SolaCorp_Backlog[[#This Row],[Order Date]])</f>
        <v>156</v>
      </c>
      <c r="Q916" s="9">
        <f>IFERROR(VLOOKUP(SolaCorp_Backlog[[#This Row],[Order_Item]], 'Hot Orders'!$C:$H, 6, FALSE), SolaCorp_Backlog[[#This Row],[Order Date]])</f>
        <v>44984</v>
      </c>
      <c r="R916">
        <f>COUNTIFS($L:$L, SolaCorp_Backlog[[#This Row],[Product Group]], $Q:$Q, "&lt;=" &amp; SolaCorp_Backlog[[#This Row],[New Date]])</f>
        <v>186</v>
      </c>
      <c r="S916">
        <f>IF(SolaCorp_Backlog[[#This Row],[Product Group]] &lt;&gt; $L915, 1, $S915 + 1)</f>
        <v>144</v>
      </c>
      <c r="T9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16">
        <f ca="1" xml:space="preserve"> ROUND((SolaCorp_Backlog[[#This Row],[Projected Ship Date]] - SolaCorp_Backlog[[#This Row],[Order Date]]) / SolaCorp_Backlog[[#This Row],[Backlog Quantity]], 0)</f>
        <v>12</v>
      </c>
    </row>
    <row r="917" spans="1:21" x14ac:dyDescent="0.25">
      <c r="A917" t="s">
        <v>346</v>
      </c>
      <c r="B917" t="s">
        <v>794</v>
      </c>
      <c r="C917" t="s">
        <v>729</v>
      </c>
      <c r="D917" t="s">
        <v>705</v>
      </c>
      <c r="E917" t="s">
        <v>706</v>
      </c>
      <c r="F917">
        <v>25</v>
      </c>
      <c r="G917">
        <v>844.36</v>
      </c>
      <c r="H917" s="9">
        <v>44984</v>
      </c>
      <c r="I917" t="s">
        <v>732</v>
      </c>
      <c r="J917" t="s">
        <v>675</v>
      </c>
      <c r="K917" t="s">
        <v>631</v>
      </c>
      <c r="L917" t="s">
        <v>655</v>
      </c>
      <c r="M917" t="s">
        <v>1795</v>
      </c>
      <c r="N917" t="s">
        <v>3598</v>
      </c>
      <c r="O917" t="s">
        <v>5901</v>
      </c>
      <c r="P917">
        <f>COUNTIFS($L:$L, SolaCorp_Backlog[[#This Row],[Product Group]], $H:$H, "&lt;=" &amp; SolaCorp_Backlog[[#This Row],[Order Date]])</f>
        <v>156</v>
      </c>
      <c r="Q917" s="9">
        <f>IFERROR(VLOOKUP(SolaCorp_Backlog[[#This Row],[Order_Item]], 'Hot Orders'!$C:$H, 6, FALSE), SolaCorp_Backlog[[#This Row],[Order Date]])</f>
        <v>44984</v>
      </c>
      <c r="R917">
        <f>COUNTIFS($L:$L, SolaCorp_Backlog[[#This Row],[Product Group]], $Q:$Q, "&lt;=" &amp; SolaCorp_Backlog[[#This Row],[New Date]])</f>
        <v>186</v>
      </c>
      <c r="S917">
        <f>IF(SolaCorp_Backlog[[#This Row],[Product Group]] &lt;&gt; $L916, 1, $S916 + 1)</f>
        <v>145</v>
      </c>
      <c r="T9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17">
        <f ca="1" xml:space="preserve"> ROUND((SolaCorp_Backlog[[#This Row],[Projected Ship Date]] - SolaCorp_Backlog[[#This Row],[Order Date]]) / SolaCorp_Backlog[[#This Row],[Backlog Quantity]], 0)</f>
        <v>12</v>
      </c>
    </row>
    <row r="918" spans="1:21" x14ac:dyDescent="0.25">
      <c r="A918" t="s">
        <v>346</v>
      </c>
      <c r="B918" t="s">
        <v>794</v>
      </c>
      <c r="C918" t="s">
        <v>729</v>
      </c>
      <c r="D918" t="s">
        <v>705</v>
      </c>
      <c r="E918" t="s">
        <v>706</v>
      </c>
      <c r="F918">
        <v>25</v>
      </c>
      <c r="G918">
        <v>844.36</v>
      </c>
      <c r="H918" s="9">
        <v>44984</v>
      </c>
      <c r="I918" t="s">
        <v>732</v>
      </c>
      <c r="J918" t="s">
        <v>675</v>
      </c>
      <c r="K918" t="s">
        <v>631</v>
      </c>
      <c r="L918" t="s">
        <v>655</v>
      </c>
      <c r="M918" t="s">
        <v>1795</v>
      </c>
      <c r="N918" t="s">
        <v>3599</v>
      </c>
      <c r="O918" t="s">
        <v>5901</v>
      </c>
      <c r="P918">
        <f>COUNTIFS($L:$L, SolaCorp_Backlog[[#This Row],[Product Group]], $H:$H, "&lt;=" &amp; SolaCorp_Backlog[[#This Row],[Order Date]])</f>
        <v>156</v>
      </c>
      <c r="Q918" s="9">
        <f>IFERROR(VLOOKUP(SolaCorp_Backlog[[#This Row],[Order_Item]], 'Hot Orders'!$C:$H, 6, FALSE), SolaCorp_Backlog[[#This Row],[Order Date]])</f>
        <v>44984</v>
      </c>
      <c r="R918">
        <f>COUNTIFS($L:$L, SolaCorp_Backlog[[#This Row],[Product Group]], $Q:$Q, "&lt;=" &amp; SolaCorp_Backlog[[#This Row],[New Date]])</f>
        <v>186</v>
      </c>
      <c r="S918">
        <f>IF(SolaCorp_Backlog[[#This Row],[Product Group]] &lt;&gt; $L917, 1, $S917 + 1)</f>
        <v>146</v>
      </c>
      <c r="T9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18">
        <f ca="1" xml:space="preserve"> ROUND((SolaCorp_Backlog[[#This Row],[Projected Ship Date]] - SolaCorp_Backlog[[#This Row],[Order Date]]) / SolaCorp_Backlog[[#This Row],[Backlog Quantity]], 0)</f>
        <v>12</v>
      </c>
    </row>
    <row r="919" spans="1:21" x14ac:dyDescent="0.25">
      <c r="A919" t="s">
        <v>346</v>
      </c>
      <c r="B919" t="s">
        <v>794</v>
      </c>
      <c r="C919" t="s">
        <v>729</v>
      </c>
      <c r="D919" t="s">
        <v>705</v>
      </c>
      <c r="E919" t="s">
        <v>706</v>
      </c>
      <c r="F919">
        <v>25</v>
      </c>
      <c r="G919">
        <v>844.36</v>
      </c>
      <c r="H919" s="9">
        <v>44984</v>
      </c>
      <c r="I919" t="s">
        <v>732</v>
      </c>
      <c r="J919" t="s">
        <v>675</v>
      </c>
      <c r="K919" t="s">
        <v>631</v>
      </c>
      <c r="L919" t="s">
        <v>655</v>
      </c>
      <c r="M919" t="s">
        <v>1795</v>
      </c>
      <c r="N919" t="s">
        <v>3600</v>
      </c>
      <c r="O919" t="s">
        <v>5901</v>
      </c>
      <c r="P919">
        <f>COUNTIFS($L:$L, SolaCorp_Backlog[[#This Row],[Product Group]], $H:$H, "&lt;=" &amp; SolaCorp_Backlog[[#This Row],[Order Date]])</f>
        <v>156</v>
      </c>
      <c r="Q919" s="9">
        <f>IFERROR(VLOOKUP(SolaCorp_Backlog[[#This Row],[Order_Item]], 'Hot Orders'!$C:$H, 6, FALSE), SolaCorp_Backlog[[#This Row],[Order Date]])</f>
        <v>44984</v>
      </c>
      <c r="R919">
        <f>COUNTIFS($L:$L, SolaCorp_Backlog[[#This Row],[Product Group]], $Q:$Q, "&lt;=" &amp; SolaCorp_Backlog[[#This Row],[New Date]])</f>
        <v>186</v>
      </c>
      <c r="S919">
        <f>IF(SolaCorp_Backlog[[#This Row],[Product Group]] &lt;&gt; $L918, 1, $S918 + 1)</f>
        <v>147</v>
      </c>
      <c r="T9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19">
        <f ca="1" xml:space="preserve"> ROUND((SolaCorp_Backlog[[#This Row],[Projected Ship Date]] - SolaCorp_Backlog[[#This Row],[Order Date]]) / SolaCorp_Backlog[[#This Row],[Backlog Quantity]], 0)</f>
        <v>12</v>
      </c>
    </row>
    <row r="920" spans="1:21" x14ac:dyDescent="0.25">
      <c r="A920" t="s">
        <v>346</v>
      </c>
      <c r="B920" t="s">
        <v>794</v>
      </c>
      <c r="C920" t="s">
        <v>729</v>
      </c>
      <c r="D920" t="s">
        <v>705</v>
      </c>
      <c r="E920" t="s">
        <v>706</v>
      </c>
      <c r="F920">
        <v>25</v>
      </c>
      <c r="G920">
        <v>844.36</v>
      </c>
      <c r="H920" s="9">
        <v>44984</v>
      </c>
      <c r="I920" t="s">
        <v>732</v>
      </c>
      <c r="J920" t="s">
        <v>675</v>
      </c>
      <c r="K920" t="s">
        <v>631</v>
      </c>
      <c r="L920" t="s">
        <v>655</v>
      </c>
      <c r="M920" t="s">
        <v>1795</v>
      </c>
      <c r="N920" t="s">
        <v>3601</v>
      </c>
      <c r="O920" t="s">
        <v>5901</v>
      </c>
      <c r="P920">
        <f>COUNTIFS($L:$L, SolaCorp_Backlog[[#This Row],[Product Group]], $H:$H, "&lt;=" &amp; SolaCorp_Backlog[[#This Row],[Order Date]])</f>
        <v>156</v>
      </c>
      <c r="Q920" s="9">
        <f>IFERROR(VLOOKUP(SolaCorp_Backlog[[#This Row],[Order_Item]], 'Hot Orders'!$C:$H, 6, FALSE), SolaCorp_Backlog[[#This Row],[Order Date]])</f>
        <v>44984</v>
      </c>
      <c r="R920">
        <f>COUNTIFS($L:$L, SolaCorp_Backlog[[#This Row],[Product Group]], $Q:$Q, "&lt;=" &amp; SolaCorp_Backlog[[#This Row],[New Date]])</f>
        <v>186</v>
      </c>
      <c r="S920">
        <f>IF(SolaCorp_Backlog[[#This Row],[Product Group]] &lt;&gt; $L919, 1, $S919 + 1)</f>
        <v>148</v>
      </c>
      <c r="T9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20">
        <f ca="1" xml:space="preserve"> ROUND((SolaCorp_Backlog[[#This Row],[Projected Ship Date]] - SolaCorp_Backlog[[#This Row],[Order Date]]) / SolaCorp_Backlog[[#This Row],[Backlog Quantity]], 0)</f>
        <v>12</v>
      </c>
    </row>
    <row r="921" spans="1:21" x14ac:dyDescent="0.25">
      <c r="A921" t="s">
        <v>346</v>
      </c>
      <c r="B921" t="s">
        <v>794</v>
      </c>
      <c r="C921" t="s">
        <v>729</v>
      </c>
      <c r="D921" t="s">
        <v>705</v>
      </c>
      <c r="E921" t="s">
        <v>706</v>
      </c>
      <c r="F921">
        <v>25</v>
      </c>
      <c r="G921">
        <v>844.36</v>
      </c>
      <c r="H921" s="9">
        <v>44984</v>
      </c>
      <c r="I921" t="s">
        <v>732</v>
      </c>
      <c r="J921" t="s">
        <v>675</v>
      </c>
      <c r="K921" t="s">
        <v>631</v>
      </c>
      <c r="L921" t="s">
        <v>655</v>
      </c>
      <c r="M921" t="s">
        <v>1795</v>
      </c>
      <c r="N921" t="s">
        <v>3602</v>
      </c>
      <c r="O921" t="s">
        <v>5901</v>
      </c>
      <c r="P921">
        <f>COUNTIFS($L:$L, SolaCorp_Backlog[[#This Row],[Product Group]], $H:$H, "&lt;=" &amp; SolaCorp_Backlog[[#This Row],[Order Date]])</f>
        <v>156</v>
      </c>
      <c r="Q921" s="9">
        <f>IFERROR(VLOOKUP(SolaCorp_Backlog[[#This Row],[Order_Item]], 'Hot Orders'!$C:$H, 6, FALSE), SolaCorp_Backlog[[#This Row],[Order Date]])</f>
        <v>44984</v>
      </c>
      <c r="R921">
        <f>COUNTIFS($L:$L, SolaCorp_Backlog[[#This Row],[Product Group]], $Q:$Q, "&lt;=" &amp; SolaCorp_Backlog[[#This Row],[New Date]])</f>
        <v>186</v>
      </c>
      <c r="S921">
        <f>IF(SolaCorp_Backlog[[#This Row],[Product Group]] &lt;&gt; $L920, 1, $S920 + 1)</f>
        <v>149</v>
      </c>
      <c r="T9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21">
        <f ca="1" xml:space="preserve"> ROUND((SolaCorp_Backlog[[#This Row],[Projected Ship Date]] - SolaCorp_Backlog[[#This Row],[Order Date]]) / SolaCorp_Backlog[[#This Row],[Backlog Quantity]], 0)</f>
        <v>12</v>
      </c>
    </row>
    <row r="922" spans="1:21" x14ac:dyDescent="0.25">
      <c r="A922" t="s">
        <v>346</v>
      </c>
      <c r="B922" t="s">
        <v>794</v>
      </c>
      <c r="C922" t="s">
        <v>729</v>
      </c>
      <c r="D922" t="s">
        <v>705</v>
      </c>
      <c r="E922" t="s">
        <v>706</v>
      </c>
      <c r="F922">
        <v>25</v>
      </c>
      <c r="G922">
        <v>844.36</v>
      </c>
      <c r="H922" s="9">
        <v>44984</v>
      </c>
      <c r="I922" t="s">
        <v>732</v>
      </c>
      <c r="J922" t="s">
        <v>675</v>
      </c>
      <c r="K922" t="s">
        <v>631</v>
      </c>
      <c r="L922" t="s">
        <v>655</v>
      </c>
      <c r="M922" t="s">
        <v>1795</v>
      </c>
      <c r="N922" t="s">
        <v>3603</v>
      </c>
      <c r="O922" t="s">
        <v>5901</v>
      </c>
      <c r="P922">
        <f>COUNTIFS($L:$L, SolaCorp_Backlog[[#This Row],[Product Group]], $H:$H, "&lt;=" &amp; SolaCorp_Backlog[[#This Row],[Order Date]])</f>
        <v>156</v>
      </c>
      <c r="Q922" s="9">
        <f>IFERROR(VLOOKUP(SolaCorp_Backlog[[#This Row],[Order_Item]], 'Hot Orders'!$C:$H, 6, FALSE), SolaCorp_Backlog[[#This Row],[Order Date]])</f>
        <v>44984</v>
      </c>
      <c r="R922">
        <f>COUNTIFS($L:$L, SolaCorp_Backlog[[#This Row],[Product Group]], $Q:$Q, "&lt;=" &amp; SolaCorp_Backlog[[#This Row],[New Date]])</f>
        <v>186</v>
      </c>
      <c r="S922">
        <f>IF(SolaCorp_Backlog[[#This Row],[Product Group]] &lt;&gt; $L921, 1, $S921 + 1)</f>
        <v>150</v>
      </c>
      <c r="T9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22">
        <f ca="1" xml:space="preserve"> ROUND((SolaCorp_Backlog[[#This Row],[Projected Ship Date]] - SolaCorp_Backlog[[#This Row],[Order Date]]) / SolaCorp_Backlog[[#This Row],[Backlog Quantity]], 0)</f>
        <v>12</v>
      </c>
    </row>
    <row r="923" spans="1:21" x14ac:dyDescent="0.25">
      <c r="A923" t="s">
        <v>346</v>
      </c>
      <c r="B923" t="s">
        <v>794</v>
      </c>
      <c r="C923" t="s">
        <v>729</v>
      </c>
      <c r="D923" t="s">
        <v>705</v>
      </c>
      <c r="E923" t="s">
        <v>706</v>
      </c>
      <c r="F923">
        <v>25</v>
      </c>
      <c r="G923">
        <v>844.36</v>
      </c>
      <c r="H923" s="9">
        <v>44984</v>
      </c>
      <c r="I923" t="s">
        <v>732</v>
      </c>
      <c r="J923" t="s">
        <v>675</v>
      </c>
      <c r="K923" t="s">
        <v>631</v>
      </c>
      <c r="L923" t="s">
        <v>655</v>
      </c>
      <c r="M923" t="s">
        <v>1795</v>
      </c>
      <c r="N923" t="s">
        <v>3604</v>
      </c>
      <c r="O923" t="s">
        <v>5901</v>
      </c>
      <c r="P923">
        <f>COUNTIFS($L:$L, SolaCorp_Backlog[[#This Row],[Product Group]], $H:$H, "&lt;=" &amp; SolaCorp_Backlog[[#This Row],[Order Date]])</f>
        <v>156</v>
      </c>
      <c r="Q923" s="9">
        <f>IFERROR(VLOOKUP(SolaCorp_Backlog[[#This Row],[Order_Item]], 'Hot Orders'!$C:$H, 6, FALSE), SolaCorp_Backlog[[#This Row],[Order Date]])</f>
        <v>44984</v>
      </c>
      <c r="R923">
        <f>COUNTIFS($L:$L, SolaCorp_Backlog[[#This Row],[Product Group]], $Q:$Q, "&lt;=" &amp; SolaCorp_Backlog[[#This Row],[New Date]])</f>
        <v>186</v>
      </c>
      <c r="S923">
        <f>IF(SolaCorp_Backlog[[#This Row],[Product Group]] &lt;&gt; $L922, 1, $S922 + 1)</f>
        <v>151</v>
      </c>
      <c r="T9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923">
        <f ca="1" xml:space="preserve"> ROUND((SolaCorp_Backlog[[#This Row],[Projected Ship Date]] - SolaCorp_Backlog[[#This Row],[Order Date]]) / SolaCorp_Backlog[[#This Row],[Backlog Quantity]], 0)</f>
        <v>12</v>
      </c>
    </row>
    <row r="924" spans="1:21" x14ac:dyDescent="0.25">
      <c r="A924" t="s">
        <v>346</v>
      </c>
      <c r="B924" t="s">
        <v>794</v>
      </c>
      <c r="C924" t="s">
        <v>729</v>
      </c>
      <c r="D924" t="s">
        <v>705</v>
      </c>
      <c r="E924" t="s">
        <v>706</v>
      </c>
      <c r="F924">
        <v>25</v>
      </c>
      <c r="G924">
        <v>844.36</v>
      </c>
      <c r="H924" s="9">
        <v>44984</v>
      </c>
      <c r="I924" t="s">
        <v>732</v>
      </c>
      <c r="J924" t="s">
        <v>675</v>
      </c>
      <c r="K924" t="s">
        <v>631</v>
      </c>
      <c r="L924" t="s">
        <v>655</v>
      </c>
      <c r="M924" t="s">
        <v>1795</v>
      </c>
      <c r="N924" t="s">
        <v>3605</v>
      </c>
      <c r="O924" t="s">
        <v>5901</v>
      </c>
      <c r="P924">
        <f>COUNTIFS($L:$L, SolaCorp_Backlog[[#This Row],[Product Group]], $H:$H, "&lt;=" &amp; SolaCorp_Backlog[[#This Row],[Order Date]])</f>
        <v>156</v>
      </c>
      <c r="Q924" s="9">
        <f>IFERROR(VLOOKUP(SolaCorp_Backlog[[#This Row],[Order_Item]], 'Hot Orders'!$C:$H, 6, FALSE), SolaCorp_Backlog[[#This Row],[Order Date]])</f>
        <v>44984</v>
      </c>
      <c r="R924">
        <f>COUNTIFS($L:$L, SolaCorp_Backlog[[#This Row],[Product Group]], $Q:$Q, "&lt;=" &amp; SolaCorp_Backlog[[#This Row],[New Date]])</f>
        <v>186</v>
      </c>
      <c r="S924">
        <f>IF(SolaCorp_Backlog[[#This Row],[Product Group]] &lt;&gt; $L923, 1, $S923 + 1)</f>
        <v>152</v>
      </c>
      <c r="T9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24">
        <f ca="1" xml:space="preserve"> ROUND((SolaCorp_Backlog[[#This Row],[Projected Ship Date]] - SolaCorp_Backlog[[#This Row],[Order Date]]) / SolaCorp_Backlog[[#This Row],[Backlog Quantity]], 0)</f>
        <v>13</v>
      </c>
    </row>
    <row r="925" spans="1:21" x14ac:dyDescent="0.25">
      <c r="A925" t="s">
        <v>346</v>
      </c>
      <c r="B925" t="s">
        <v>794</v>
      </c>
      <c r="C925" t="s">
        <v>729</v>
      </c>
      <c r="D925" t="s">
        <v>705</v>
      </c>
      <c r="E925" t="s">
        <v>706</v>
      </c>
      <c r="F925">
        <v>25</v>
      </c>
      <c r="G925">
        <v>844.36</v>
      </c>
      <c r="H925" s="9">
        <v>44984</v>
      </c>
      <c r="I925" t="s">
        <v>732</v>
      </c>
      <c r="J925" t="s">
        <v>675</v>
      </c>
      <c r="K925" t="s">
        <v>631</v>
      </c>
      <c r="L925" t="s">
        <v>655</v>
      </c>
      <c r="M925" t="s">
        <v>1795</v>
      </c>
      <c r="N925" t="s">
        <v>3606</v>
      </c>
      <c r="O925" t="s">
        <v>5901</v>
      </c>
      <c r="P925">
        <f>COUNTIFS($L:$L, SolaCorp_Backlog[[#This Row],[Product Group]], $H:$H, "&lt;=" &amp; SolaCorp_Backlog[[#This Row],[Order Date]])</f>
        <v>156</v>
      </c>
      <c r="Q925" s="9">
        <f>IFERROR(VLOOKUP(SolaCorp_Backlog[[#This Row],[Order_Item]], 'Hot Orders'!$C:$H, 6, FALSE), SolaCorp_Backlog[[#This Row],[Order Date]])</f>
        <v>44984</v>
      </c>
      <c r="R925">
        <f>COUNTIFS($L:$L, SolaCorp_Backlog[[#This Row],[Product Group]], $Q:$Q, "&lt;=" &amp; SolaCorp_Backlog[[#This Row],[New Date]])</f>
        <v>186</v>
      </c>
      <c r="S925">
        <f>IF(SolaCorp_Backlog[[#This Row],[Product Group]] &lt;&gt; $L924, 1, $S924 + 1)</f>
        <v>153</v>
      </c>
      <c r="T9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25">
        <f ca="1" xml:space="preserve"> ROUND((SolaCorp_Backlog[[#This Row],[Projected Ship Date]] - SolaCorp_Backlog[[#This Row],[Order Date]]) / SolaCorp_Backlog[[#This Row],[Backlog Quantity]], 0)</f>
        <v>13</v>
      </c>
    </row>
    <row r="926" spans="1:21" x14ac:dyDescent="0.25">
      <c r="A926" t="s">
        <v>346</v>
      </c>
      <c r="B926" t="s">
        <v>794</v>
      </c>
      <c r="C926" t="s">
        <v>729</v>
      </c>
      <c r="D926" t="s">
        <v>705</v>
      </c>
      <c r="E926" t="s">
        <v>706</v>
      </c>
      <c r="F926">
        <v>25</v>
      </c>
      <c r="G926">
        <v>844.36</v>
      </c>
      <c r="H926" s="9">
        <v>44984</v>
      </c>
      <c r="I926" t="s">
        <v>732</v>
      </c>
      <c r="J926" t="s">
        <v>675</v>
      </c>
      <c r="K926" t="s">
        <v>631</v>
      </c>
      <c r="L926" t="s">
        <v>655</v>
      </c>
      <c r="M926" t="s">
        <v>1795</v>
      </c>
      <c r="N926" t="s">
        <v>3607</v>
      </c>
      <c r="O926" t="s">
        <v>5901</v>
      </c>
      <c r="P926">
        <f>COUNTIFS($L:$L, SolaCorp_Backlog[[#This Row],[Product Group]], $H:$H, "&lt;=" &amp; SolaCorp_Backlog[[#This Row],[Order Date]])</f>
        <v>156</v>
      </c>
      <c r="Q926" s="9">
        <f>IFERROR(VLOOKUP(SolaCorp_Backlog[[#This Row],[Order_Item]], 'Hot Orders'!$C:$H, 6, FALSE), SolaCorp_Backlog[[#This Row],[Order Date]])</f>
        <v>44984</v>
      </c>
      <c r="R926">
        <f>COUNTIFS($L:$L, SolaCorp_Backlog[[#This Row],[Product Group]], $Q:$Q, "&lt;=" &amp; SolaCorp_Backlog[[#This Row],[New Date]])</f>
        <v>186</v>
      </c>
      <c r="S926">
        <f>IF(SolaCorp_Backlog[[#This Row],[Product Group]] &lt;&gt; $L925, 1, $S925 + 1)</f>
        <v>154</v>
      </c>
      <c r="T9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26">
        <f ca="1" xml:space="preserve"> ROUND((SolaCorp_Backlog[[#This Row],[Projected Ship Date]] - SolaCorp_Backlog[[#This Row],[Order Date]]) / SolaCorp_Backlog[[#This Row],[Backlog Quantity]], 0)</f>
        <v>13</v>
      </c>
    </row>
    <row r="927" spans="1:21" x14ac:dyDescent="0.25">
      <c r="A927" t="s">
        <v>346</v>
      </c>
      <c r="B927" t="s">
        <v>794</v>
      </c>
      <c r="C927" t="s">
        <v>729</v>
      </c>
      <c r="D927" t="s">
        <v>705</v>
      </c>
      <c r="E927" t="s">
        <v>706</v>
      </c>
      <c r="F927">
        <v>25</v>
      </c>
      <c r="G927">
        <v>844.36</v>
      </c>
      <c r="H927" s="9">
        <v>44984</v>
      </c>
      <c r="I927" t="s">
        <v>732</v>
      </c>
      <c r="J927" t="s">
        <v>675</v>
      </c>
      <c r="K927" t="s">
        <v>631</v>
      </c>
      <c r="L927" t="s">
        <v>655</v>
      </c>
      <c r="M927" t="s">
        <v>1795</v>
      </c>
      <c r="N927" t="s">
        <v>3608</v>
      </c>
      <c r="O927" t="s">
        <v>5901</v>
      </c>
      <c r="P927">
        <f>COUNTIFS($L:$L, SolaCorp_Backlog[[#This Row],[Product Group]], $H:$H, "&lt;=" &amp; SolaCorp_Backlog[[#This Row],[Order Date]])</f>
        <v>156</v>
      </c>
      <c r="Q927" s="9">
        <f>IFERROR(VLOOKUP(SolaCorp_Backlog[[#This Row],[Order_Item]], 'Hot Orders'!$C:$H, 6, FALSE), SolaCorp_Backlog[[#This Row],[Order Date]])</f>
        <v>44984</v>
      </c>
      <c r="R927">
        <f>COUNTIFS($L:$L, SolaCorp_Backlog[[#This Row],[Product Group]], $Q:$Q, "&lt;=" &amp; SolaCorp_Backlog[[#This Row],[New Date]])</f>
        <v>186</v>
      </c>
      <c r="S927">
        <f>IF(SolaCorp_Backlog[[#This Row],[Product Group]] &lt;&gt; $L926, 1, $S926 + 1)</f>
        <v>155</v>
      </c>
      <c r="T9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27">
        <f ca="1" xml:space="preserve"> ROUND((SolaCorp_Backlog[[#This Row],[Projected Ship Date]] - SolaCorp_Backlog[[#This Row],[Order Date]]) / SolaCorp_Backlog[[#This Row],[Backlog Quantity]], 0)</f>
        <v>13</v>
      </c>
    </row>
    <row r="928" spans="1:21" x14ac:dyDescent="0.25">
      <c r="A928" t="s">
        <v>346</v>
      </c>
      <c r="B928" t="s">
        <v>794</v>
      </c>
      <c r="C928" t="s">
        <v>729</v>
      </c>
      <c r="D928" t="s">
        <v>705</v>
      </c>
      <c r="E928" t="s">
        <v>706</v>
      </c>
      <c r="F928">
        <v>25</v>
      </c>
      <c r="G928">
        <v>844.36</v>
      </c>
      <c r="H928" s="9">
        <v>44984</v>
      </c>
      <c r="I928" t="s">
        <v>732</v>
      </c>
      <c r="J928" t="s">
        <v>675</v>
      </c>
      <c r="K928" t="s">
        <v>631</v>
      </c>
      <c r="L928" t="s">
        <v>655</v>
      </c>
      <c r="M928" t="s">
        <v>1795</v>
      </c>
      <c r="N928" t="s">
        <v>3609</v>
      </c>
      <c r="O928" t="s">
        <v>5901</v>
      </c>
      <c r="P928">
        <f>COUNTIFS($L:$L, SolaCorp_Backlog[[#This Row],[Product Group]], $H:$H, "&lt;=" &amp; SolaCorp_Backlog[[#This Row],[Order Date]])</f>
        <v>156</v>
      </c>
      <c r="Q928" s="9">
        <f>IFERROR(VLOOKUP(SolaCorp_Backlog[[#This Row],[Order_Item]], 'Hot Orders'!$C:$H, 6, FALSE), SolaCorp_Backlog[[#This Row],[Order Date]])</f>
        <v>44984</v>
      </c>
      <c r="R928">
        <f>COUNTIFS($L:$L, SolaCorp_Backlog[[#This Row],[Product Group]], $Q:$Q, "&lt;=" &amp; SolaCorp_Backlog[[#This Row],[New Date]])</f>
        <v>186</v>
      </c>
      <c r="S928">
        <f>IF(SolaCorp_Backlog[[#This Row],[Product Group]] &lt;&gt; $L927, 1, $S927 + 1)</f>
        <v>156</v>
      </c>
      <c r="T9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28">
        <f ca="1" xml:space="preserve"> ROUND((SolaCorp_Backlog[[#This Row],[Projected Ship Date]] - SolaCorp_Backlog[[#This Row],[Order Date]]) / SolaCorp_Backlog[[#This Row],[Backlog Quantity]], 0)</f>
        <v>13</v>
      </c>
    </row>
    <row r="929" spans="1:21" x14ac:dyDescent="0.25">
      <c r="A929" t="s">
        <v>486</v>
      </c>
      <c r="B929" t="s">
        <v>1111</v>
      </c>
      <c r="C929" t="s">
        <v>721</v>
      </c>
      <c r="D929" t="s">
        <v>1181</v>
      </c>
      <c r="E929" t="s">
        <v>1182</v>
      </c>
      <c r="F929">
        <v>12</v>
      </c>
      <c r="G929">
        <v>323.17</v>
      </c>
      <c r="H929" s="9">
        <v>44988</v>
      </c>
      <c r="I929" t="s">
        <v>763</v>
      </c>
      <c r="J929" t="s">
        <v>669</v>
      </c>
      <c r="K929" t="s">
        <v>606</v>
      </c>
      <c r="L929" t="s">
        <v>655</v>
      </c>
      <c r="M929" t="s">
        <v>1747</v>
      </c>
      <c r="N929" t="s">
        <v>3334</v>
      </c>
      <c r="O929" t="s">
        <v>5855</v>
      </c>
      <c r="P929">
        <f>COUNTIFS($L:$L, SolaCorp_Backlog[[#This Row],[Product Group]], $H:$H, "&lt;=" &amp; SolaCorp_Backlog[[#This Row],[Order Date]])</f>
        <v>170</v>
      </c>
      <c r="Q929" s="9">
        <f>IFERROR(VLOOKUP(SolaCorp_Backlog[[#This Row],[Order_Item]], 'Hot Orders'!$C:$H, 6, FALSE), SolaCorp_Backlog[[#This Row],[Order Date]])</f>
        <v>44988</v>
      </c>
      <c r="R929">
        <f>COUNTIFS($L:$L, SolaCorp_Backlog[[#This Row],[Product Group]], $Q:$Q, "&lt;=" &amp; SolaCorp_Backlog[[#This Row],[New Date]])</f>
        <v>200</v>
      </c>
      <c r="S929">
        <f>IF(SolaCorp_Backlog[[#This Row],[Product Group]] &lt;&gt; $L928, 1, $S928 + 1)</f>
        <v>157</v>
      </c>
      <c r="T9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29">
        <f ca="1" xml:space="preserve"> ROUND((SolaCorp_Backlog[[#This Row],[Projected Ship Date]] - SolaCorp_Backlog[[#This Row],[Order Date]]) / SolaCorp_Backlog[[#This Row],[Backlog Quantity]], 0)</f>
        <v>26</v>
      </c>
    </row>
    <row r="930" spans="1:21" x14ac:dyDescent="0.25">
      <c r="A930" t="s">
        <v>486</v>
      </c>
      <c r="B930" t="s">
        <v>1111</v>
      </c>
      <c r="C930" t="s">
        <v>721</v>
      </c>
      <c r="D930" t="s">
        <v>1181</v>
      </c>
      <c r="E930" t="s">
        <v>1182</v>
      </c>
      <c r="F930">
        <v>12</v>
      </c>
      <c r="G930">
        <v>323.17</v>
      </c>
      <c r="H930" s="9">
        <v>44988</v>
      </c>
      <c r="I930" t="s">
        <v>763</v>
      </c>
      <c r="J930" t="s">
        <v>669</v>
      </c>
      <c r="K930" t="s">
        <v>606</v>
      </c>
      <c r="L930" t="s">
        <v>655</v>
      </c>
      <c r="M930" t="s">
        <v>1747</v>
      </c>
      <c r="N930" t="s">
        <v>3335</v>
      </c>
      <c r="O930" t="s">
        <v>5855</v>
      </c>
      <c r="P930">
        <f>COUNTIFS($L:$L, SolaCorp_Backlog[[#This Row],[Product Group]], $H:$H, "&lt;=" &amp; SolaCorp_Backlog[[#This Row],[Order Date]])</f>
        <v>170</v>
      </c>
      <c r="Q930" s="9">
        <f>IFERROR(VLOOKUP(SolaCorp_Backlog[[#This Row],[Order_Item]], 'Hot Orders'!$C:$H, 6, FALSE), SolaCorp_Backlog[[#This Row],[Order Date]])</f>
        <v>44988</v>
      </c>
      <c r="R930">
        <f>COUNTIFS($L:$L, SolaCorp_Backlog[[#This Row],[Product Group]], $Q:$Q, "&lt;=" &amp; SolaCorp_Backlog[[#This Row],[New Date]])</f>
        <v>200</v>
      </c>
      <c r="S930">
        <f>IF(SolaCorp_Backlog[[#This Row],[Product Group]] &lt;&gt; $L929, 1, $S929 + 1)</f>
        <v>158</v>
      </c>
      <c r="T9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30">
        <f ca="1" xml:space="preserve"> ROUND((SolaCorp_Backlog[[#This Row],[Projected Ship Date]] - SolaCorp_Backlog[[#This Row],[Order Date]]) / SolaCorp_Backlog[[#This Row],[Backlog Quantity]], 0)</f>
        <v>26</v>
      </c>
    </row>
    <row r="931" spans="1:21" x14ac:dyDescent="0.25">
      <c r="A931" t="s">
        <v>486</v>
      </c>
      <c r="B931" t="s">
        <v>1111</v>
      </c>
      <c r="C931" t="s">
        <v>721</v>
      </c>
      <c r="D931" t="s">
        <v>1181</v>
      </c>
      <c r="E931" t="s">
        <v>1182</v>
      </c>
      <c r="F931">
        <v>12</v>
      </c>
      <c r="G931">
        <v>323.17</v>
      </c>
      <c r="H931" s="9">
        <v>44988</v>
      </c>
      <c r="I931" t="s">
        <v>763</v>
      </c>
      <c r="J931" t="s">
        <v>669</v>
      </c>
      <c r="K931" t="s">
        <v>606</v>
      </c>
      <c r="L931" t="s">
        <v>655</v>
      </c>
      <c r="M931" t="s">
        <v>1747</v>
      </c>
      <c r="N931" t="s">
        <v>3336</v>
      </c>
      <c r="O931" t="s">
        <v>5855</v>
      </c>
      <c r="P931">
        <f>COUNTIFS($L:$L, SolaCorp_Backlog[[#This Row],[Product Group]], $H:$H, "&lt;=" &amp; SolaCorp_Backlog[[#This Row],[Order Date]])</f>
        <v>170</v>
      </c>
      <c r="Q931" s="9">
        <f>IFERROR(VLOOKUP(SolaCorp_Backlog[[#This Row],[Order_Item]], 'Hot Orders'!$C:$H, 6, FALSE), SolaCorp_Backlog[[#This Row],[Order Date]])</f>
        <v>44988</v>
      </c>
      <c r="R931">
        <f>COUNTIFS($L:$L, SolaCorp_Backlog[[#This Row],[Product Group]], $Q:$Q, "&lt;=" &amp; SolaCorp_Backlog[[#This Row],[New Date]])</f>
        <v>200</v>
      </c>
      <c r="S931">
        <f>IF(SolaCorp_Backlog[[#This Row],[Product Group]] &lt;&gt; $L930, 1, $S930 + 1)</f>
        <v>159</v>
      </c>
      <c r="T9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31">
        <f ca="1" xml:space="preserve"> ROUND((SolaCorp_Backlog[[#This Row],[Projected Ship Date]] - SolaCorp_Backlog[[#This Row],[Order Date]]) / SolaCorp_Backlog[[#This Row],[Backlog Quantity]], 0)</f>
        <v>26</v>
      </c>
    </row>
    <row r="932" spans="1:21" x14ac:dyDescent="0.25">
      <c r="A932" t="s">
        <v>486</v>
      </c>
      <c r="B932" t="s">
        <v>1111</v>
      </c>
      <c r="C932" t="s">
        <v>721</v>
      </c>
      <c r="D932" t="s">
        <v>1181</v>
      </c>
      <c r="E932" t="s">
        <v>1182</v>
      </c>
      <c r="F932">
        <v>12</v>
      </c>
      <c r="G932">
        <v>323.17</v>
      </c>
      <c r="H932" s="9">
        <v>44988</v>
      </c>
      <c r="I932" t="s">
        <v>763</v>
      </c>
      <c r="J932" t="s">
        <v>669</v>
      </c>
      <c r="K932" t="s">
        <v>606</v>
      </c>
      <c r="L932" t="s">
        <v>655</v>
      </c>
      <c r="M932" t="s">
        <v>1747</v>
      </c>
      <c r="N932" t="s">
        <v>3337</v>
      </c>
      <c r="O932" t="s">
        <v>5855</v>
      </c>
      <c r="P932">
        <f>COUNTIFS($L:$L, SolaCorp_Backlog[[#This Row],[Product Group]], $H:$H, "&lt;=" &amp; SolaCorp_Backlog[[#This Row],[Order Date]])</f>
        <v>170</v>
      </c>
      <c r="Q932" s="9">
        <f>IFERROR(VLOOKUP(SolaCorp_Backlog[[#This Row],[Order_Item]], 'Hot Orders'!$C:$H, 6, FALSE), SolaCorp_Backlog[[#This Row],[Order Date]])</f>
        <v>44988</v>
      </c>
      <c r="R932">
        <f>COUNTIFS($L:$L, SolaCorp_Backlog[[#This Row],[Product Group]], $Q:$Q, "&lt;=" &amp; SolaCorp_Backlog[[#This Row],[New Date]])</f>
        <v>200</v>
      </c>
      <c r="S932">
        <f>IF(SolaCorp_Backlog[[#This Row],[Product Group]] &lt;&gt; $L931, 1, $S931 + 1)</f>
        <v>160</v>
      </c>
      <c r="T9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32">
        <f ca="1" xml:space="preserve"> ROUND((SolaCorp_Backlog[[#This Row],[Projected Ship Date]] - SolaCorp_Backlog[[#This Row],[Order Date]]) / SolaCorp_Backlog[[#This Row],[Backlog Quantity]], 0)</f>
        <v>26</v>
      </c>
    </row>
    <row r="933" spans="1:21" x14ac:dyDescent="0.25">
      <c r="A933" t="s">
        <v>486</v>
      </c>
      <c r="B933" t="s">
        <v>1111</v>
      </c>
      <c r="C933" t="s">
        <v>721</v>
      </c>
      <c r="D933" t="s">
        <v>1181</v>
      </c>
      <c r="E933" t="s">
        <v>1182</v>
      </c>
      <c r="F933">
        <v>12</v>
      </c>
      <c r="G933">
        <v>323.17</v>
      </c>
      <c r="H933" s="9">
        <v>44988</v>
      </c>
      <c r="I933" t="s">
        <v>763</v>
      </c>
      <c r="J933" t="s">
        <v>669</v>
      </c>
      <c r="K933" t="s">
        <v>606</v>
      </c>
      <c r="L933" t="s">
        <v>655</v>
      </c>
      <c r="M933" t="s">
        <v>1747</v>
      </c>
      <c r="N933" t="s">
        <v>3338</v>
      </c>
      <c r="O933" t="s">
        <v>5855</v>
      </c>
      <c r="P933">
        <f>COUNTIFS($L:$L, SolaCorp_Backlog[[#This Row],[Product Group]], $H:$H, "&lt;=" &amp; SolaCorp_Backlog[[#This Row],[Order Date]])</f>
        <v>170</v>
      </c>
      <c r="Q933" s="9">
        <f>IFERROR(VLOOKUP(SolaCorp_Backlog[[#This Row],[Order_Item]], 'Hot Orders'!$C:$H, 6, FALSE), SolaCorp_Backlog[[#This Row],[Order Date]])</f>
        <v>44988</v>
      </c>
      <c r="R933">
        <f>COUNTIFS($L:$L, SolaCorp_Backlog[[#This Row],[Product Group]], $Q:$Q, "&lt;=" &amp; SolaCorp_Backlog[[#This Row],[New Date]])</f>
        <v>200</v>
      </c>
      <c r="S933">
        <f>IF(SolaCorp_Backlog[[#This Row],[Product Group]] &lt;&gt; $L932, 1, $S932 + 1)</f>
        <v>161</v>
      </c>
      <c r="T9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33">
        <f ca="1" xml:space="preserve"> ROUND((SolaCorp_Backlog[[#This Row],[Projected Ship Date]] - SolaCorp_Backlog[[#This Row],[Order Date]]) / SolaCorp_Backlog[[#This Row],[Backlog Quantity]], 0)</f>
        <v>26</v>
      </c>
    </row>
    <row r="934" spans="1:21" x14ac:dyDescent="0.25">
      <c r="A934" t="s">
        <v>486</v>
      </c>
      <c r="B934" t="s">
        <v>1111</v>
      </c>
      <c r="C934" t="s">
        <v>721</v>
      </c>
      <c r="D934" t="s">
        <v>1181</v>
      </c>
      <c r="E934" t="s">
        <v>1182</v>
      </c>
      <c r="F934">
        <v>12</v>
      </c>
      <c r="G934">
        <v>323.17</v>
      </c>
      <c r="H934" s="9">
        <v>44988</v>
      </c>
      <c r="I934" t="s">
        <v>763</v>
      </c>
      <c r="J934" t="s">
        <v>669</v>
      </c>
      <c r="K934" t="s">
        <v>606</v>
      </c>
      <c r="L934" t="s">
        <v>655</v>
      </c>
      <c r="M934" t="s">
        <v>1747</v>
      </c>
      <c r="N934" t="s">
        <v>3339</v>
      </c>
      <c r="O934" t="s">
        <v>5855</v>
      </c>
      <c r="P934">
        <f>COUNTIFS($L:$L, SolaCorp_Backlog[[#This Row],[Product Group]], $H:$H, "&lt;=" &amp; SolaCorp_Backlog[[#This Row],[Order Date]])</f>
        <v>170</v>
      </c>
      <c r="Q934" s="9">
        <f>IFERROR(VLOOKUP(SolaCorp_Backlog[[#This Row],[Order_Item]], 'Hot Orders'!$C:$H, 6, FALSE), SolaCorp_Backlog[[#This Row],[Order Date]])</f>
        <v>44988</v>
      </c>
      <c r="R934">
        <f>COUNTIFS($L:$L, SolaCorp_Backlog[[#This Row],[Product Group]], $Q:$Q, "&lt;=" &amp; SolaCorp_Backlog[[#This Row],[New Date]])</f>
        <v>200</v>
      </c>
      <c r="S934">
        <f>IF(SolaCorp_Backlog[[#This Row],[Product Group]] &lt;&gt; $L933, 1, $S933 + 1)</f>
        <v>162</v>
      </c>
      <c r="T9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34">
        <f ca="1" xml:space="preserve"> ROUND((SolaCorp_Backlog[[#This Row],[Projected Ship Date]] - SolaCorp_Backlog[[#This Row],[Order Date]]) / SolaCorp_Backlog[[#This Row],[Backlog Quantity]], 0)</f>
        <v>26</v>
      </c>
    </row>
    <row r="935" spans="1:21" x14ac:dyDescent="0.25">
      <c r="A935" t="s">
        <v>486</v>
      </c>
      <c r="B935" t="s">
        <v>1111</v>
      </c>
      <c r="C935" t="s">
        <v>721</v>
      </c>
      <c r="D935" t="s">
        <v>1181</v>
      </c>
      <c r="E935" t="s">
        <v>1182</v>
      </c>
      <c r="F935">
        <v>12</v>
      </c>
      <c r="G935">
        <v>323.17</v>
      </c>
      <c r="H935" s="9">
        <v>44988</v>
      </c>
      <c r="I935" t="s">
        <v>763</v>
      </c>
      <c r="J935" t="s">
        <v>669</v>
      </c>
      <c r="K935" t="s">
        <v>606</v>
      </c>
      <c r="L935" t="s">
        <v>655</v>
      </c>
      <c r="M935" t="s">
        <v>1747</v>
      </c>
      <c r="N935" t="s">
        <v>3340</v>
      </c>
      <c r="O935" t="s">
        <v>5855</v>
      </c>
      <c r="P935">
        <f>COUNTIFS($L:$L, SolaCorp_Backlog[[#This Row],[Product Group]], $H:$H, "&lt;=" &amp; SolaCorp_Backlog[[#This Row],[Order Date]])</f>
        <v>170</v>
      </c>
      <c r="Q935" s="9">
        <f>IFERROR(VLOOKUP(SolaCorp_Backlog[[#This Row],[Order_Item]], 'Hot Orders'!$C:$H, 6, FALSE), SolaCorp_Backlog[[#This Row],[Order Date]])</f>
        <v>44988</v>
      </c>
      <c r="R935">
        <f>COUNTIFS($L:$L, SolaCorp_Backlog[[#This Row],[Product Group]], $Q:$Q, "&lt;=" &amp; SolaCorp_Backlog[[#This Row],[New Date]])</f>
        <v>200</v>
      </c>
      <c r="S935">
        <f>IF(SolaCorp_Backlog[[#This Row],[Product Group]] &lt;&gt; $L934, 1, $S934 + 1)</f>
        <v>163</v>
      </c>
      <c r="T9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35">
        <f ca="1" xml:space="preserve"> ROUND((SolaCorp_Backlog[[#This Row],[Projected Ship Date]] - SolaCorp_Backlog[[#This Row],[Order Date]]) / SolaCorp_Backlog[[#This Row],[Backlog Quantity]], 0)</f>
        <v>26</v>
      </c>
    </row>
    <row r="936" spans="1:21" x14ac:dyDescent="0.25">
      <c r="A936" t="s">
        <v>486</v>
      </c>
      <c r="B936" t="s">
        <v>1111</v>
      </c>
      <c r="C936" t="s">
        <v>721</v>
      </c>
      <c r="D936" t="s">
        <v>1181</v>
      </c>
      <c r="E936" t="s">
        <v>1182</v>
      </c>
      <c r="F936">
        <v>12</v>
      </c>
      <c r="G936">
        <v>323.17</v>
      </c>
      <c r="H936" s="9">
        <v>44988</v>
      </c>
      <c r="I936" t="s">
        <v>763</v>
      </c>
      <c r="J936" t="s">
        <v>669</v>
      </c>
      <c r="K936" t="s">
        <v>606</v>
      </c>
      <c r="L936" t="s">
        <v>655</v>
      </c>
      <c r="M936" t="s">
        <v>1747</v>
      </c>
      <c r="N936" t="s">
        <v>3341</v>
      </c>
      <c r="O936" t="s">
        <v>5855</v>
      </c>
      <c r="P936">
        <f>COUNTIFS($L:$L, SolaCorp_Backlog[[#This Row],[Product Group]], $H:$H, "&lt;=" &amp; SolaCorp_Backlog[[#This Row],[Order Date]])</f>
        <v>170</v>
      </c>
      <c r="Q936" s="9">
        <f>IFERROR(VLOOKUP(SolaCorp_Backlog[[#This Row],[Order_Item]], 'Hot Orders'!$C:$H, 6, FALSE), SolaCorp_Backlog[[#This Row],[Order Date]])</f>
        <v>44988</v>
      </c>
      <c r="R936">
        <f>COUNTIFS($L:$L, SolaCorp_Backlog[[#This Row],[Product Group]], $Q:$Q, "&lt;=" &amp; SolaCorp_Backlog[[#This Row],[New Date]])</f>
        <v>200</v>
      </c>
      <c r="S936">
        <f>IF(SolaCorp_Backlog[[#This Row],[Product Group]] &lt;&gt; $L935, 1, $S935 + 1)</f>
        <v>164</v>
      </c>
      <c r="T9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36">
        <f ca="1" xml:space="preserve"> ROUND((SolaCorp_Backlog[[#This Row],[Projected Ship Date]] - SolaCorp_Backlog[[#This Row],[Order Date]]) / SolaCorp_Backlog[[#This Row],[Backlog Quantity]], 0)</f>
        <v>26</v>
      </c>
    </row>
    <row r="937" spans="1:21" x14ac:dyDescent="0.25">
      <c r="A937" t="s">
        <v>486</v>
      </c>
      <c r="B937" t="s">
        <v>1111</v>
      </c>
      <c r="C937" t="s">
        <v>721</v>
      </c>
      <c r="D937" t="s">
        <v>1181</v>
      </c>
      <c r="E937" t="s">
        <v>1182</v>
      </c>
      <c r="F937">
        <v>12</v>
      </c>
      <c r="G937">
        <v>323.17</v>
      </c>
      <c r="H937" s="9">
        <v>44988</v>
      </c>
      <c r="I937" t="s">
        <v>763</v>
      </c>
      <c r="J937" t="s">
        <v>669</v>
      </c>
      <c r="K937" t="s">
        <v>606</v>
      </c>
      <c r="L937" t="s">
        <v>655</v>
      </c>
      <c r="M937" t="s">
        <v>1747</v>
      </c>
      <c r="N937" t="s">
        <v>3342</v>
      </c>
      <c r="O937" t="s">
        <v>5855</v>
      </c>
      <c r="P937">
        <f>COUNTIFS($L:$L, SolaCorp_Backlog[[#This Row],[Product Group]], $H:$H, "&lt;=" &amp; SolaCorp_Backlog[[#This Row],[Order Date]])</f>
        <v>170</v>
      </c>
      <c r="Q937" s="9">
        <f>IFERROR(VLOOKUP(SolaCorp_Backlog[[#This Row],[Order_Item]], 'Hot Orders'!$C:$H, 6, FALSE), SolaCorp_Backlog[[#This Row],[Order Date]])</f>
        <v>44988</v>
      </c>
      <c r="R937">
        <f>COUNTIFS($L:$L, SolaCorp_Backlog[[#This Row],[Product Group]], $Q:$Q, "&lt;=" &amp; SolaCorp_Backlog[[#This Row],[New Date]])</f>
        <v>200</v>
      </c>
      <c r="S937">
        <f>IF(SolaCorp_Backlog[[#This Row],[Product Group]] &lt;&gt; $L936, 1, $S936 + 1)</f>
        <v>165</v>
      </c>
      <c r="T9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37">
        <f ca="1" xml:space="preserve"> ROUND((SolaCorp_Backlog[[#This Row],[Projected Ship Date]] - SolaCorp_Backlog[[#This Row],[Order Date]]) / SolaCorp_Backlog[[#This Row],[Backlog Quantity]], 0)</f>
        <v>26</v>
      </c>
    </row>
    <row r="938" spans="1:21" x14ac:dyDescent="0.25">
      <c r="A938" t="s">
        <v>486</v>
      </c>
      <c r="B938" t="s">
        <v>1111</v>
      </c>
      <c r="C938" t="s">
        <v>721</v>
      </c>
      <c r="D938" t="s">
        <v>1181</v>
      </c>
      <c r="E938" t="s">
        <v>1182</v>
      </c>
      <c r="F938">
        <v>12</v>
      </c>
      <c r="G938">
        <v>323.17</v>
      </c>
      <c r="H938" s="9">
        <v>44988</v>
      </c>
      <c r="I938" t="s">
        <v>763</v>
      </c>
      <c r="J938" t="s">
        <v>669</v>
      </c>
      <c r="K938" t="s">
        <v>606</v>
      </c>
      <c r="L938" t="s">
        <v>655</v>
      </c>
      <c r="M938" t="s">
        <v>1747</v>
      </c>
      <c r="N938" t="s">
        <v>3343</v>
      </c>
      <c r="O938" t="s">
        <v>5855</v>
      </c>
      <c r="P938">
        <f>COUNTIFS($L:$L, SolaCorp_Backlog[[#This Row],[Product Group]], $H:$H, "&lt;=" &amp; SolaCorp_Backlog[[#This Row],[Order Date]])</f>
        <v>170</v>
      </c>
      <c r="Q938" s="9">
        <f>IFERROR(VLOOKUP(SolaCorp_Backlog[[#This Row],[Order_Item]], 'Hot Orders'!$C:$H, 6, FALSE), SolaCorp_Backlog[[#This Row],[Order Date]])</f>
        <v>44988</v>
      </c>
      <c r="R938">
        <f>COUNTIFS($L:$L, SolaCorp_Backlog[[#This Row],[Product Group]], $Q:$Q, "&lt;=" &amp; SolaCorp_Backlog[[#This Row],[New Date]])</f>
        <v>200</v>
      </c>
      <c r="S938">
        <f>IF(SolaCorp_Backlog[[#This Row],[Product Group]] &lt;&gt; $L937, 1, $S937 + 1)</f>
        <v>166</v>
      </c>
      <c r="T9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38">
        <f ca="1" xml:space="preserve"> ROUND((SolaCorp_Backlog[[#This Row],[Projected Ship Date]] - SolaCorp_Backlog[[#This Row],[Order Date]]) / SolaCorp_Backlog[[#This Row],[Backlog Quantity]], 0)</f>
        <v>26</v>
      </c>
    </row>
    <row r="939" spans="1:21" x14ac:dyDescent="0.25">
      <c r="A939" t="s">
        <v>486</v>
      </c>
      <c r="B939" t="s">
        <v>1111</v>
      </c>
      <c r="C939" t="s">
        <v>721</v>
      </c>
      <c r="D939" t="s">
        <v>1181</v>
      </c>
      <c r="E939" t="s">
        <v>1182</v>
      </c>
      <c r="F939">
        <v>12</v>
      </c>
      <c r="G939">
        <v>323.17</v>
      </c>
      <c r="H939" s="9">
        <v>44988</v>
      </c>
      <c r="I939" t="s">
        <v>763</v>
      </c>
      <c r="J939" t="s">
        <v>669</v>
      </c>
      <c r="K939" t="s">
        <v>606</v>
      </c>
      <c r="L939" t="s">
        <v>655</v>
      </c>
      <c r="M939" t="s">
        <v>1747</v>
      </c>
      <c r="N939" t="s">
        <v>3344</v>
      </c>
      <c r="O939" t="s">
        <v>5855</v>
      </c>
      <c r="P939">
        <f>COUNTIFS($L:$L, SolaCorp_Backlog[[#This Row],[Product Group]], $H:$H, "&lt;=" &amp; SolaCorp_Backlog[[#This Row],[Order Date]])</f>
        <v>170</v>
      </c>
      <c r="Q939" s="9">
        <f>IFERROR(VLOOKUP(SolaCorp_Backlog[[#This Row],[Order_Item]], 'Hot Orders'!$C:$H, 6, FALSE), SolaCorp_Backlog[[#This Row],[Order Date]])</f>
        <v>44988</v>
      </c>
      <c r="R939">
        <f>COUNTIFS($L:$L, SolaCorp_Backlog[[#This Row],[Product Group]], $Q:$Q, "&lt;=" &amp; SolaCorp_Backlog[[#This Row],[New Date]])</f>
        <v>200</v>
      </c>
      <c r="S939">
        <f>IF(SolaCorp_Backlog[[#This Row],[Product Group]] &lt;&gt; $L938, 1, $S938 + 1)</f>
        <v>167</v>
      </c>
      <c r="T9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39">
        <f ca="1" xml:space="preserve"> ROUND((SolaCorp_Backlog[[#This Row],[Projected Ship Date]] - SolaCorp_Backlog[[#This Row],[Order Date]]) / SolaCorp_Backlog[[#This Row],[Backlog Quantity]], 0)</f>
        <v>26</v>
      </c>
    </row>
    <row r="940" spans="1:21" x14ac:dyDescent="0.25">
      <c r="A940" t="s">
        <v>486</v>
      </c>
      <c r="B940" t="s">
        <v>1111</v>
      </c>
      <c r="C940" t="s">
        <v>721</v>
      </c>
      <c r="D940" t="s">
        <v>1181</v>
      </c>
      <c r="E940" t="s">
        <v>1182</v>
      </c>
      <c r="F940">
        <v>12</v>
      </c>
      <c r="G940">
        <v>323.17</v>
      </c>
      <c r="H940" s="9">
        <v>44988</v>
      </c>
      <c r="I940" t="s">
        <v>763</v>
      </c>
      <c r="J940" t="s">
        <v>669</v>
      </c>
      <c r="K940" t="s">
        <v>606</v>
      </c>
      <c r="L940" t="s">
        <v>655</v>
      </c>
      <c r="M940" t="s">
        <v>1747</v>
      </c>
      <c r="N940" t="s">
        <v>3345</v>
      </c>
      <c r="O940" t="s">
        <v>5855</v>
      </c>
      <c r="P940">
        <f>COUNTIFS($L:$L, SolaCorp_Backlog[[#This Row],[Product Group]], $H:$H, "&lt;=" &amp; SolaCorp_Backlog[[#This Row],[Order Date]])</f>
        <v>170</v>
      </c>
      <c r="Q940" s="9">
        <f>IFERROR(VLOOKUP(SolaCorp_Backlog[[#This Row],[Order_Item]], 'Hot Orders'!$C:$H, 6, FALSE), SolaCorp_Backlog[[#This Row],[Order Date]])</f>
        <v>44988</v>
      </c>
      <c r="R940">
        <f>COUNTIFS($L:$L, SolaCorp_Backlog[[#This Row],[Product Group]], $Q:$Q, "&lt;=" &amp; SolaCorp_Backlog[[#This Row],[New Date]])</f>
        <v>200</v>
      </c>
      <c r="S940">
        <f>IF(SolaCorp_Backlog[[#This Row],[Product Group]] &lt;&gt; $L939, 1, $S939 + 1)</f>
        <v>168</v>
      </c>
      <c r="T9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40">
        <f ca="1" xml:space="preserve"> ROUND((SolaCorp_Backlog[[#This Row],[Projected Ship Date]] - SolaCorp_Backlog[[#This Row],[Order Date]]) / SolaCorp_Backlog[[#This Row],[Backlog Quantity]], 0)</f>
        <v>26</v>
      </c>
    </row>
    <row r="941" spans="1:21" x14ac:dyDescent="0.25">
      <c r="A941" t="s">
        <v>520</v>
      </c>
      <c r="B941" t="s">
        <v>835</v>
      </c>
      <c r="C941" t="s">
        <v>688</v>
      </c>
      <c r="D941" t="s">
        <v>713</v>
      </c>
      <c r="E941" t="s">
        <v>714</v>
      </c>
      <c r="F941">
        <v>2</v>
      </c>
      <c r="G941">
        <v>101</v>
      </c>
      <c r="H941" s="9">
        <v>44988</v>
      </c>
      <c r="I941" t="s">
        <v>750</v>
      </c>
      <c r="J941" t="s">
        <v>675</v>
      </c>
      <c r="K941" t="s">
        <v>600</v>
      </c>
      <c r="L941" t="s">
        <v>655</v>
      </c>
      <c r="M941" t="s">
        <v>1784</v>
      </c>
      <c r="N941" t="s">
        <v>3541</v>
      </c>
      <c r="O941" t="s">
        <v>5890</v>
      </c>
      <c r="P941">
        <f>COUNTIFS($L:$L, SolaCorp_Backlog[[#This Row],[Product Group]], $H:$H, "&lt;=" &amp; SolaCorp_Backlog[[#This Row],[Order Date]])</f>
        <v>170</v>
      </c>
      <c r="Q941" s="9">
        <f>IFERROR(VLOOKUP(SolaCorp_Backlog[[#This Row],[Order_Item]], 'Hot Orders'!$C:$H, 6, FALSE), SolaCorp_Backlog[[#This Row],[Order Date]])</f>
        <v>44988</v>
      </c>
      <c r="R941">
        <f>COUNTIFS($L:$L, SolaCorp_Backlog[[#This Row],[Product Group]], $Q:$Q, "&lt;=" &amp; SolaCorp_Backlog[[#This Row],[New Date]])</f>
        <v>200</v>
      </c>
      <c r="S941">
        <f>IF(SolaCorp_Backlog[[#This Row],[Product Group]] &lt;&gt; $L940, 1, $S940 + 1)</f>
        <v>169</v>
      </c>
      <c r="T9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41">
        <f ca="1" xml:space="preserve"> ROUND((SolaCorp_Backlog[[#This Row],[Projected Ship Date]] - SolaCorp_Backlog[[#This Row],[Order Date]]) / SolaCorp_Backlog[[#This Row],[Backlog Quantity]], 0)</f>
        <v>158</v>
      </c>
    </row>
    <row r="942" spans="1:21" x14ac:dyDescent="0.25">
      <c r="A942" t="s">
        <v>520</v>
      </c>
      <c r="B942" t="s">
        <v>835</v>
      </c>
      <c r="C942" t="s">
        <v>688</v>
      </c>
      <c r="D942" t="s">
        <v>713</v>
      </c>
      <c r="E942" t="s">
        <v>714</v>
      </c>
      <c r="F942">
        <v>2</v>
      </c>
      <c r="G942">
        <v>101</v>
      </c>
      <c r="H942" s="9">
        <v>44988</v>
      </c>
      <c r="I942" t="s">
        <v>750</v>
      </c>
      <c r="J942" t="s">
        <v>675</v>
      </c>
      <c r="K942" t="s">
        <v>600</v>
      </c>
      <c r="L942" t="s">
        <v>655</v>
      </c>
      <c r="M942" t="s">
        <v>1784</v>
      </c>
      <c r="N942" t="s">
        <v>3542</v>
      </c>
      <c r="O942" t="s">
        <v>5890</v>
      </c>
      <c r="P942">
        <f>COUNTIFS($L:$L, SolaCorp_Backlog[[#This Row],[Product Group]], $H:$H, "&lt;=" &amp; SolaCorp_Backlog[[#This Row],[Order Date]])</f>
        <v>170</v>
      </c>
      <c r="Q942" s="9">
        <f>IFERROR(VLOOKUP(SolaCorp_Backlog[[#This Row],[Order_Item]], 'Hot Orders'!$C:$H, 6, FALSE), SolaCorp_Backlog[[#This Row],[Order Date]])</f>
        <v>44988</v>
      </c>
      <c r="R942">
        <f>COUNTIFS($L:$L, SolaCorp_Backlog[[#This Row],[Product Group]], $Q:$Q, "&lt;=" &amp; SolaCorp_Backlog[[#This Row],[New Date]])</f>
        <v>200</v>
      </c>
      <c r="S942">
        <f>IF(SolaCorp_Backlog[[#This Row],[Product Group]] &lt;&gt; $L941, 1, $S941 + 1)</f>
        <v>170</v>
      </c>
      <c r="T9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42">
        <f ca="1" xml:space="preserve"> ROUND((SolaCorp_Backlog[[#This Row],[Projected Ship Date]] - SolaCorp_Backlog[[#This Row],[Order Date]]) / SolaCorp_Backlog[[#This Row],[Backlog Quantity]], 0)</f>
        <v>158</v>
      </c>
    </row>
    <row r="943" spans="1:21" x14ac:dyDescent="0.25">
      <c r="A943" t="s">
        <v>547</v>
      </c>
      <c r="B943" t="s">
        <v>796</v>
      </c>
      <c r="C943" t="s">
        <v>729</v>
      </c>
      <c r="D943" t="s">
        <v>1108</v>
      </c>
      <c r="E943" t="s">
        <v>1109</v>
      </c>
      <c r="F943">
        <v>2</v>
      </c>
      <c r="G943">
        <v>204.04</v>
      </c>
      <c r="H943" s="9">
        <v>44992</v>
      </c>
      <c r="I943" t="s">
        <v>789</v>
      </c>
      <c r="J943" t="s">
        <v>669</v>
      </c>
      <c r="K943" t="s">
        <v>606</v>
      </c>
      <c r="L943" t="s">
        <v>655</v>
      </c>
      <c r="M943" t="s">
        <v>1815</v>
      </c>
      <c r="N943" t="s">
        <v>3746</v>
      </c>
      <c r="O943" t="s">
        <v>5915</v>
      </c>
      <c r="P943">
        <f>COUNTIFS($L:$L, SolaCorp_Backlog[[#This Row],[Product Group]], $H:$H, "&lt;=" &amp; SolaCorp_Backlog[[#This Row],[Order Date]])</f>
        <v>172</v>
      </c>
      <c r="Q943" s="9">
        <f>IFERROR(VLOOKUP(SolaCorp_Backlog[[#This Row],[Order_Item]], 'Hot Orders'!$C:$H, 6, FALSE), SolaCorp_Backlog[[#This Row],[Order Date]])</f>
        <v>44992</v>
      </c>
      <c r="R943">
        <f>COUNTIFS($L:$L, SolaCorp_Backlog[[#This Row],[Product Group]], $Q:$Q, "&lt;=" &amp; SolaCorp_Backlog[[#This Row],[New Date]])</f>
        <v>202</v>
      </c>
      <c r="S943">
        <f>IF(SolaCorp_Backlog[[#This Row],[Product Group]] &lt;&gt; $L942, 1, $S942 + 1)</f>
        <v>171</v>
      </c>
      <c r="T9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43">
        <f ca="1" xml:space="preserve"> ROUND((SolaCorp_Backlog[[#This Row],[Projected Ship Date]] - SolaCorp_Backlog[[#This Row],[Order Date]]) / SolaCorp_Backlog[[#This Row],[Backlog Quantity]], 0)</f>
        <v>156</v>
      </c>
    </row>
    <row r="944" spans="1:21" x14ac:dyDescent="0.25">
      <c r="A944" t="s">
        <v>547</v>
      </c>
      <c r="B944" t="s">
        <v>796</v>
      </c>
      <c r="C944" t="s">
        <v>729</v>
      </c>
      <c r="D944" t="s">
        <v>1108</v>
      </c>
      <c r="E944" t="s">
        <v>1109</v>
      </c>
      <c r="F944">
        <v>2</v>
      </c>
      <c r="G944">
        <v>204.04</v>
      </c>
      <c r="H944" s="9">
        <v>44992</v>
      </c>
      <c r="I944" t="s">
        <v>789</v>
      </c>
      <c r="J944" t="s">
        <v>669</v>
      </c>
      <c r="K944" t="s">
        <v>606</v>
      </c>
      <c r="L944" t="s">
        <v>655</v>
      </c>
      <c r="M944" t="s">
        <v>1815</v>
      </c>
      <c r="N944" t="s">
        <v>3747</v>
      </c>
      <c r="O944" t="s">
        <v>5915</v>
      </c>
      <c r="P944">
        <f>COUNTIFS($L:$L, SolaCorp_Backlog[[#This Row],[Product Group]], $H:$H, "&lt;=" &amp; SolaCorp_Backlog[[#This Row],[Order Date]])</f>
        <v>172</v>
      </c>
      <c r="Q944" s="9">
        <f>IFERROR(VLOOKUP(SolaCorp_Backlog[[#This Row],[Order_Item]], 'Hot Orders'!$C:$H, 6, FALSE), SolaCorp_Backlog[[#This Row],[Order Date]])</f>
        <v>44992</v>
      </c>
      <c r="R944">
        <f>COUNTIFS($L:$L, SolaCorp_Backlog[[#This Row],[Product Group]], $Q:$Q, "&lt;=" &amp; SolaCorp_Backlog[[#This Row],[New Date]])</f>
        <v>202</v>
      </c>
      <c r="S944">
        <f>IF(SolaCorp_Backlog[[#This Row],[Product Group]] &lt;&gt; $L943, 1, $S943 + 1)</f>
        <v>172</v>
      </c>
      <c r="T9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44">
        <f ca="1" xml:space="preserve"> ROUND((SolaCorp_Backlog[[#This Row],[Projected Ship Date]] - SolaCorp_Backlog[[#This Row],[Order Date]]) / SolaCorp_Backlog[[#This Row],[Backlog Quantity]], 0)</f>
        <v>156</v>
      </c>
    </row>
    <row r="945" spans="1:21" x14ac:dyDescent="0.25">
      <c r="A945" t="s">
        <v>27</v>
      </c>
      <c r="B945" t="s">
        <v>906</v>
      </c>
      <c r="C945" t="s">
        <v>688</v>
      </c>
      <c r="D945" t="s">
        <v>705</v>
      </c>
      <c r="E945" t="s">
        <v>706</v>
      </c>
      <c r="F945">
        <v>10</v>
      </c>
      <c r="G945">
        <v>678.76</v>
      </c>
      <c r="H945" s="9">
        <v>45011</v>
      </c>
      <c r="I945" t="s">
        <v>810</v>
      </c>
      <c r="J945" t="s">
        <v>675</v>
      </c>
      <c r="K945" t="s">
        <v>631</v>
      </c>
      <c r="L945" t="s">
        <v>655</v>
      </c>
      <c r="M945" t="s">
        <v>1791</v>
      </c>
      <c r="N945" t="s">
        <v>3557</v>
      </c>
      <c r="O945" t="s">
        <v>5897</v>
      </c>
      <c r="P945">
        <f>COUNTIFS($L:$L, SolaCorp_Backlog[[#This Row],[Product Group]], $H:$H, "&lt;=" &amp; SolaCorp_Backlog[[#This Row],[Order Date]])</f>
        <v>182</v>
      </c>
      <c r="Q945" s="9">
        <f>IFERROR(VLOOKUP(SolaCorp_Backlog[[#This Row],[Order_Item]], 'Hot Orders'!$C:$H, 6, FALSE), SolaCorp_Backlog[[#This Row],[Order Date]])</f>
        <v>45011</v>
      </c>
      <c r="R945">
        <f>COUNTIFS($L:$L, SolaCorp_Backlog[[#This Row],[Product Group]], $Q:$Q, "&lt;=" &amp; SolaCorp_Backlog[[#This Row],[New Date]])</f>
        <v>212</v>
      </c>
      <c r="S945">
        <f>IF(SolaCorp_Backlog[[#This Row],[Product Group]] &lt;&gt; $L944, 1, $S944 + 1)</f>
        <v>173</v>
      </c>
      <c r="T9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45">
        <f ca="1" xml:space="preserve"> ROUND((SolaCorp_Backlog[[#This Row],[Projected Ship Date]] - SolaCorp_Backlog[[#This Row],[Order Date]]) / SolaCorp_Backlog[[#This Row],[Backlog Quantity]], 0)</f>
        <v>29</v>
      </c>
    </row>
    <row r="946" spans="1:21" x14ac:dyDescent="0.25">
      <c r="A946" t="s">
        <v>27</v>
      </c>
      <c r="B946" t="s">
        <v>906</v>
      </c>
      <c r="C946" t="s">
        <v>688</v>
      </c>
      <c r="D946" t="s">
        <v>705</v>
      </c>
      <c r="E946" t="s">
        <v>706</v>
      </c>
      <c r="F946">
        <v>10</v>
      </c>
      <c r="G946">
        <v>678.76</v>
      </c>
      <c r="H946" s="9">
        <v>45011</v>
      </c>
      <c r="I946" t="s">
        <v>810</v>
      </c>
      <c r="J946" t="s">
        <v>675</v>
      </c>
      <c r="K946" t="s">
        <v>631</v>
      </c>
      <c r="L946" t="s">
        <v>655</v>
      </c>
      <c r="M946" t="s">
        <v>1791</v>
      </c>
      <c r="N946" t="s">
        <v>3558</v>
      </c>
      <c r="O946" t="s">
        <v>5897</v>
      </c>
      <c r="P946">
        <f>COUNTIFS($L:$L, SolaCorp_Backlog[[#This Row],[Product Group]], $H:$H, "&lt;=" &amp; SolaCorp_Backlog[[#This Row],[Order Date]])</f>
        <v>182</v>
      </c>
      <c r="Q946" s="9">
        <f>IFERROR(VLOOKUP(SolaCorp_Backlog[[#This Row],[Order_Item]], 'Hot Orders'!$C:$H, 6, FALSE), SolaCorp_Backlog[[#This Row],[Order Date]])</f>
        <v>45011</v>
      </c>
      <c r="R946">
        <f>COUNTIFS($L:$L, SolaCorp_Backlog[[#This Row],[Product Group]], $Q:$Q, "&lt;=" &amp; SolaCorp_Backlog[[#This Row],[New Date]])</f>
        <v>212</v>
      </c>
      <c r="S946">
        <f>IF(SolaCorp_Backlog[[#This Row],[Product Group]] &lt;&gt; $L945, 1, $S945 + 1)</f>
        <v>174</v>
      </c>
      <c r="T9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46">
        <f ca="1" xml:space="preserve"> ROUND((SolaCorp_Backlog[[#This Row],[Projected Ship Date]] - SolaCorp_Backlog[[#This Row],[Order Date]]) / SolaCorp_Backlog[[#This Row],[Backlog Quantity]], 0)</f>
        <v>29</v>
      </c>
    </row>
    <row r="947" spans="1:21" x14ac:dyDescent="0.25">
      <c r="A947" t="s">
        <v>27</v>
      </c>
      <c r="B947" t="s">
        <v>906</v>
      </c>
      <c r="C947" t="s">
        <v>688</v>
      </c>
      <c r="D947" t="s">
        <v>705</v>
      </c>
      <c r="E947" t="s">
        <v>706</v>
      </c>
      <c r="F947">
        <v>10</v>
      </c>
      <c r="G947">
        <v>678.76</v>
      </c>
      <c r="H947" s="9">
        <v>45011</v>
      </c>
      <c r="I947" t="s">
        <v>810</v>
      </c>
      <c r="J947" t="s">
        <v>675</v>
      </c>
      <c r="K947" t="s">
        <v>631</v>
      </c>
      <c r="L947" t="s">
        <v>655</v>
      </c>
      <c r="M947" t="s">
        <v>1791</v>
      </c>
      <c r="N947" t="s">
        <v>3559</v>
      </c>
      <c r="O947" t="s">
        <v>5897</v>
      </c>
      <c r="P947">
        <f>COUNTIFS($L:$L, SolaCorp_Backlog[[#This Row],[Product Group]], $H:$H, "&lt;=" &amp; SolaCorp_Backlog[[#This Row],[Order Date]])</f>
        <v>182</v>
      </c>
      <c r="Q947" s="9">
        <f>IFERROR(VLOOKUP(SolaCorp_Backlog[[#This Row],[Order_Item]], 'Hot Orders'!$C:$H, 6, FALSE), SolaCorp_Backlog[[#This Row],[Order Date]])</f>
        <v>45011</v>
      </c>
      <c r="R947">
        <f>COUNTIFS($L:$L, SolaCorp_Backlog[[#This Row],[Product Group]], $Q:$Q, "&lt;=" &amp; SolaCorp_Backlog[[#This Row],[New Date]])</f>
        <v>212</v>
      </c>
      <c r="S947">
        <f>IF(SolaCorp_Backlog[[#This Row],[Product Group]] &lt;&gt; $L946, 1, $S946 + 1)</f>
        <v>175</v>
      </c>
      <c r="T9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47">
        <f ca="1" xml:space="preserve"> ROUND((SolaCorp_Backlog[[#This Row],[Projected Ship Date]] - SolaCorp_Backlog[[#This Row],[Order Date]]) / SolaCorp_Backlog[[#This Row],[Backlog Quantity]], 0)</f>
        <v>29</v>
      </c>
    </row>
    <row r="948" spans="1:21" x14ac:dyDescent="0.25">
      <c r="A948" t="s">
        <v>27</v>
      </c>
      <c r="B948" t="s">
        <v>906</v>
      </c>
      <c r="C948" t="s">
        <v>688</v>
      </c>
      <c r="D948" t="s">
        <v>705</v>
      </c>
      <c r="E948" t="s">
        <v>706</v>
      </c>
      <c r="F948">
        <v>10</v>
      </c>
      <c r="G948">
        <v>678.76</v>
      </c>
      <c r="H948" s="9">
        <v>45011</v>
      </c>
      <c r="I948" t="s">
        <v>810</v>
      </c>
      <c r="J948" t="s">
        <v>675</v>
      </c>
      <c r="K948" t="s">
        <v>631</v>
      </c>
      <c r="L948" t="s">
        <v>655</v>
      </c>
      <c r="M948" t="s">
        <v>1791</v>
      </c>
      <c r="N948" t="s">
        <v>3560</v>
      </c>
      <c r="O948" t="s">
        <v>5897</v>
      </c>
      <c r="P948">
        <f>COUNTIFS($L:$L, SolaCorp_Backlog[[#This Row],[Product Group]], $H:$H, "&lt;=" &amp; SolaCorp_Backlog[[#This Row],[Order Date]])</f>
        <v>182</v>
      </c>
      <c r="Q948" s="9">
        <f>IFERROR(VLOOKUP(SolaCorp_Backlog[[#This Row],[Order_Item]], 'Hot Orders'!$C:$H, 6, FALSE), SolaCorp_Backlog[[#This Row],[Order Date]])</f>
        <v>45011</v>
      </c>
      <c r="R948">
        <f>COUNTIFS($L:$L, SolaCorp_Backlog[[#This Row],[Product Group]], $Q:$Q, "&lt;=" &amp; SolaCorp_Backlog[[#This Row],[New Date]])</f>
        <v>212</v>
      </c>
      <c r="S948">
        <f>IF(SolaCorp_Backlog[[#This Row],[Product Group]] &lt;&gt; $L947, 1, $S947 + 1)</f>
        <v>176</v>
      </c>
      <c r="T9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948">
        <f ca="1" xml:space="preserve"> ROUND((SolaCorp_Backlog[[#This Row],[Projected Ship Date]] - SolaCorp_Backlog[[#This Row],[Order Date]]) / SolaCorp_Backlog[[#This Row],[Backlog Quantity]], 0)</f>
        <v>29</v>
      </c>
    </row>
    <row r="949" spans="1:21" x14ac:dyDescent="0.25">
      <c r="A949" t="s">
        <v>27</v>
      </c>
      <c r="B949" t="s">
        <v>906</v>
      </c>
      <c r="C949" t="s">
        <v>688</v>
      </c>
      <c r="D949" t="s">
        <v>705</v>
      </c>
      <c r="E949" t="s">
        <v>706</v>
      </c>
      <c r="F949">
        <v>10</v>
      </c>
      <c r="G949">
        <v>678.76</v>
      </c>
      <c r="H949" s="9">
        <v>45011</v>
      </c>
      <c r="I949" t="s">
        <v>810</v>
      </c>
      <c r="J949" t="s">
        <v>675</v>
      </c>
      <c r="K949" t="s">
        <v>631</v>
      </c>
      <c r="L949" t="s">
        <v>655</v>
      </c>
      <c r="M949" t="s">
        <v>1791</v>
      </c>
      <c r="N949" t="s">
        <v>3561</v>
      </c>
      <c r="O949" t="s">
        <v>5897</v>
      </c>
      <c r="P949">
        <f>COUNTIFS($L:$L, SolaCorp_Backlog[[#This Row],[Product Group]], $H:$H, "&lt;=" &amp; SolaCorp_Backlog[[#This Row],[Order Date]])</f>
        <v>182</v>
      </c>
      <c r="Q949" s="9">
        <f>IFERROR(VLOOKUP(SolaCorp_Backlog[[#This Row],[Order_Item]], 'Hot Orders'!$C:$H, 6, FALSE), SolaCorp_Backlog[[#This Row],[Order Date]])</f>
        <v>45011</v>
      </c>
      <c r="R949">
        <f>COUNTIFS($L:$L, SolaCorp_Backlog[[#This Row],[Product Group]], $Q:$Q, "&lt;=" &amp; SolaCorp_Backlog[[#This Row],[New Date]])</f>
        <v>212</v>
      </c>
      <c r="S949">
        <f>IF(SolaCorp_Backlog[[#This Row],[Product Group]] &lt;&gt; $L948, 1, $S948 + 1)</f>
        <v>177</v>
      </c>
      <c r="T9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49">
        <f ca="1" xml:space="preserve"> ROUND((SolaCorp_Backlog[[#This Row],[Projected Ship Date]] - SolaCorp_Backlog[[#This Row],[Order Date]]) / SolaCorp_Backlog[[#This Row],[Backlog Quantity]], 0)</f>
        <v>30</v>
      </c>
    </row>
    <row r="950" spans="1:21" x14ac:dyDescent="0.25">
      <c r="A950" t="s">
        <v>27</v>
      </c>
      <c r="B950" t="s">
        <v>906</v>
      </c>
      <c r="C950" t="s">
        <v>688</v>
      </c>
      <c r="D950" t="s">
        <v>705</v>
      </c>
      <c r="E950" t="s">
        <v>706</v>
      </c>
      <c r="F950">
        <v>10</v>
      </c>
      <c r="G950">
        <v>678.76</v>
      </c>
      <c r="H950" s="9">
        <v>45011</v>
      </c>
      <c r="I950" t="s">
        <v>810</v>
      </c>
      <c r="J950" t="s">
        <v>675</v>
      </c>
      <c r="K950" t="s">
        <v>631</v>
      </c>
      <c r="L950" t="s">
        <v>655</v>
      </c>
      <c r="M950" t="s">
        <v>1791</v>
      </c>
      <c r="N950" t="s">
        <v>3562</v>
      </c>
      <c r="O950" t="s">
        <v>5897</v>
      </c>
      <c r="P950">
        <f>COUNTIFS($L:$L, SolaCorp_Backlog[[#This Row],[Product Group]], $H:$H, "&lt;=" &amp; SolaCorp_Backlog[[#This Row],[Order Date]])</f>
        <v>182</v>
      </c>
      <c r="Q950" s="9">
        <f>IFERROR(VLOOKUP(SolaCorp_Backlog[[#This Row],[Order_Item]], 'Hot Orders'!$C:$H, 6, FALSE), SolaCorp_Backlog[[#This Row],[Order Date]])</f>
        <v>45011</v>
      </c>
      <c r="R950">
        <f>COUNTIFS($L:$L, SolaCorp_Backlog[[#This Row],[Product Group]], $Q:$Q, "&lt;=" &amp; SolaCorp_Backlog[[#This Row],[New Date]])</f>
        <v>212</v>
      </c>
      <c r="S950">
        <f>IF(SolaCorp_Backlog[[#This Row],[Product Group]] &lt;&gt; $L949, 1, $S949 + 1)</f>
        <v>178</v>
      </c>
      <c r="T9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50">
        <f ca="1" xml:space="preserve"> ROUND((SolaCorp_Backlog[[#This Row],[Projected Ship Date]] - SolaCorp_Backlog[[#This Row],[Order Date]]) / SolaCorp_Backlog[[#This Row],[Backlog Quantity]], 0)</f>
        <v>30</v>
      </c>
    </row>
    <row r="951" spans="1:21" x14ac:dyDescent="0.25">
      <c r="A951" t="s">
        <v>27</v>
      </c>
      <c r="B951" t="s">
        <v>906</v>
      </c>
      <c r="C951" t="s">
        <v>688</v>
      </c>
      <c r="D951" t="s">
        <v>705</v>
      </c>
      <c r="E951" t="s">
        <v>706</v>
      </c>
      <c r="F951">
        <v>10</v>
      </c>
      <c r="G951">
        <v>678.76</v>
      </c>
      <c r="H951" s="9">
        <v>45011</v>
      </c>
      <c r="I951" t="s">
        <v>810</v>
      </c>
      <c r="J951" t="s">
        <v>675</v>
      </c>
      <c r="K951" t="s">
        <v>631</v>
      </c>
      <c r="L951" t="s">
        <v>655</v>
      </c>
      <c r="M951" t="s">
        <v>1791</v>
      </c>
      <c r="N951" t="s">
        <v>3563</v>
      </c>
      <c r="O951" t="s">
        <v>5897</v>
      </c>
      <c r="P951">
        <f>COUNTIFS($L:$L, SolaCorp_Backlog[[#This Row],[Product Group]], $H:$H, "&lt;=" &amp; SolaCorp_Backlog[[#This Row],[Order Date]])</f>
        <v>182</v>
      </c>
      <c r="Q951" s="9">
        <f>IFERROR(VLOOKUP(SolaCorp_Backlog[[#This Row],[Order_Item]], 'Hot Orders'!$C:$H, 6, FALSE), SolaCorp_Backlog[[#This Row],[Order Date]])</f>
        <v>45011</v>
      </c>
      <c r="R951">
        <f>COUNTIFS($L:$L, SolaCorp_Backlog[[#This Row],[Product Group]], $Q:$Q, "&lt;=" &amp; SolaCorp_Backlog[[#This Row],[New Date]])</f>
        <v>212</v>
      </c>
      <c r="S951">
        <f>IF(SolaCorp_Backlog[[#This Row],[Product Group]] &lt;&gt; $L950, 1, $S950 + 1)</f>
        <v>179</v>
      </c>
      <c r="T9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51">
        <f ca="1" xml:space="preserve"> ROUND((SolaCorp_Backlog[[#This Row],[Projected Ship Date]] - SolaCorp_Backlog[[#This Row],[Order Date]]) / SolaCorp_Backlog[[#This Row],[Backlog Quantity]], 0)</f>
        <v>30</v>
      </c>
    </row>
    <row r="952" spans="1:21" x14ac:dyDescent="0.25">
      <c r="A952" t="s">
        <v>27</v>
      </c>
      <c r="B952" t="s">
        <v>906</v>
      </c>
      <c r="C952" t="s">
        <v>688</v>
      </c>
      <c r="D952" t="s">
        <v>705</v>
      </c>
      <c r="E952" t="s">
        <v>706</v>
      </c>
      <c r="F952">
        <v>10</v>
      </c>
      <c r="G952">
        <v>678.76</v>
      </c>
      <c r="H952" s="9">
        <v>45011</v>
      </c>
      <c r="I952" t="s">
        <v>810</v>
      </c>
      <c r="J952" t="s">
        <v>675</v>
      </c>
      <c r="K952" t="s">
        <v>631</v>
      </c>
      <c r="L952" t="s">
        <v>655</v>
      </c>
      <c r="M952" t="s">
        <v>1791</v>
      </c>
      <c r="N952" t="s">
        <v>3564</v>
      </c>
      <c r="O952" t="s">
        <v>5897</v>
      </c>
      <c r="P952">
        <f>COUNTIFS($L:$L, SolaCorp_Backlog[[#This Row],[Product Group]], $H:$H, "&lt;=" &amp; SolaCorp_Backlog[[#This Row],[Order Date]])</f>
        <v>182</v>
      </c>
      <c r="Q952" s="9">
        <f>IFERROR(VLOOKUP(SolaCorp_Backlog[[#This Row],[Order_Item]], 'Hot Orders'!$C:$H, 6, FALSE), SolaCorp_Backlog[[#This Row],[Order Date]])</f>
        <v>45011</v>
      </c>
      <c r="R952">
        <f>COUNTIFS($L:$L, SolaCorp_Backlog[[#This Row],[Product Group]], $Q:$Q, "&lt;=" &amp; SolaCorp_Backlog[[#This Row],[New Date]])</f>
        <v>212</v>
      </c>
      <c r="S952">
        <f>IF(SolaCorp_Backlog[[#This Row],[Product Group]] &lt;&gt; $L951, 1, $S951 + 1)</f>
        <v>180</v>
      </c>
      <c r="T9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52">
        <f ca="1" xml:space="preserve"> ROUND((SolaCorp_Backlog[[#This Row],[Projected Ship Date]] - SolaCorp_Backlog[[#This Row],[Order Date]]) / SolaCorp_Backlog[[#This Row],[Backlog Quantity]], 0)</f>
        <v>30</v>
      </c>
    </row>
    <row r="953" spans="1:21" x14ac:dyDescent="0.25">
      <c r="A953" t="s">
        <v>27</v>
      </c>
      <c r="B953" t="s">
        <v>906</v>
      </c>
      <c r="C953" t="s">
        <v>688</v>
      </c>
      <c r="D953" t="s">
        <v>705</v>
      </c>
      <c r="E953" t="s">
        <v>706</v>
      </c>
      <c r="F953">
        <v>10</v>
      </c>
      <c r="G953">
        <v>678.76</v>
      </c>
      <c r="H953" s="9">
        <v>45011</v>
      </c>
      <c r="I953" t="s">
        <v>810</v>
      </c>
      <c r="J953" t="s">
        <v>675</v>
      </c>
      <c r="K953" t="s">
        <v>631</v>
      </c>
      <c r="L953" t="s">
        <v>655</v>
      </c>
      <c r="M953" t="s">
        <v>1791</v>
      </c>
      <c r="N953" t="s">
        <v>3565</v>
      </c>
      <c r="O953" t="s">
        <v>5897</v>
      </c>
      <c r="P953">
        <f>COUNTIFS($L:$L, SolaCorp_Backlog[[#This Row],[Product Group]], $H:$H, "&lt;=" &amp; SolaCorp_Backlog[[#This Row],[Order Date]])</f>
        <v>182</v>
      </c>
      <c r="Q953" s="9">
        <f>IFERROR(VLOOKUP(SolaCorp_Backlog[[#This Row],[Order_Item]], 'Hot Orders'!$C:$H, 6, FALSE), SolaCorp_Backlog[[#This Row],[Order Date]])</f>
        <v>45011</v>
      </c>
      <c r="R953">
        <f>COUNTIFS($L:$L, SolaCorp_Backlog[[#This Row],[Product Group]], $Q:$Q, "&lt;=" &amp; SolaCorp_Backlog[[#This Row],[New Date]])</f>
        <v>212</v>
      </c>
      <c r="S953">
        <f>IF(SolaCorp_Backlog[[#This Row],[Product Group]] &lt;&gt; $L952, 1, $S952 + 1)</f>
        <v>181</v>
      </c>
      <c r="T9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53">
        <f ca="1" xml:space="preserve"> ROUND((SolaCorp_Backlog[[#This Row],[Projected Ship Date]] - SolaCorp_Backlog[[#This Row],[Order Date]]) / SolaCorp_Backlog[[#This Row],[Backlog Quantity]], 0)</f>
        <v>30</v>
      </c>
    </row>
    <row r="954" spans="1:21" x14ac:dyDescent="0.25">
      <c r="A954" t="s">
        <v>27</v>
      </c>
      <c r="B954" t="s">
        <v>906</v>
      </c>
      <c r="C954" t="s">
        <v>688</v>
      </c>
      <c r="D954" t="s">
        <v>705</v>
      </c>
      <c r="E954" t="s">
        <v>706</v>
      </c>
      <c r="F954">
        <v>10</v>
      </c>
      <c r="G954">
        <v>678.76</v>
      </c>
      <c r="H954" s="9">
        <v>45011</v>
      </c>
      <c r="I954" t="s">
        <v>810</v>
      </c>
      <c r="J954" t="s">
        <v>675</v>
      </c>
      <c r="K954" t="s">
        <v>631</v>
      </c>
      <c r="L954" t="s">
        <v>655</v>
      </c>
      <c r="M954" t="s">
        <v>1791</v>
      </c>
      <c r="N954" t="s">
        <v>3566</v>
      </c>
      <c r="O954" t="s">
        <v>5897</v>
      </c>
      <c r="P954">
        <f>COUNTIFS($L:$L, SolaCorp_Backlog[[#This Row],[Product Group]], $H:$H, "&lt;=" &amp; SolaCorp_Backlog[[#This Row],[Order Date]])</f>
        <v>182</v>
      </c>
      <c r="Q954" s="9">
        <f>IFERROR(VLOOKUP(SolaCorp_Backlog[[#This Row],[Order_Item]], 'Hot Orders'!$C:$H, 6, FALSE), SolaCorp_Backlog[[#This Row],[Order Date]])</f>
        <v>45011</v>
      </c>
      <c r="R954">
        <f>COUNTIFS($L:$L, SolaCorp_Backlog[[#This Row],[Product Group]], $Q:$Q, "&lt;=" &amp; SolaCorp_Backlog[[#This Row],[New Date]])</f>
        <v>212</v>
      </c>
      <c r="S954">
        <f>IF(SolaCorp_Backlog[[#This Row],[Product Group]] &lt;&gt; $L953, 1, $S953 + 1)</f>
        <v>182</v>
      </c>
      <c r="T9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54">
        <f ca="1" xml:space="preserve"> ROUND((SolaCorp_Backlog[[#This Row],[Projected Ship Date]] - SolaCorp_Backlog[[#This Row],[Order Date]]) / SolaCorp_Backlog[[#This Row],[Backlog Quantity]], 0)</f>
        <v>30</v>
      </c>
    </row>
    <row r="955" spans="1:21" x14ac:dyDescent="0.25">
      <c r="A955" t="s">
        <v>365</v>
      </c>
      <c r="B955" t="s">
        <v>751</v>
      </c>
      <c r="C955" t="s">
        <v>721</v>
      </c>
      <c r="D955" t="s">
        <v>705</v>
      </c>
      <c r="E955" t="s">
        <v>706</v>
      </c>
      <c r="F955">
        <v>10</v>
      </c>
      <c r="G955">
        <v>195.06</v>
      </c>
      <c r="H955" s="9">
        <v>45014</v>
      </c>
      <c r="I955" t="s">
        <v>707</v>
      </c>
      <c r="J955" t="s">
        <v>669</v>
      </c>
      <c r="K955" t="s">
        <v>631</v>
      </c>
      <c r="L955" t="s">
        <v>655</v>
      </c>
      <c r="M955" t="s">
        <v>1780</v>
      </c>
      <c r="N955" t="s">
        <v>3511</v>
      </c>
      <c r="O955" t="s">
        <v>5886</v>
      </c>
      <c r="P955">
        <f>COUNTIFS($L:$L, SolaCorp_Backlog[[#This Row],[Product Group]], $H:$H, "&lt;=" &amp; SolaCorp_Backlog[[#This Row],[Order Date]])</f>
        <v>194</v>
      </c>
      <c r="Q955" s="9">
        <f>IFERROR(VLOOKUP(SolaCorp_Backlog[[#This Row],[Order_Item]], 'Hot Orders'!$C:$H, 6, FALSE), SolaCorp_Backlog[[#This Row],[Order Date]])</f>
        <v>45014</v>
      </c>
      <c r="R955">
        <f>COUNTIFS($L:$L, SolaCorp_Backlog[[#This Row],[Product Group]], $Q:$Q, "&lt;=" &amp; SolaCorp_Backlog[[#This Row],[New Date]])</f>
        <v>224</v>
      </c>
      <c r="S955">
        <f>IF(SolaCorp_Backlog[[#This Row],[Product Group]] &lt;&gt; $L954, 1, $S954 + 1)</f>
        <v>183</v>
      </c>
      <c r="T9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55">
        <f ca="1" xml:space="preserve"> ROUND((SolaCorp_Backlog[[#This Row],[Projected Ship Date]] - SolaCorp_Backlog[[#This Row],[Order Date]]) / SolaCorp_Backlog[[#This Row],[Backlog Quantity]], 0)</f>
        <v>30</v>
      </c>
    </row>
    <row r="956" spans="1:21" x14ac:dyDescent="0.25">
      <c r="A956" t="s">
        <v>365</v>
      </c>
      <c r="B956" t="s">
        <v>751</v>
      </c>
      <c r="C956" t="s">
        <v>721</v>
      </c>
      <c r="D956" t="s">
        <v>705</v>
      </c>
      <c r="E956" t="s">
        <v>706</v>
      </c>
      <c r="F956">
        <v>10</v>
      </c>
      <c r="G956">
        <v>195.06</v>
      </c>
      <c r="H956" s="9">
        <v>45014</v>
      </c>
      <c r="I956" t="s">
        <v>707</v>
      </c>
      <c r="J956" t="s">
        <v>669</v>
      </c>
      <c r="K956" t="s">
        <v>631</v>
      </c>
      <c r="L956" t="s">
        <v>655</v>
      </c>
      <c r="M956" t="s">
        <v>1780</v>
      </c>
      <c r="N956" t="s">
        <v>3512</v>
      </c>
      <c r="O956" t="s">
        <v>5886</v>
      </c>
      <c r="P956">
        <f>COUNTIFS($L:$L, SolaCorp_Backlog[[#This Row],[Product Group]], $H:$H, "&lt;=" &amp; SolaCorp_Backlog[[#This Row],[Order Date]])</f>
        <v>194</v>
      </c>
      <c r="Q956" s="9">
        <f>IFERROR(VLOOKUP(SolaCorp_Backlog[[#This Row],[Order_Item]], 'Hot Orders'!$C:$H, 6, FALSE), SolaCorp_Backlog[[#This Row],[Order Date]])</f>
        <v>45014</v>
      </c>
      <c r="R956">
        <f>COUNTIFS($L:$L, SolaCorp_Backlog[[#This Row],[Product Group]], $Q:$Q, "&lt;=" &amp; SolaCorp_Backlog[[#This Row],[New Date]])</f>
        <v>224</v>
      </c>
      <c r="S956">
        <f>IF(SolaCorp_Backlog[[#This Row],[Product Group]] &lt;&gt; $L955, 1, $S955 + 1)</f>
        <v>184</v>
      </c>
      <c r="T9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56">
        <f ca="1" xml:space="preserve"> ROUND((SolaCorp_Backlog[[#This Row],[Projected Ship Date]] - SolaCorp_Backlog[[#This Row],[Order Date]]) / SolaCorp_Backlog[[#This Row],[Backlog Quantity]], 0)</f>
        <v>30</v>
      </c>
    </row>
    <row r="957" spans="1:21" x14ac:dyDescent="0.25">
      <c r="A957" t="s">
        <v>365</v>
      </c>
      <c r="B957" t="s">
        <v>751</v>
      </c>
      <c r="C957" t="s">
        <v>721</v>
      </c>
      <c r="D957" t="s">
        <v>705</v>
      </c>
      <c r="E957" t="s">
        <v>706</v>
      </c>
      <c r="F957">
        <v>10</v>
      </c>
      <c r="G957">
        <v>195.06</v>
      </c>
      <c r="H957" s="9">
        <v>45014</v>
      </c>
      <c r="I957" t="s">
        <v>707</v>
      </c>
      <c r="J957" t="s">
        <v>669</v>
      </c>
      <c r="K957" t="s">
        <v>631</v>
      </c>
      <c r="L957" t="s">
        <v>655</v>
      </c>
      <c r="M957" t="s">
        <v>1780</v>
      </c>
      <c r="N957" t="s">
        <v>3513</v>
      </c>
      <c r="O957" t="s">
        <v>5886</v>
      </c>
      <c r="P957">
        <f>COUNTIFS($L:$L, SolaCorp_Backlog[[#This Row],[Product Group]], $H:$H, "&lt;=" &amp; SolaCorp_Backlog[[#This Row],[Order Date]])</f>
        <v>194</v>
      </c>
      <c r="Q957" s="9">
        <f>IFERROR(VLOOKUP(SolaCorp_Backlog[[#This Row],[Order_Item]], 'Hot Orders'!$C:$H, 6, FALSE), SolaCorp_Backlog[[#This Row],[Order Date]])</f>
        <v>45014</v>
      </c>
      <c r="R957">
        <f>COUNTIFS($L:$L, SolaCorp_Backlog[[#This Row],[Product Group]], $Q:$Q, "&lt;=" &amp; SolaCorp_Backlog[[#This Row],[New Date]])</f>
        <v>224</v>
      </c>
      <c r="S957">
        <f>IF(SolaCorp_Backlog[[#This Row],[Product Group]] &lt;&gt; $L956, 1, $S956 + 1)</f>
        <v>185</v>
      </c>
      <c r="T9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57">
        <f ca="1" xml:space="preserve"> ROUND((SolaCorp_Backlog[[#This Row],[Projected Ship Date]] - SolaCorp_Backlog[[#This Row],[Order Date]]) / SolaCorp_Backlog[[#This Row],[Backlog Quantity]], 0)</f>
        <v>30</v>
      </c>
    </row>
    <row r="958" spans="1:21" x14ac:dyDescent="0.25">
      <c r="A958" t="s">
        <v>365</v>
      </c>
      <c r="B958" t="s">
        <v>751</v>
      </c>
      <c r="C958" t="s">
        <v>721</v>
      </c>
      <c r="D958" t="s">
        <v>705</v>
      </c>
      <c r="E958" t="s">
        <v>706</v>
      </c>
      <c r="F958">
        <v>10</v>
      </c>
      <c r="G958">
        <v>195.06</v>
      </c>
      <c r="H958" s="9">
        <v>45014</v>
      </c>
      <c r="I958" t="s">
        <v>707</v>
      </c>
      <c r="J958" t="s">
        <v>669</v>
      </c>
      <c r="K958" t="s">
        <v>631</v>
      </c>
      <c r="L958" t="s">
        <v>655</v>
      </c>
      <c r="M958" t="s">
        <v>1780</v>
      </c>
      <c r="N958" t="s">
        <v>3514</v>
      </c>
      <c r="O958" t="s">
        <v>5886</v>
      </c>
      <c r="P958">
        <f>COUNTIFS($L:$L, SolaCorp_Backlog[[#This Row],[Product Group]], $H:$H, "&lt;=" &amp; SolaCorp_Backlog[[#This Row],[Order Date]])</f>
        <v>194</v>
      </c>
      <c r="Q958" s="9">
        <f>IFERROR(VLOOKUP(SolaCorp_Backlog[[#This Row],[Order_Item]], 'Hot Orders'!$C:$H, 6, FALSE), SolaCorp_Backlog[[#This Row],[Order Date]])</f>
        <v>45014</v>
      </c>
      <c r="R958">
        <f>COUNTIFS($L:$L, SolaCorp_Backlog[[#This Row],[Product Group]], $Q:$Q, "&lt;=" &amp; SolaCorp_Backlog[[#This Row],[New Date]])</f>
        <v>224</v>
      </c>
      <c r="S958">
        <f>IF(SolaCorp_Backlog[[#This Row],[Product Group]] &lt;&gt; $L957, 1, $S957 + 1)</f>
        <v>186</v>
      </c>
      <c r="T9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58">
        <f ca="1" xml:space="preserve"> ROUND((SolaCorp_Backlog[[#This Row],[Projected Ship Date]] - SolaCorp_Backlog[[#This Row],[Order Date]]) / SolaCorp_Backlog[[#This Row],[Backlog Quantity]], 0)</f>
        <v>30</v>
      </c>
    </row>
    <row r="959" spans="1:21" x14ac:dyDescent="0.25">
      <c r="A959" t="s">
        <v>365</v>
      </c>
      <c r="B959" t="s">
        <v>751</v>
      </c>
      <c r="C959" t="s">
        <v>721</v>
      </c>
      <c r="D959" t="s">
        <v>705</v>
      </c>
      <c r="E959" t="s">
        <v>706</v>
      </c>
      <c r="F959">
        <v>10</v>
      </c>
      <c r="G959">
        <v>195.06</v>
      </c>
      <c r="H959" s="9">
        <v>45014</v>
      </c>
      <c r="I959" t="s">
        <v>707</v>
      </c>
      <c r="J959" t="s">
        <v>669</v>
      </c>
      <c r="K959" t="s">
        <v>631</v>
      </c>
      <c r="L959" t="s">
        <v>655</v>
      </c>
      <c r="M959" t="s">
        <v>1780</v>
      </c>
      <c r="N959" t="s">
        <v>3515</v>
      </c>
      <c r="O959" t="s">
        <v>5886</v>
      </c>
      <c r="P959">
        <f>COUNTIFS($L:$L, SolaCorp_Backlog[[#This Row],[Product Group]], $H:$H, "&lt;=" &amp; SolaCorp_Backlog[[#This Row],[Order Date]])</f>
        <v>194</v>
      </c>
      <c r="Q959" s="9">
        <f>IFERROR(VLOOKUP(SolaCorp_Backlog[[#This Row],[Order_Item]], 'Hot Orders'!$C:$H, 6, FALSE), SolaCorp_Backlog[[#This Row],[Order Date]])</f>
        <v>45014</v>
      </c>
      <c r="R959">
        <f>COUNTIFS($L:$L, SolaCorp_Backlog[[#This Row],[Product Group]], $Q:$Q, "&lt;=" &amp; SolaCorp_Backlog[[#This Row],[New Date]])</f>
        <v>224</v>
      </c>
      <c r="S959">
        <f>IF(SolaCorp_Backlog[[#This Row],[Product Group]] &lt;&gt; $L958, 1, $S958 + 1)</f>
        <v>187</v>
      </c>
      <c r="T9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59">
        <f ca="1" xml:space="preserve"> ROUND((SolaCorp_Backlog[[#This Row],[Projected Ship Date]] - SolaCorp_Backlog[[#This Row],[Order Date]]) / SolaCorp_Backlog[[#This Row],[Backlog Quantity]], 0)</f>
        <v>30</v>
      </c>
    </row>
    <row r="960" spans="1:21" x14ac:dyDescent="0.25">
      <c r="A960" t="s">
        <v>365</v>
      </c>
      <c r="B960" t="s">
        <v>751</v>
      </c>
      <c r="C960" t="s">
        <v>721</v>
      </c>
      <c r="D960" t="s">
        <v>705</v>
      </c>
      <c r="E960" t="s">
        <v>706</v>
      </c>
      <c r="F960">
        <v>10</v>
      </c>
      <c r="G960">
        <v>195.06</v>
      </c>
      <c r="H960" s="9">
        <v>45014</v>
      </c>
      <c r="I960" t="s">
        <v>707</v>
      </c>
      <c r="J960" t="s">
        <v>669</v>
      </c>
      <c r="K960" t="s">
        <v>631</v>
      </c>
      <c r="L960" t="s">
        <v>655</v>
      </c>
      <c r="M960" t="s">
        <v>1780</v>
      </c>
      <c r="N960" t="s">
        <v>3516</v>
      </c>
      <c r="O960" t="s">
        <v>5886</v>
      </c>
      <c r="P960">
        <f>COUNTIFS($L:$L, SolaCorp_Backlog[[#This Row],[Product Group]], $H:$H, "&lt;=" &amp; SolaCorp_Backlog[[#This Row],[Order Date]])</f>
        <v>194</v>
      </c>
      <c r="Q960" s="9">
        <f>IFERROR(VLOOKUP(SolaCorp_Backlog[[#This Row],[Order_Item]], 'Hot Orders'!$C:$H, 6, FALSE), SolaCorp_Backlog[[#This Row],[Order Date]])</f>
        <v>45014</v>
      </c>
      <c r="R960">
        <f>COUNTIFS($L:$L, SolaCorp_Backlog[[#This Row],[Product Group]], $Q:$Q, "&lt;=" &amp; SolaCorp_Backlog[[#This Row],[New Date]])</f>
        <v>224</v>
      </c>
      <c r="S960">
        <f>IF(SolaCorp_Backlog[[#This Row],[Product Group]] &lt;&gt; $L959, 1, $S959 + 1)</f>
        <v>188</v>
      </c>
      <c r="T9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60">
        <f ca="1" xml:space="preserve"> ROUND((SolaCorp_Backlog[[#This Row],[Projected Ship Date]] - SolaCorp_Backlog[[#This Row],[Order Date]]) / SolaCorp_Backlog[[#This Row],[Backlog Quantity]], 0)</f>
        <v>30</v>
      </c>
    </row>
    <row r="961" spans="1:21" x14ac:dyDescent="0.25">
      <c r="A961" t="s">
        <v>365</v>
      </c>
      <c r="B961" t="s">
        <v>751</v>
      </c>
      <c r="C961" t="s">
        <v>721</v>
      </c>
      <c r="D961" t="s">
        <v>705</v>
      </c>
      <c r="E961" t="s">
        <v>706</v>
      </c>
      <c r="F961">
        <v>10</v>
      </c>
      <c r="G961">
        <v>195.06</v>
      </c>
      <c r="H961" s="9">
        <v>45014</v>
      </c>
      <c r="I961" t="s">
        <v>707</v>
      </c>
      <c r="J961" t="s">
        <v>669</v>
      </c>
      <c r="K961" t="s">
        <v>631</v>
      </c>
      <c r="L961" t="s">
        <v>655</v>
      </c>
      <c r="M961" t="s">
        <v>1780</v>
      </c>
      <c r="N961" t="s">
        <v>3517</v>
      </c>
      <c r="O961" t="s">
        <v>5886</v>
      </c>
      <c r="P961">
        <f>COUNTIFS($L:$L, SolaCorp_Backlog[[#This Row],[Product Group]], $H:$H, "&lt;=" &amp; SolaCorp_Backlog[[#This Row],[Order Date]])</f>
        <v>194</v>
      </c>
      <c r="Q961" s="9">
        <f>IFERROR(VLOOKUP(SolaCorp_Backlog[[#This Row],[Order_Item]], 'Hot Orders'!$C:$H, 6, FALSE), SolaCorp_Backlog[[#This Row],[Order Date]])</f>
        <v>45014</v>
      </c>
      <c r="R961">
        <f>COUNTIFS($L:$L, SolaCorp_Backlog[[#This Row],[Product Group]], $Q:$Q, "&lt;=" &amp; SolaCorp_Backlog[[#This Row],[New Date]])</f>
        <v>224</v>
      </c>
      <c r="S961">
        <f>IF(SolaCorp_Backlog[[#This Row],[Product Group]] &lt;&gt; $L960, 1, $S960 + 1)</f>
        <v>189</v>
      </c>
      <c r="T9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61">
        <f ca="1" xml:space="preserve"> ROUND((SolaCorp_Backlog[[#This Row],[Projected Ship Date]] - SolaCorp_Backlog[[#This Row],[Order Date]]) / SolaCorp_Backlog[[#This Row],[Backlog Quantity]], 0)</f>
        <v>30</v>
      </c>
    </row>
    <row r="962" spans="1:21" x14ac:dyDescent="0.25">
      <c r="A962" t="s">
        <v>365</v>
      </c>
      <c r="B962" t="s">
        <v>751</v>
      </c>
      <c r="C962" t="s">
        <v>721</v>
      </c>
      <c r="D962" t="s">
        <v>705</v>
      </c>
      <c r="E962" t="s">
        <v>706</v>
      </c>
      <c r="F962">
        <v>10</v>
      </c>
      <c r="G962">
        <v>195.06</v>
      </c>
      <c r="H962" s="9">
        <v>45014</v>
      </c>
      <c r="I962" t="s">
        <v>707</v>
      </c>
      <c r="J962" t="s">
        <v>669</v>
      </c>
      <c r="K962" t="s">
        <v>631</v>
      </c>
      <c r="L962" t="s">
        <v>655</v>
      </c>
      <c r="M962" t="s">
        <v>1780</v>
      </c>
      <c r="N962" t="s">
        <v>3518</v>
      </c>
      <c r="O962" t="s">
        <v>5886</v>
      </c>
      <c r="P962">
        <f>COUNTIFS($L:$L, SolaCorp_Backlog[[#This Row],[Product Group]], $H:$H, "&lt;=" &amp; SolaCorp_Backlog[[#This Row],[Order Date]])</f>
        <v>194</v>
      </c>
      <c r="Q962" s="9">
        <f>IFERROR(VLOOKUP(SolaCorp_Backlog[[#This Row],[Order_Item]], 'Hot Orders'!$C:$H, 6, FALSE), SolaCorp_Backlog[[#This Row],[Order Date]])</f>
        <v>45014</v>
      </c>
      <c r="R962">
        <f>COUNTIFS($L:$L, SolaCorp_Backlog[[#This Row],[Product Group]], $Q:$Q, "&lt;=" &amp; SolaCorp_Backlog[[#This Row],[New Date]])</f>
        <v>224</v>
      </c>
      <c r="S962">
        <f>IF(SolaCorp_Backlog[[#This Row],[Product Group]] &lt;&gt; $L961, 1, $S961 + 1)</f>
        <v>190</v>
      </c>
      <c r="T9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62">
        <f ca="1" xml:space="preserve"> ROUND((SolaCorp_Backlog[[#This Row],[Projected Ship Date]] - SolaCorp_Backlog[[#This Row],[Order Date]]) / SolaCorp_Backlog[[#This Row],[Backlog Quantity]], 0)</f>
        <v>30</v>
      </c>
    </row>
    <row r="963" spans="1:21" x14ac:dyDescent="0.25">
      <c r="A963" t="s">
        <v>365</v>
      </c>
      <c r="B963" t="s">
        <v>751</v>
      </c>
      <c r="C963" t="s">
        <v>721</v>
      </c>
      <c r="D963" t="s">
        <v>705</v>
      </c>
      <c r="E963" t="s">
        <v>706</v>
      </c>
      <c r="F963">
        <v>10</v>
      </c>
      <c r="G963">
        <v>195.06</v>
      </c>
      <c r="H963" s="9">
        <v>45014</v>
      </c>
      <c r="I963" t="s">
        <v>707</v>
      </c>
      <c r="J963" t="s">
        <v>669</v>
      </c>
      <c r="K963" t="s">
        <v>631</v>
      </c>
      <c r="L963" t="s">
        <v>655</v>
      </c>
      <c r="M963" t="s">
        <v>1780</v>
      </c>
      <c r="N963" t="s">
        <v>3519</v>
      </c>
      <c r="O963" t="s">
        <v>5886</v>
      </c>
      <c r="P963">
        <f>COUNTIFS($L:$L, SolaCorp_Backlog[[#This Row],[Product Group]], $H:$H, "&lt;=" &amp; SolaCorp_Backlog[[#This Row],[Order Date]])</f>
        <v>194</v>
      </c>
      <c r="Q963" s="9">
        <f>IFERROR(VLOOKUP(SolaCorp_Backlog[[#This Row],[Order_Item]], 'Hot Orders'!$C:$H, 6, FALSE), SolaCorp_Backlog[[#This Row],[Order Date]])</f>
        <v>45014</v>
      </c>
      <c r="R963">
        <f>COUNTIFS($L:$L, SolaCorp_Backlog[[#This Row],[Product Group]], $Q:$Q, "&lt;=" &amp; SolaCorp_Backlog[[#This Row],[New Date]])</f>
        <v>224</v>
      </c>
      <c r="S963">
        <f>IF(SolaCorp_Backlog[[#This Row],[Product Group]] &lt;&gt; $L962, 1, $S962 + 1)</f>
        <v>191</v>
      </c>
      <c r="T9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63">
        <f ca="1" xml:space="preserve"> ROUND((SolaCorp_Backlog[[#This Row],[Projected Ship Date]] - SolaCorp_Backlog[[#This Row],[Order Date]]) / SolaCorp_Backlog[[#This Row],[Backlog Quantity]], 0)</f>
        <v>30</v>
      </c>
    </row>
    <row r="964" spans="1:21" x14ac:dyDescent="0.25">
      <c r="A964" t="s">
        <v>365</v>
      </c>
      <c r="B964" t="s">
        <v>751</v>
      </c>
      <c r="C964" t="s">
        <v>721</v>
      </c>
      <c r="D964" t="s">
        <v>705</v>
      </c>
      <c r="E964" t="s">
        <v>706</v>
      </c>
      <c r="F964">
        <v>10</v>
      </c>
      <c r="G964">
        <v>195.06</v>
      </c>
      <c r="H964" s="9">
        <v>45014</v>
      </c>
      <c r="I964" t="s">
        <v>707</v>
      </c>
      <c r="J964" t="s">
        <v>669</v>
      </c>
      <c r="K964" t="s">
        <v>631</v>
      </c>
      <c r="L964" t="s">
        <v>655</v>
      </c>
      <c r="M964" t="s">
        <v>1780</v>
      </c>
      <c r="N964" t="s">
        <v>3520</v>
      </c>
      <c r="O964" t="s">
        <v>5886</v>
      </c>
      <c r="P964">
        <f>COUNTIFS($L:$L, SolaCorp_Backlog[[#This Row],[Product Group]], $H:$H, "&lt;=" &amp; SolaCorp_Backlog[[#This Row],[Order Date]])</f>
        <v>194</v>
      </c>
      <c r="Q964" s="9">
        <f>IFERROR(VLOOKUP(SolaCorp_Backlog[[#This Row],[Order_Item]], 'Hot Orders'!$C:$H, 6, FALSE), SolaCorp_Backlog[[#This Row],[Order Date]])</f>
        <v>45014</v>
      </c>
      <c r="R964">
        <f>COUNTIFS($L:$L, SolaCorp_Backlog[[#This Row],[Product Group]], $Q:$Q, "&lt;=" &amp; SolaCorp_Backlog[[#This Row],[New Date]])</f>
        <v>224</v>
      </c>
      <c r="S964">
        <f>IF(SolaCorp_Backlog[[#This Row],[Product Group]] &lt;&gt; $L963, 1, $S963 + 1)</f>
        <v>192</v>
      </c>
      <c r="T9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64">
        <f ca="1" xml:space="preserve"> ROUND((SolaCorp_Backlog[[#This Row],[Projected Ship Date]] - SolaCorp_Backlog[[#This Row],[Order Date]]) / SolaCorp_Backlog[[#This Row],[Backlog Quantity]], 0)</f>
        <v>30</v>
      </c>
    </row>
    <row r="965" spans="1:21" x14ac:dyDescent="0.25">
      <c r="A965" t="s">
        <v>365</v>
      </c>
      <c r="B965" t="s">
        <v>751</v>
      </c>
      <c r="C965" t="s">
        <v>721</v>
      </c>
      <c r="D965" t="s">
        <v>1152</v>
      </c>
      <c r="E965" t="s">
        <v>1153</v>
      </c>
      <c r="F965">
        <v>2</v>
      </c>
      <c r="G965">
        <v>90.24</v>
      </c>
      <c r="H965" s="9">
        <v>45014</v>
      </c>
      <c r="I965" t="s">
        <v>707</v>
      </c>
      <c r="J965" t="s">
        <v>669</v>
      </c>
      <c r="K965" t="s">
        <v>640</v>
      </c>
      <c r="L965" t="s">
        <v>655</v>
      </c>
      <c r="M965" t="s">
        <v>1799</v>
      </c>
      <c r="N965" t="s">
        <v>3640</v>
      </c>
      <c r="O965" t="s">
        <v>5886</v>
      </c>
      <c r="P965">
        <f>COUNTIFS($L:$L, SolaCorp_Backlog[[#This Row],[Product Group]], $H:$H, "&lt;=" &amp; SolaCorp_Backlog[[#This Row],[Order Date]])</f>
        <v>194</v>
      </c>
      <c r="Q965" s="9">
        <f>IFERROR(VLOOKUP(SolaCorp_Backlog[[#This Row],[Order_Item]], 'Hot Orders'!$C:$H, 6, FALSE), SolaCorp_Backlog[[#This Row],[Order Date]])</f>
        <v>45014</v>
      </c>
      <c r="R965">
        <f>COUNTIFS($L:$L, SolaCorp_Backlog[[#This Row],[Product Group]], $Q:$Q, "&lt;=" &amp; SolaCorp_Backlog[[#This Row],[New Date]])</f>
        <v>224</v>
      </c>
      <c r="S965">
        <f>IF(SolaCorp_Backlog[[#This Row],[Product Group]] &lt;&gt; $L964, 1, $S964 + 1)</f>
        <v>193</v>
      </c>
      <c r="T9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65">
        <f ca="1" xml:space="preserve"> ROUND((SolaCorp_Backlog[[#This Row],[Projected Ship Date]] - SolaCorp_Backlog[[#This Row],[Order Date]]) / SolaCorp_Backlog[[#This Row],[Backlog Quantity]], 0)</f>
        <v>148</v>
      </c>
    </row>
    <row r="966" spans="1:21" x14ac:dyDescent="0.25">
      <c r="A966" t="s">
        <v>365</v>
      </c>
      <c r="B966" t="s">
        <v>751</v>
      </c>
      <c r="C966" t="s">
        <v>721</v>
      </c>
      <c r="D966" t="s">
        <v>1152</v>
      </c>
      <c r="E966" t="s">
        <v>1153</v>
      </c>
      <c r="F966">
        <v>2</v>
      </c>
      <c r="G966">
        <v>90.24</v>
      </c>
      <c r="H966" s="9">
        <v>45014</v>
      </c>
      <c r="I966" t="s">
        <v>707</v>
      </c>
      <c r="J966" t="s">
        <v>669</v>
      </c>
      <c r="K966" t="s">
        <v>640</v>
      </c>
      <c r="L966" t="s">
        <v>655</v>
      </c>
      <c r="M966" t="s">
        <v>1799</v>
      </c>
      <c r="N966" t="s">
        <v>3641</v>
      </c>
      <c r="O966" t="s">
        <v>5886</v>
      </c>
      <c r="P966">
        <f>COUNTIFS($L:$L, SolaCorp_Backlog[[#This Row],[Product Group]], $H:$H, "&lt;=" &amp; SolaCorp_Backlog[[#This Row],[Order Date]])</f>
        <v>194</v>
      </c>
      <c r="Q966" s="9">
        <f>IFERROR(VLOOKUP(SolaCorp_Backlog[[#This Row],[Order_Item]], 'Hot Orders'!$C:$H, 6, FALSE), SolaCorp_Backlog[[#This Row],[Order Date]])</f>
        <v>45014</v>
      </c>
      <c r="R966">
        <f>COUNTIFS($L:$L, SolaCorp_Backlog[[#This Row],[Product Group]], $Q:$Q, "&lt;=" &amp; SolaCorp_Backlog[[#This Row],[New Date]])</f>
        <v>224</v>
      </c>
      <c r="S966">
        <f>IF(SolaCorp_Backlog[[#This Row],[Product Group]] &lt;&gt; $L965, 1, $S965 + 1)</f>
        <v>194</v>
      </c>
      <c r="T9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66">
        <f ca="1" xml:space="preserve"> ROUND((SolaCorp_Backlog[[#This Row],[Projected Ship Date]] - SolaCorp_Backlog[[#This Row],[Order Date]]) / SolaCorp_Backlog[[#This Row],[Backlog Quantity]], 0)</f>
        <v>148</v>
      </c>
    </row>
    <row r="967" spans="1:21" x14ac:dyDescent="0.25">
      <c r="A967" t="s">
        <v>504</v>
      </c>
      <c r="B967" t="s">
        <v>901</v>
      </c>
      <c r="C967" t="s">
        <v>688</v>
      </c>
      <c r="D967" t="s">
        <v>713</v>
      </c>
      <c r="E967" t="s">
        <v>714</v>
      </c>
      <c r="F967">
        <v>2</v>
      </c>
      <c r="G967">
        <v>80.36</v>
      </c>
      <c r="H967" s="9">
        <v>45017</v>
      </c>
      <c r="I967" t="s">
        <v>831</v>
      </c>
      <c r="J967" t="s">
        <v>675</v>
      </c>
      <c r="K967" t="s">
        <v>600</v>
      </c>
      <c r="L967" t="s">
        <v>655</v>
      </c>
      <c r="M967" t="s">
        <v>1749</v>
      </c>
      <c r="N967" t="s">
        <v>3359</v>
      </c>
      <c r="O967" t="s">
        <v>5857</v>
      </c>
      <c r="P967">
        <f>COUNTIFS($L:$L, SolaCorp_Backlog[[#This Row],[Product Group]], $H:$H, "&lt;=" &amp; SolaCorp_Backlog[[#This Row],[Order Date]])</f>
        <v>196</v>
      </c>
      <c r="Q967" s="9">
        <f>IFERROR(VLOOKUP(SolaCorp_Backlog[[#This Row],[Order_Item]], 'Hot Orders'!$C:$H, 6, FALSE), SolaCorp_Backlog[[#This Row],[Order Date]])</f>
        <v>45017</v>
      </c>
      <c r="R967">
        <f>COUNTIFS($L:$L, SolaCorp_Backlog[[#This Row],[Product Group]], $Q:$Q, "&lt;=" &amp; SolaCorp_Backlog[[#This Row],[New Date]])</f>
        <v>226</v>
      </c>
      <c r="S967">
        <f>IF(SolaCorp_Backlog[[#This Row],[Product Group]] &lt;&gt; $L966, 1, $S966 + 1)</f>
        <v>195</v>
      </c>
      <c r="T9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67">
        <f ca="1" xml:space="preserve"> ROUND((SolaCorp_Backlog[[#This Row],[Projected Ship Date]] - SolaCorp_Backlog[[#This Row],[Order Date]]) / SolaCorp_Backlog[[#This Row],[Backlog Quantity]], 0)</f>
        <v>147</v>
      </c>
    </row>
    <row r="968" spans="1:21" x14ac:dyDescent="0.25">
      <c r="A968" t="s">
        <v>504</v>
      </c>
      <c r="B968" t="s">
        <v>901</v>
      </c>
      <c r="C968" t="s">
        <v>688</v>
      </c>
      <c r="D968" t="s">
        <v>713</v>
      </c>
      <c r="E968" t="s">
        <v>714</v>
      </c>
      <c r="F968">
        <v>2</v>
      </c>
      <c r="G968">
        <v>80.36</v>
      </c>
      <c r="H968" s="9">
        <v>45017</v>
      </c>
      <c r="I968" t="s">
        <v>831</v>
      </c>
      <c r="J968" t="s">
        <v>675</v>
      </c>
      <c r="K968" t="s">
        <v>600</v>
      </c>
      <c r="L968" t="s">
        <v>655</v>
      </c>
      <c r="M968" t="s">
        <v>1749</v>
      </c>
      <c r="N968" t="s">
        <v>3360</v>
      </c>
      <c r="O968" t="s">
        <v>5857</v>
      </c>
      <c r="P968">
        <f>COUNTIFS($L:$L, SolaCorp_Backlog[[#This Row],[Product Group]], $H:$H, "&lt;=" &amp; SolaCorp_Backlog[[#This Row],[Order Date]])</f>
        <v>196</v>
      </c>
      <c r="Q968" s="9">
        <f>IFERROR(VLOOKUP(SolaCorp_Backlog[[#This Row],[Order_Item]], 'Hot Orders'!$C:$H, 6, FALSE), SolaCorp_Backlog[[#This Row],[Order Date]])</f>
        <v>45017</v>
      </c>
      <c r="R968">
        <f>COUNTIFS($L:$L, SolaCorp_Backlog[[#This Row],[Product Group]], $Q:$Q, "&lt;=" &amp; SolaCorp_Backlog[[#This Row],[New Date]])</f>
        <v>226</v>
      </c>
      <c r="S968">
        <f>IF(SolaCorp_Backlog[[#This Row],[Product Group]] &lt;&gt; $L967, 1, $S967 + 1)</f>
        <v>196</v>
      </c>
      <c r="T9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68">
        <f ca="1" xml:space="preserve"> ROUND((SolaCorp_Backlog[[#This Row],[Projected Ship Date]] - SolaCorp_Backlog[[#This Row],[Order Date]]) / SolaCorp_Backlog[[#This Row],[Backlog Quantity]], 0)</f>
        <v>147</v>
      </c>
    </row>
    <row r="969" spans="1:21" x14ac:dyDescent="0.25">
      <c r="A969" t="s">
        <v>511</v>
      </c>
      <c r="B969" t="s">
        <v>790</v>
      </c>
      <c r="C969" t="s">
        <v>688</v>
      </c>
      <c r="D969" t="s">
        <v>713</v>
      </c>
      <c r="E969" t="s">
        <v>714</v>
      </c>
      <c r="F969">
        <v>10</v>
      </c>
      <c r="G969">
        <v>367.18</v>
      </c>
      <c r="H969" s="9">
        <v>45018</v>
      </c>
      <c r="I969" t="s">
        <v>793</v>
      </c>
      <c r="J969" t="s">
        <v>675</v>
      </c>
      <c r="K969" t="s">
        <v>600</v>
      </c>
      <c r="L969" t="s">
        <v>655</v>
      </c>
      <c r="M969" t="s">
        <v>1750</v>
      </c>
      <c r="N969" t="s">
        <v>3361</v>
      </c>
      <c r="O969" t="s">
        <v>5858</v>
      </c>
      <c r="P969">
        <f>COUNTIFS($L:$L, SolaCorp_Backlog[[#This Row],[Product Group]], $H:$H, "&lt;=" &amp; SolaCorp_Backlog[[#This Row],[Order Date]])</f>
        <v>216</v>
      </c>
      <c r="Q969" s="9">
        <f>IFERROR(VLOOKUP(SolaCorp_Backlog[[#This Row],[Order_Item]], 'Hot Orders'!$C:$H, 6, FALSE), SolaCorp_Backlog[[#This Row],[Order Date]])</f>
        <v>45018</v>
      </c>
      <c r="R969">
        <f>COUNTIFS($L:$L, SolaCorp_Backlog[[#This Row],[Product Group]], $Q:$Q, "&lt;=" &amp; SolaCorp_Backlog[[#This Row],[New Date]])</f>
        <v>246</v>
      </c>
      <c r="S969">
        <f>IF(SolaCorp_Backlog[[#This Row],[Product Group]] &lt;&gt; $L968, 1, $S968 + 1)</f>
        <v>197</v>
      </c>
      <c r="T9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69">
        <f ca="1" xml:space="preserve"> ROUND((SolaCorp_Backlog[[#This Row],[Projected Ship Date]] - SolaCorp_Backlog[[#This Row],[Order Date]]) / SolaCorp_Backlog[[#This Row],[Backlog Quantity]], 0)</f>
        <v>29</v>
      </c>
    </row>
    <row r="970" spans="1:21" x14ac:dyDescent="0.25">
      <c r="A970" t="s">
        <v>511</v>
      </c>
      <c r="B970" t="s">
        <v>790</v>
      </c>
      <c r="C970" t="s">
        <v>688</v>
      </c>
      <c r="D970" t="s">
        <v>713</v>
      </c>
      <c r="E970" t="s">
        <v>714</v>
      </c>
      <c r="F970">
        <v>10</v>
      </c>
      <c r="G970">
        <v>367.18</v>
      </c>
      <c r="H970" s="9">
        <v>45018</v>
      </c>
      <c r="I970" t="s">
        <v>793</v>
      </c>
      <c r="J970" t="s">
        <v>675</v>
      </c>
      <c r="K970" t="s">
        <v>600</v>
      </c>
      <c r="L970" t="s">
        <v>655</v>
      </c>
      <c r="M970" t="s">
        <v>1750</v>
      </c>
      <c r="N970" t="s">
        <v>3362</v>
      </c>
      <c r="O970" t="s">
        <v>5858</v>
      </c>
      <c r="P970">
        <f>COUNTIFS($L:$L, SolaCorp_Backlog[[#This Row],[Product Group]], $H:$H, "&lt;=" &amp; SolaCorp_Backlog[[#This Row],[Order Date]])</f>
        <v>216</v>
      </c>
      <c r="Q970" s="9">
        <f>IFERROR(VLOOKUP(SolaCorp_Backlog[[#This Row],[Order_Item]], 'Hot Orders'!$C:$H, 6, FALSE), SolaCorp_Backlog[[#This Row],[Order Date]])</f>
        <v>45018</v>
      </c>
      <c r="R970">
        <f>COUNTIFS($L:$L, SolaCorp_Backlog[[#This Row],[Product Group]], $Q:$Q, "&lt;=" &amp; SolaCorp_Backlog[[#This Row],[New Date]])</f>
        <v>246</v>
      </c>
      <c r="S970">
        <f>IF(SolaCorp_Backlog[[#This Row],[Product Group]] &lt;&gt; $L969, 1, $S969 + 1)</f>
        <v>198</v>
      </c>
      <c r="T9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70">
        <f ca="1" xml:space="preserve"> ROUND((SolaCorp_Backlog[[#This Row],[Projected Ship Date]] - SolaCorp_Backlog[[#This Row],[Order Date]]) / SolaCorp_Backlog[[#This Row],[Backlog Quantity]], 0)</f>
        <v>29</v>
      </c>
    </row>
    <row r="971" spans="1:21" x14ac:dyDescent="0.25">
      <c r="A971" t="s">
        <v>511</v>
      </c>
      <c r="B971" t="s">
        <v>790</v>
      </c>
      <c r="C971" t="s">
        <v>688</v>
      </c>
      <c r="D971" t="s">
        <v>713</v>
      </c>
      <c r="E971" t="s">
        <v>714</v>
      </c>
      <c r="F971">
        <v>10</v>
      </c>
      <c r="G971">
        <v>367.18</v>
      </c>
      <c r="H971" s="9">
        <v>45018</v>
      </c>
      <c r="I971" t="s">
        <v>793</v>
      </c>
      <c r="J971" t="s">
        <v>675</v>
      </c>
      <c r="K971" t="s">
        <v>600</v>
      </c>
      <c r="L971" t="s">
        <v>655</v>
      </c>
      <c r="M971" t="s">
        <v>1750</v>
      </c>
      <c r="N971" t="s">
        <v>3363</v>
      </c>
      <c r="O971" t="s">
        <v>5858</v>
      </c>
      <c r="P971">
        <f>COUNTIFS($L:$L, SolaCorp_Backlog[[#This Row],[Product Group]], $H:$H, "&lt;=" &amp; SolaCorp_Backlog[[#This Row],[Order Date]])</f>
        <v>216</v>
      </c>
      <c r="Q971" s="9">
        <f>IFERROR(VLOOKUP(SolaCorp_Backlog[[#This Row],[Order_Item]], 'Hot Orders'!$C:$H, 6, FALSE), SolaCorp_Backlog[[#This Row],[Order Date]])</f>
        <v>45018</v>
      </c>
      <c r="R971">
        <f>COUNTIFS($L:$L, SolaCorp_Backlog[[#This Row],[Product Group]], $Q:$Q, "&lt;=" &amp; SolaCorp_Backlog[[#This Row],[New Date]])</f>
        <v>246</v>
      </c>
      <c r="S971">
        <f>IF(SolaCorp_Backlog[[#This Row],[Product Group]] &lt;&gt; $L970, 1, $S970 + 1)</f>
        <v>199</v>
      </c>
      <c r="T9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71">
        <f ca="1" xml:space="preserve"> ROUND((SolaCorp_Backlog[[#This Row],[Projected Ship Date]] - SolaCorp_Backlog[[#This Row],[Order Date]]) / SolaCorp_Backlog[[#This Row],[Backlog Quantity]], 0)</f>
        <v>29</v>
      </c>
    </row>
    <row r="972" spans="1:21" x14ac:dyDescent="0.25">
      <c r="A972" t="s">
        <v>511</v>
      </c>
      <c r="B972" t="s">
        <v>790</v>
      </c>
      <c r="C972" t="s">
        <v>688</v>
      </c>
      <c r="D972" t="s">
        <v>713</v>
      </c>
      <c r="E972" t="s">
        <v>714</v>
      </c>
      <c r="F972">
        <v>10</v>
      </c>
      <c r="G972">
        <v>367.18</v>
      </c>
      <c r="H972" s="9">
        <v>45018</v>
      </c>
      <c r="I972" t="s">
        <v>793</v>
      </c>
      <c r="J972" t="s">
        <v>675</v>
      </c>
      <c r="K972" t="s">
        <v>600</v>
      </c>
      <c r="L972" t="s">
        <v>655</v>
      </c>
      <c r="M972" t="s">
        <v>1750</v>
      </c>
      <c r="N972" t="s">
        <v>3364</v>
      </c>
      <c r="O972" t="s">
        <v>5858</v>
      </c>
      <c r="P972">
        <f>COUNTIFS($L:$L, SolaCorp_Backlog[[#This Row],[Product Group]], $H:$H, "&lt;=" &amp; SolaCorp_Backlog[[#This Row],[Order Date]])</f>
        <v>216</v>
      </c>
      <c r="Q972" s="9">
        <f>IFERROR(VLOOKUP(SolaCorp_Backlog[[#This Row],[Order_Item]], 'Hot Orders'!$C:$H, 6, FALSE), SolaCorp_Backlog[[#This Row],[Order Date]])</f>
        <v>45018</v>
      </c>
      <c r="R972">
        <f>COUNTIFS($L:$L, SolaCorp_Backlog[[#This Row],[Product Group]], $Q:$Q, "&lt;=" &amp; SolaCorp_Backlog[[#This Row],[New Date]])</f>
        <v>246</v>
      </c>
      <c r="S972">
        <f>IF(SolaCorp_Backlog[[#This Row],[Product Group]] &lt;&gt; $L971, 1, $S971 + 1)</f>
        <v>200</v>
      </c>
      <c r="T9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72">
        <f ca="1" xml:space="preserve"> ROUND((SolaCorp_Backlog[[#This Row],[Projected Ship Date]] - SolaCorp_Backlog[[#This Row],[Order Date]]) / SolaCorp_Backlog[[#This Row],[Backlog Quantity]], 0)</f>
        <v>29</v>
      </c>
    </row>
    <row r="973" spans="1:21" x14ac:dyDescent="0.25">
      <c r="A973" t="s">
        <v>511</v>
      </c>
      <c r="B973" t="s">
        <v>790</v>
      </c>
      <c r="C973" t="s">
        <v>688</v>
      </c>
      <c r="D973" t="s">
        <v>713</v>
      </c>
      <c r="E973" t="s">
        <v>714</v>
      </c>
      <c r="F973">
        <v>10</v>
      </c>
      <c r="G973">
        <v>367.18</v>
      </c>
      <c r="H973" s="9">
        <v>45018</v>
      </c>
      <c r="I973" t="s">
        <v>793</v>
      </c>
      <c r="J973" t="s">
        <v>675</v>
      </c>
      <c r="K973" t="s">
        <v>600</v>
      </c>
      <c r="L973" t="s">
        <v>655</v>
      </c>
      <c r="M973" t="s">
        <v>1750</v>
      </c>
      <c r="N973" t="s">
        <v>3365</v>
      </c>
      <c r="O973" t="s">
        <v>5858</v>
      </c>
      <c r="P973">
        <f>COUNTIFS($L:$L, SolaCorp_Backlog[[#This Row],[Product Group]], $H:$H, "&lt;=" &amp; SolaCorp_Backlog[[#This Row],[Order Date]])</f>
        <v>216</v>
      </c>
      <c r="Q973" s="9">
        <f>IFERROR(VLOOKUP(SolaCorp_Backlog[[#This Row],[Order_Item]], 'Hot Orders'!$C:$H, 6, FALSE), SolaCorp_Backlog[[#This Row],[Order Date]])</f>
        <v>45018</v>
      </c>
      <c r="R973">
        <f>COUNTIFS($L:$L, SolaCorp_Backlog[[#This Row],[Product Group]], $Q:$Q, "&lt;=" &amp; SolaCorp_Backlog[[#This Row],[New Date]])</f>
        <v>246</v>
      </c>
      <c r="S973">
        <f>IF(SolaCorp_Backlog[[#This Row],[Product Group]] &lt;&gt; $L972, 1, $S972 + 1)</f>
        <v>201</v>
      </c>
      <c r="T9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973">
        <f ca="1" xml:space="preserve"> ROUND((SolaCorp_Backlog[[#This Row],[Projected Ship Date]] - SolaCorp_Backlog[[#This Row],[Order Date]]) / SolaCorp_Backlog[[#This Row],[Backlog Quantity]], 0)</f>
        <v>29</v>
      </c>
    </row>
    <row r="974" spans="1:21" x14ac:dyDescent="0.25">
      <c r="A974" t="s">
        <v>511</v>
      </c>
      <c r="B974" t="s">
        <v>790</v>
      </c>
      <c r="C974" t="s">
        <v>688</v>
      </c>
      <c r="D974" t="s">
        <v>713</v>
      </c>
      <c r="E974" t="s">
        <v>714</v>
      </c>
      <c r="F974">
        <v>10</v>
      </c>
      <c r="G974">
        <v>367.18</v>
      </c>
      <c r="H974" s="9">
        <v>45018</v>
      </c>
      <c r="I974" t="s">
        <v>793</v>
      </c>
      <c r="J974" t="s">
        <v>675</v>
      </c>
      <c r="K974" t="s">
        <v>600</v>
      </c>
      <c r="L974" t="s">
        <v>655</v>
      </c>
      <c r="M974" t="s">
        <v>1750</v>
      </c>
      <c r="N974" t="s">
        <v>3366</v>
      </c>
      <c r="O974" t="s">
        <v>5858</v>
      </c>
      <c r="P974">
        <f>COUNTIFS($L:$L, SolaCorp_Backlog[[#This Row],[Product Group]], $H:$H, "&lt;=" &amp; SolaCorp_Backlog[[#This Row],[Order Date]])</f>
        <v>216</v>
      </c>
      <c r="Q974" s="9">
        <f>IFERROR(VLOOKUP(SolaCorp_Backlog[[#This Row],[Order_Item]], 'Hot Orders'!$C:$H, 6, FALSE), SolaCorp_Backlog[[#This Row],[Order Date]])</f>
        <v>45018</v>
      </c>
      <c r="R974">
        <f>COUNTIFS($L:$L, SolaCorp_Backlog[[#This Row],[Product Group]], $Q:$Q, "&lt;=" &amp; SolaCorp_Backlog[[#This Row],[New Date]])</f>
        <v>246</v>
      </c>
      <c r="S974">
        <f>IF(SolaCorp_Backlog[[#This Row],[Product Group]] &lt;&gt; $L973, 1, $S973 + 1)</f>
        <v>202</v>
      </c>
      <c r="T9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74">
        <f ca="1" xml:space="preserve"> ROUND((SolaCorp_Backlog[[#This Row],[Projected Ship Date]] - SolaCorp_Backlog[[#This Row],[Order Date]]) / SolaCorp_Backlog[[#This Row],[Backlog Quantity]], 0)</f>
        <v>30</v>
      </c>
    </row>
    <row r="975" spans="1:21" x14ac:dyDescent="0.25">
      <c r="A975" t="s">
        <v>511</v>
      </c>
      <c r="B975" t="s">
        <v>790</v>
      </c>
      <c r="C975" t="s">
        <v>688</v>
      </c>
      <c r="D975" t="s">
        <v>713</v>
      </c>
      <c r="E975" t="s">
        <v>714</v>
      </c>
      <c r="F975">
        <v>10</v>
      </c>
      <c r="G975">
        <v>367.18</v>
      </c>
      <c r="H975" s="9">
        <v>45018</v>
      </c>
      <c r="I975" t="s">
        <v>793</v>
      </c>
      <c r="J975" t="s">
        <v>675</v>
      </c>
      <c r="K975" t="s">
        <v>600</v>
      </c>
      <c r="L975" t="s">
        <v>655</v>
      </c>
      <c r="M975" t="s">
        <v>1750</v>
      </c>
      <c r="N975" t="s">
        <v>3367</v>
      </c>
      <c r="O975" t="s">
        <v>5858</v>
      </c>
      <c r="P975">
        <f>COUNTIFS($L:$L, SolaCorp_Backlog[[#This Row],[Product Group]], $H:$H, "&lt;=" &amp; SolaCorp_Backlog[[#This Row],[Order Date]])</f>
        <v>216</v>
      </c>
      <c r="Q975" s="9">
        <f>IFERROR(VLOOKUP(SolaCorp_Backlog[[#This Row],[Order_Item]], 'Hot Orders'!$C:$H, 6, FALSE), SolaCorp_Backlog[[#This Row],[Order Date]])</f>
        <v>45018</v>
      </c>
      <c r="R975">
        <f>COUNTIFS($L:$L, SolaCorp_Backlog[[#This Row],[Product Group]], $Q:$Q, "&lt;=" &amp; SolaCorp_Backlog[[#This Row],[New Date]])</f>
        <v>246</v>
      </c>
      <c r="S975">
        <f>IF(SolaCorp_Backlog[[#This Row],[Product Group]] &lt;&gt; $L974, 1, $S974 + 1)</f>
        <v>203</v>
      </c>
      <c r="T9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75">
        <f ca="1" xml:space="preserve"> ROUND((SolaCorp_Backlog[[#This Row],[Projected Ship Date]] - SolaCorp_Backlog[[#This Row],[Order Date]]) / SolaCorp_Backlog[[#This Row],[Backlog Quantity]], 0)</f>
        <v>30</v>
      </c>
    </row>
    <row r="976" spans="1:21" x14ac:dyDescent="0.25">
      <c r="A976" t="s">
        <v>511</v>
      </c>
      <c r="B976" t="s">
        <v>790</v>
      </c>
      <c r="C976" t="s">
        <v>688</v>
      </c>
      <c r="D976" t="s">
        <v>713</v>
      </c>
      <c r="E976" t="s">
        <v>714</v>
      </c>
      <c r="F976">
        <v>10</v>
      </c>
      <c r="G976">
        <v>367.18</v>
      </c>
      <c r="H976" s="9">
        <v>45018</v>
      </c>
      <c r="I976" t="s">
        <v>793</v>
      </c>
      <c r="J976" t="s">
        <v>675</v>
      </c>
      <c r="K976" t="s">
        <v>600</v>
      </c>
      <c r="L976" t="s">
        <v>655</v>
      </c>
      <c r="M976" t="s">
        <v>1750</v>
      </c>
      <c r="N976" t="s">
        <v>3368</v>
      </c>
      <c r="O976" t="s">
        <v>5858</v>
      </c>
      <c r="P976">
        <f>COUNTIFS($L:$L, SolaCorp_Backlog[[#This Row],[Product Group]], $H:$H, "&lt;=" &amp; SolaCorp_Backlog[[#This Row],[Order Date]])</f>
        <v>216</v>
      </c>
      <c r="Q976" s="9">
        <f>IFERROR(VLOOKUP(SolaCorp_Backlog[[#This Row],[Order_Item]], 'Hot Orders'!$C:$H, 6, FALSE), SolaCorp_Backlog[[#This Row],[Order Date]])</f>
        <v>45018</v>
      </c>
      <c r="R976">
        <f>COUNTIFS($L:$L, SolaCorp_Backlog[[#This Row],[Product Group]], $Q:$Q, "&lt;=" &amp; SolaCorp_Backlog[[#This Row],[New Date]])</f>
        <v>246</v>
      </c>
      <c r="S976">
        <f>IF(SolaCorp_Backlog[[#This Row],[Product Group]] &lt;&gt; $L975, 1, $S975 + 1)</f>
        <v>204</v>
      </c>
      <c r="T9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76">
        <f ca="1" xml:space="preserve"> ROUND((SolaCorp_Backlog[[#This Row],[Projected Ship Date]] - SolaCorp_Backlog[[#This Row],[Order Date]]) / SolaCorp_Backlog[[#This Row],[Backlog Quantity]], 0)</f>
        <v>30</v>
      </c>
    </row>
    <row r="977" spans="1:21" x14ac:dyDescent="0.25">
      <c r="A977" t="s">
        <v>511</v>
      </c>
      <c r="B977" t="s">
        <v>790</v>
      </c>
      <c r="C977" t="s">
        <v>688</v>
      </c>
      <c r="D977" t="s">
        <v>713</v>
      </c>
      <c r="E977" t="s">
        <v>714</v>
      </c>
      <c r="F977">
        <v>10</v>
      </c>
      <c r="G977">
        <v>367.18</v>
      </c>
      <c r="H977" s="9">
        <v>45018</v>
      </c>
      <c r="I977" t="s">
        <v>793</v>
      </c>
      <c r="J977" t="s">
        <v>675</v>
      </c>
      <c r="K977" t="s">
        <v>600</v>
      </c>
      <c r="L977" t="s">
        <v>655</v>
      </c>
      <c r="M977" t="s">
        <v>1750</v>
      </c>
      <c r="N977" t="s">
        <v>3369</v>
      </c>
      <c r="O977" t="s">
        <v>5858</v>
      </c>
      <c r="P977">
        <f>COUNTIFS($L:$L, SolaCorp_Backlog[[#This Row],[Product Group]], $H:$H, "&lt;=" &amp; SolaCorp_Backlog[[#This Row],[Order Date]])</f>
        <v>216</v>
      </c>
      <c r="Q977" s="9">
        <f>IFERROR(VLOOKUP(SolaCorp_Backlog[[#This Row],[Order_Item]], 'Hot Orders'!$C:$H, 6, FALSE), SolaCorp_Backlog[[#This Row],[Order Date]])</f>
        <v>45018</v>
      </c>
      <c r="R977">
        <f>COUNTIFS($L:$L, SolaCorp_Backlog[[#This Row],[Product Group]], $Q:$Q, "&lt;=" &amp; SolaCorp_Backlog[[#This Row],[New Date]])</f>
        <v>246</v>
      </c>
      <c r="S977">
        <f>IF(SolaCorp_Backlog[[#This Row],[Product Group]] &lt;&gt; $L976, 1, $S976 + 1)</f>
        <v>205</v>
      </c>
      <c r="T9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77">
        <f ca="1" xml:space="preserve"> ROUND((SolaCorp_Backlog[[#This Row],[Projected Ship Date]] - SolaCorp_Backlog[[#This Row],[Order Date]]) / SolaCorp_Backlog[[#This Row],[Backlog Quantity]], 0)</f>
        <v>30</v>
      </c>
    </row>
    <row r="978" spans="1:21" x14ac:dyDescent="0.25">
      <c r="A978" t="s">
        <v>511</v>
      </c>
      <c r="B978" t="s">
        <v>790</v>
      </c>
      <c r="C978" t="s">
        <v>688</v>
      </c>
      <c r="D978" t="s">
        <v>713</v>
      </c>
      <c r="E978" t="s">
        <v>714</v>
      </c>
      <c r="F978">
        <v>10</v>
      </c>
      <c r="G978">
        <v>367.18</v>
      </c>
      <c r="H978" s="9">
        <v>45018</v>
      </c>
      <c r="I978" t="s">
        <v>793</v>
      </c>
      <c r="J978" t="s">
        <v>675</v>
      </c>
      <c r="K978" t="s">
        <v>600</v>
      </c>
      <c r="L978" t="s">
        <v>655</v>
      </c>
      <c r="M978" t="s">
        <v>1750</v>
      </c>
      <c r="N978" t="s">
        <v>3370</v>
      </c>
      <c r="O978" t="s">
        <v>5858</v>
      </c>
      <c r="P978">
        <f>COUNTIFS($L:$L, SolaCorp_Backlog[[#This Row],[Product Group]], $H:$H, "&lt;=" &amp; SolaCorp_Backlog[[#This Row],[Order Date]])</f>
        <v>216</v>
      </c>
      <c r="Q978" s="9">
        <f>IFERROR(VLOOKUP(SolaCorp_Backlog[[#This Row],[Order_Item]], 'Hot Orders'!$C:$H, 6, FALSE), SolaCorp_Backlog[[#This Row],[Order Date]])</f>
        <v>45018</v>
      </c>
      <c r="R978">
        <f>COUNTIFS($L:$L, SolaCorp_Backlog[[#This Row],[Product Group]], $Q:$Q, "&lt;=" &amp; SolaCorp_Backlog[[#This Row],[New Date]])</f>
        <v>246</v>
      </c>
      <c r="S978">
        <f>IF(SolaCorp_Backlog[[#This Row],[Product Group]] &lt;&gt; $L977, 1, $S977 + 1)</f>
        <v>206</v>
      </c>
      <c r="T9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78">
        <f ca="1" xml:space="preserve"> ROUND((SolaCorp_Backlog[[#This Row],[Projected Ship Date]] - SolaCorp_Backlog[[#This Row],[Order Date]]) / SolaCorp_Backlog[[#This Row],[Backlog Quantity]], 0)</f>
        <v>30</v>
      </c>
    </row>
    <row r="979" spans="1:21" x14ac:dyDescent="0.25">
      <c r="A979" t="s">
        <v>511</v>
      </c>
      <c r="B979" t="s">
        <v>790</v>
      </c>
      <c r="C979" t="s">
        <v>688</v>
      </c>
      <c r="D979" t="s">
        <v>1108</v>
      </c>
      <c r="E979" t="s">
        <v>1109</v>
      </c>
      <c r="F979">
        <v>10</v>
      </c>
      <c r="G979">
        <v>272.16000000000003</v>
      </c>
      <c r="H979" s="9">
        <v>45018</v>
      </c>
      <c r="I979" t="s">
        <v>793</v>
      </c>
      <c r="J979" t="s">
        <v>675</v>
      </c>
      <c r="K979" t="s">
        <v>606</v>
      </c>
      <c r="L979" t="s">
        <v>655</v>
      </c>
      <c r="M979" t="s">
        <v>1812</v>
      </c>
      <c r="N979" t="s">
        <v>3725</v>
      </c>
      <c r="O979" t="s">
        <v>5858</v>
      </c>
      <c r="P979">
        <f>COUNTIFS($L:$L, SolaCorp_Backlog[[#This Row],[Product Group]], $H:$H, "&lt;=" &amp; SolaCorp_Backlog[[#This Row],[Order Date]])</f>
        <v>216</v>
      </c>
      <c r="Q979" s="9">
        <f>IFERROR(VLOOKUP(SolaCorp_Backlog[[#This Row],[Order_Item]], 'Hot Orders'!$C:$H, 6, FALSE), SolaCorp_Backlog[[#This Row],[Order Date]])</f>
        <v>45018</v>
      </c>
      <c r="R979">
        <f>COUNTIFS($L:$L, SolaCorp_Backlog[[#This Row],[Product Group]], $Q:$Q, "&lt;=" &amp; SolaCorp_Backlog[[#This Row],[New Date]])</f>
        <v>246</v>
      </c>
      <c r="S979">
        <f>IF(SolaCorp_Backlog[[#This Row],[Product Group]] &lt;&gt; $L978, 1, $S978 + 1)</f>
        <v>207</v>
      </c>
      <c r="T9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79">
        <f ca="1" xml:space="preserve"> ROUND((SolaCorp_Backlog[[#This Row],[Projected Ship Date]] - SolaCorp_Backlog[[#This Row],[Order Date]]) / SolaCorp_Backlog[[#This Row],[Backlog Quantity]], 0)</f>
        <v>30</v>
      </c>
    </row>
    <row r="980" spans="1:21" x14ac:dyDescent="0.25">
      <c r="A980" t="s">
        <v>511</v>
      </c>
      <c r="B980" t="s">
        <v>790</v>
      </c>
      <c r="C980" t="s">
        <v>688</v>
      </c>
      <c r="D980" t="s">
        <v>1108</v>
      </c>
      <c r="E980" t="s">
        <v>1109</v>
      </c>
      <c r="F980">
        <v>10</v>
      </c>
      <c r="G980">
        <v>272.16000000000003</v>
      </c>
      <c r="H980" s="9">
        <v>45018</v>
      </c>
      <c r="I980" t="s">
        <v>793</v>
      </c>
      <c r="J980" t="s">
        <v>675</v>
      </c>
      <c r="K980" t="s">
        <v>606</v>
      </c>
      <c r="L980" t="s">
        <v>655</v>
      </c>
      <c r="M980" t="s">
        <v>1812</v>
      </c>
      <c r="N980" t="s">
        <v>3726</v>
      </c>
      <c r="O980" t="s">
        <v>5858</v>
      </c>
      <c r="P980">
        <f>COUNTIFS($L:$L, SolaCorp_Backlog[[#This Row],[Product Group]], $H:$H, "&lt;=" &amp; SolaCorp_Backlog[[#This Row],[Order Date]])</f>
        <v>216</v>
      </c>
      <c r="Q980" s="9">
        <f>IFERROR(VLOOKUP(SolaCorp_Backlog[[#This Row],[Order_Item]], 'Hot Orders'!$C:$H, 6, FALSE), SolaCorp_Backlog[[#This Row],[Order Date]])</f>
        <v>45018</v>
      </c>
      <c r="R980">
        <f>COUNTIFS($L:$L, SolaCorp_Backlog[[#This Row],[Product Group]], $Q:$Q, "&lt;=" &amp; SolaCorp_Backlog[[#This Row],[New Date]])</f>
        <v>246</v>
      </c>
      <c r="S980">
        <f>IF(SolaCorp_Backlog[[#This Row],[Product Group]] &lt;&gt; $L979, 1, $S979 + 1)</f>
        <v>208</v>
      </c>
      <c r="T9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80">
        <f ca="1" xml:space="preserve"> ROUND((SolaCorp_Backlog[[#This Row],[Projected Ship Date]] - SolaCorp_Backlog[[#This Row],[Order Date]]) / SolaCorp_Backlog[[#This Row],[Backlog Quantity]], 0)</f>
        <v>30</v>
      </c>
    </row>
    <row r="981" spans="1:21" x14ac:dyDescent="0.25">
      <c r="A981" t="s">
        <v>511</v>
      </c>
      <c r="B981" t="s">
        <v>790</v>
      </c>
      <c r="C981" t="s">
        <v>688</v>
      </c>
      <c r="D981" t="s">
        <v>1108</v>
      </c>
      <c r="E981" t="s">
        <v>1109</v>
      </c>
      <c r="F981">
        <v>10</v>
      </c>
      <c r="G981">
        <v>272.16000000000003</v>
      </c>
      <c r="H981" s="9">
        <v>45018</v>
      </c>
      <c r="I981" t="s">
        <v>793</v>
      </c>
      <c r="J981" t="s">
        <v>675</v>
      </c>
      <c r="K981" t="s">
        <v>606</v>
      </c>
      <c r="L981" t="s">
        <v>655</v>
      </c>
      <c r="M981" t="s">
        <v>1812</v>
      </c>
      <c r="N981" t="s">
        <v>3727</v>
      </c>
      <c r="O981" t="s">
        <v>5858</v>
      </c>
      <c r="P981">
        <f>COUNTIFS($L:$L, SolaCorp_Backlog[[#This Row],[Product Group]], $H:$H, "&lt;=" &amp; SolaCorp_Backlog[[#This Row],[Order Date]])</f>
        <v>216</v>
      </c>
      <c r="Q981" s="9">
        <f>IFERROR(VLOOKUP(SolaCorp_Backlog[[#This Row],[Order_Item]], 'Hot Orders'!$C:$H, 6, FALSE), SolaCorp_Backlog[[#This Row],[Order Date]])</f>
        <v>45018</v>
      </c>
      <c r="R981">
        <f>COUNTIFS($L:$L, SolaCorp_Backlog[[#This Row],[Product Group]], $Q:$Q, "&lt;=" &amp; SolaCorp_Backlog[[#This Row],[New Date]])</f>
        <v>246</v>
      </c>
      <c r="S981">
        <f>IF(SolaCorp_Backlog[[#This Row],[Product Group]] &lt;&gt; $L980, 1, $S980 + 1)</f>
        <v>209</v>
      </c>
      <c r="T9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81">
        <f ca="1" xml:space="preserve"> ROUND((SolaCorp_Backlog[[#This Row],[Projected Ship Date]] - SolaCorp_Backlog[[#This Row],[Order Date]]) / SolaCorp_Backlog[[#This Row],[Backlog Quantity]], 0)</f>
        <v>30</v>
      </c>
    </row>
    <row r="982" spans="1:21" x14ac:dyDescent="0.25">
      <c r="A982" t="s">
        <v>511</v>
      </c>
      <c r="B982" t="s">
        <v>790</v>
      </c>
      <c r="C982" t="s">
        <v>688</v>
      </c>
      <c r="D982" t="s">
        <v>1108</v>
      </c>
      <c r="E982" t="s">
        <v>1109</v>
      </c>
      <c r="F982">
        <v>10</v>
      </c>
      <c r="G982">
        <v>272.16000000000003</v>
      </c>
      <c r="H982" s="9">
        <v>45018</v>
      </c>
      <c r="I982" t="s">
        <v>793</v>
      </c>
      <c r="J982" t="s">
        <v>675</v>
      </c>
      <c r="K982" t="s">
        <v>606</v>
      </c>
      <c r="L982" t="s">
        <v>655</v>
      </c>
      <c r="M982" t="s">
        <v>1812</v>
      </c>
      <c r="N982" t="s">
        <v>3728</v>
      </c>
      <c r="O982" t="s">
        <v>5858</v>
      </c>
      <c r="P982">
        <f>COUNTIFS($L:$L, SolaCorp_Backlog[[#This Row],[Product Group]], $H:$H, "&lt;=" &amp; SolaCorp_Backlog[[#This Row],[Order Date]])</f>
        <v>216</v>
      </c>
      <c r="Q982" s="9">
        <f>IFERROR(VLOOKUP(SolaCorp_Backlog[[#This Row],[Order_Item]], 'Hot Orders'!$C:$H, 6, FALSE), SolaCorp_Backlog[[#This Row],[Order Date]])</f>
        <v>45018</v>
      </c>
      <c r="R982">
        <f>COUNTIFS($L:$L, SolaCorp_Backlog[[#This Row],[Product Group]], $Q:$Q, "&lt;=" &amp; SolaCorp_Backlog[[#This Row],[New Date]])</f>
        <v>246</v>
      </c>
      <c r="S982">
        <f>IF(SolaCorp_Backlog[[#This Row],[Product Group]] &lt;&gt; $L981, 1, $S981 + 1)</f>
        <v>210</v>
      </c>
      <c r="T9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82">
        <f ca="1" xml:space="preserve"> ROUND((SolaCorp_Backlog[[#This Row],[Projected Ship Date]] - SolaCorp_Backlog[[#This Row],[Order Date]]) / SolaCorp_Backlog[[#This Row],[Backlog Quantity]], 0)</f>
        <v>30</v>
      </c>
    </row>
    <row r="983" spans="1:21" x14ac:dyDescent="0.25">
      <c r="A983" t="s">
        <v>511</v>
      </c>
      <c r="B983" t="s">
        <v>790</v>
      </c>
      <c r="C983" t="s">
        <v>688</v>
      </c>
      <c r="D983" t="s">
        <v>1108</v>
      </c>
      <c r="E983" t="s">
        <v>1109</v>
      </c>
      <c r="F983">
        <v>10</v>
      </c>
      <c r="G983">
        <v>272.16000000000003</v>
      </c>
      <c r="H983" s="9">
        <v>45018</v>
      </c>
      <c r="I983" t="s">
        <v>793</v>
      </c>
      <c r="J983" t="s">
        <v>675</v>
      </c>
      <c r="K983" t="s">
        <v>606</v>
      </c>
      <c r="L983" t="s">
        <v>655</v>
      </c>
      <c r="M983" t="s">
        <v>1812</v>
      </c>
      <c r="N983" t="s">
        <v>3729</v>
      </c>
      <c r="O983" t="s">
        <v>5858</v>
      </c>
      <c r="P983">
        <f>COUNTIFS($L:$L, SolaCorp_Backlog[[#This Row],[Product Group]], $H:$H, "&lt;=" &amp; SolaCorp_Backlog[[#This Row],[Order Date]])</f>
        <v>216</v>
      </c>
      <c r="Q983" s="9">
        <f>IFERROR(VLOOKUP(SolaCorp_Backlog[[#This Row],[Order_Item]], 'Hot Orders'!$C:$H, 6, FALSE), SolaCorp_Backlog[[#This Row],[Order Date]])</f>
        <v>45018</v>
      </c>
      <c r="R983">
        <f>COUNTIFS($L:$L, SolaCorp_Backlog[[#This Row],[Product Group]], $Q:$Q, "&lt;=" &amp; SolaCorp_Backlog[[#This Row],[New Date]])</f>
        <v>246</v>
      </c>
      <c r="S983">
        <f>IF(SolaCorp_Backlog[[#This Row],[Product Group]] &lt;&gt; $L982, 1, $S982 + 1)</f>
        <v>211</v>
      </c>
      <c r="T9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83">
        <f ca="1" xml:space="preserve"> ROUND((SolaCorp_Backlog[[#This Row],[Projected Ship Date]] - SolaCorp_Backlog[[#This Row],[Order Date]]) / SolaCorp_Backlog[[#This Row],[Backlog Quantity]], 0)</f>
        <v>30</v>
      </c>
    </row>
    <row r="984" spans="1:21" x14ac:dyDescent="0.25">
      <c r="A984" t="s">
        <v>511</v>
      </c>
      <c r="B984" t="s">
        <v>790</v>
      </c>
      <c r="C984" t="s">
        <v>688</v>
      </c>
      <c r="D984" t="s">
        <v>1108</v>
      </c>
      <c r="E984" t="s">
        <v>1109</v>
      </c>
      <c r="F984">
        <v>10</v>
      </c>
      <c r="G984">
        <v>272.16000000000003</v>
      </c>
      <c r="H984" s="9">
        <v>45018</v>
      </c>
      <c r="I984" t="s">
        <v>793</v>
      </c>
      <c r="J984" t="s">
        <v>675</v>
      </c>
      <c r="K984" t="s">
        <v>606</v>
      </c>
      <c r="L984" t="s">
        <v>655</v>
      </c>
      <c r="M984" t="s">
        <v>1812</v>
      </c>
      <c r="N984" t="s">
        <v>3730</v>
      </c>
      <c r="O984" t="s">
        <v>5858</v>
      </c>
      <c r="P984">
        <f>COUNTIFS($L:$L, SolaCorp_Backlog[[#This Row],[Product Group]], $H:$H, "&lt;=" &amp; SolaCorp_Backlog[[#This Row],[Order Date]])</f>
        <v>216</v>
      </c>
      <c r="Q984" s="9">
        <f>IFERROR(VLOOKUP(SolaCorp_Backlog[[#This Row],[Order_Item]], 'Hot Orders'!$C:$H, 6, FALSE), SolaCorp_Backlog[[#This Row],[Order Date]])</f>
        <v>45018</v>
      </c>
      <c r="R984">
        <f>COUNTIFS($L:$L, SolaCorp_Backlog[[#This Row],[Product Group]], $Q:$Q, "&lt;=" &amp; SolaCorp_Backlog[[#This Row],[New Date]])</f>
        <v>246</v>
      </c>
      <c r="S984">
        <f>IF(SolaCorp_Backlog[[#This Row],[Product Group]] &lt;&gt; $L983, 1, $S983 + 1)</f>
        <v>212</v>
      </c>
      <c r="T9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84">
        <f ca="1" xml:space="preserve"> ROUND((SolaCorp_Backlog[[#This Row],[Projected Ship Date]] - SolaCorp_Backlog[[#This Row],[Order Date]]) / SolaCorp_Backlog[[#This Row],[Backlog Quantity]], 0)</f>
        <v>30</v>
      </c>
    </row>
    <row r="985" spans="1:21" x14ac:dyDescent="0.25">
      <c r="A985" t="s">
        <v>511</v>
      </c>
      <c r="B985" t="s">
        <v>790</v>
      </c>
      <c r="C985" t="s">
        <v>688</v>
      </c>
      <c r="D985" t="s">
        <v>1108</v>
      </c>
      <c r="E985" t="s">
        <v>1109</v>
      </c>
      <c r="F985">
        <v>10</v>
      </c>
      <c r="G985">
        <v>272.16000000000003</v>
      </c>
      <c r="H985" s="9">
        <v>45018</v>
      </c>
      <c r="I985" t="s">
        <v>793</v>
      </c>
      <c r="J985" t="s">
        <v>675</v>
      </c>
      <c r="K985" t="s">
        <v>606</v>
      </c>
      <c r="L985" t="s">
        <v>655</v>
      </c>
      <c r="M985" t="s">
        <v>1812</v>
      </c>
      <c r="N985" t="s">
        <v>3731</v>
      </c>
      <c r="O985" t="s">
        <v>5858</v>
      </c>
      <c r="P985">
        <f>COUNTIFS($L:$L, SolaCorp_Backlog[[#This Row],[Product Group]], $H:$H, "&lt;=" &amp; SolaCorp_Backlog[[#This Row],[Order Date]])</f>
        <v>216</v>
      </c>
      <c r="Q985" s="9">
        <f>IFERROR(VLOOKUP(SolaCorp_Backlog[[#This Row],[Order_Item]], 'Hot Orders'!$C:$H, 6, FALSE), SolaCorp_Backlog[[#This Row],[Order Date]])</f>
        <v>45018</v>
      </c>
      <c r="R985">
        <f>COUNTIFS($L:$L, SolaCorp_Backlog[[#This Row],[Product Group]], $Q:$Q, "&lt;=" &amp; SolaCorp_Backlog[[#This Row],[New Date]])</f>
        <v>246</v>
      </c>
      <c r="S985">
        <f>IF(SolaCorp_Backlog[[#This Row],[Product Group]] &lt;&gt; $L984, 1, $S984 + 1)</f>
        <v>213</v>
      </c>
      <c r="T9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85">
        <f ca="1" xml:space="preserve"> ROUND((SolaCorp_Backlog[[#This Row],[Projected Ship Date]] - SolaCorp_Backlog[[#This Row],[Order Date]]) / SolaCorp_Backlog[[#This Row],[Backlog Quantity]], 0)</f>
        <v>30</v>
      </c>
    </row>
    <row r="986" spans="1:21" x14ac:dyDescent="0.25">
      <c r="A986" t="s">
        <v>511</v>
      </c>
      <c r="B986" t="s">
        <v>790</v>
      </c>
      <c r="C986" t="s">
        <v>688</v>
      </c>
      <c r="D986" t="s">
        <v>1108</v>
      </c>
      <c r="E986" t="s">
        <v>1109</v>
      </c>
      <c r="F986">
        <v>10</v>
      </c>
      <c r="G986">
        <v>272.16000000000003</v>
      </c>
      <c r="H986" s="9">
        <v>45018</v>
      </c>
      <c r="I986" t="s">
        <v>793</v>
      </c>
      <c r="J986" t="s">
        <v>675</v>
      </c>
      <c r="K986" t="s">
        <v>606</v>
      </c>
      <c r="L986" t="s">
        <v>655</v>
      </c>
      <c r="M986" t="s">
        <v>1812</v>
      </c>
      <c r="N986" t="s">
        <v>3732</v>
      </c>
      <c r="O986" t="s">
        <v>5858</v>
      </c>
      <c r="P986">
        <f>COUNTIFS($L:$L, SolaCorp_Backlog[[#This Row],[Product Group]], $H:$H, "&lt;=" &amp; SolaCorp_Backlog[[#This Row],[Order Date]])</f>
        <v>216</v>
      </c>
      <c r="Q986" s="9">
        <f>IFERROR(VLOOKUP(SolaCorp_Backlog[[#This Row],[Order_Item]], 'Hot Orders'!$C:$H, 6, FALSE), SolaCorp_Backlog[[#This Row],[Order Date]])</f>
        <v>45018</v>
      </c>
      <c r="R986">
        <f>COUNTIFS($L:$L, SolaCorp_Backlog[[#This Row],[Product Group]], $Q:$Q, "&lt;=" &amp; SolaCorp_Backlog[[#This Row],[New Date]])</f>
        <v>246</v>
      </c>
      <c r="S986">
        <f>IF(SolaCorp_Backlog[[#This Row],[Product Group]] &lt;&gt; $L985, 1, $S985 + 1)</f>
        <v>214</v>
      </c>
      <c r="T9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86">
        <f ca="1" xml:space="preserve"> ROUND((SolaCorp_Backlog[[#This Row],[Projected Ship Date]] - SolaCorp_Backlog[[#This Row],[Order Date]]) / SolaCorp_Backlog[[#This Row],[Backlog Quantity]], 0)</f>
        <v>30</v>
      </c>
    </row>
    <row r="987" spans="1:21" x14ac:dyDescent="0.25">
      <c r="A987" t="s">
        <v>511</v>
      </c>
      <c r="B987" t="s">
        <v>790</v>
      </c>
      <c r="C987" t="s">
        <v>688</v>
      </c>
      <c r="D987" t="s">
        <v>1108</v>
      </c>
      <c r="E987" t="s">
        <v>1109</v>
      </c>
      <c r="F987">
        <v>10</v>
      </c>
      <c r="G987">
        <v>272.16000000000003</v>
      </c>
      <c r="H987" s="9">
        <v>45018</v>
      </c>
      <c r="I987" t="s">
        <v>793</v>
      </c>
      <c r="J987" t="s">
        <v>675</v>
      </c>
      <c r="K987" t="s">
        <v>606</v>
      </c>
      <c r="L987" t="s">
        <v>655</v>
      </c>
      <c r="M987" t="s">
        <v>1812</v>
      </c>
      <c r="N987" t="s">
        <v>3733</v>
      </c>
      <c r="O987" t="s">
        <v>5858</v>
      </c>
      <c r="P987">
        <f>COUNTIFS($L:$L, SolaCorp_Backlog[[#This Row],[Product Group]], $H:$H, "&lt;=" &amp; SolaCorp_Backlog[[#This Row],[Order Date]])</f>
        <v>216</v>
      </c>
      <c r="Q987" s="9">
        <f>IFERROR(VLOOKUP(SolaCorp_Backlog[[#This Row],[Order_Item]], 'Hot Orders'!$C:$H, 6, FALSE), SolaCorp_Backlog[[#This Row],[Order Date]])</f>
        <v>45018</v>
      </c>
      <c r="R987">
        <f>COUNTIFS($L:$L, SolaCorp_Backlog[[#This Row],[Product Group]], $Q:$Q, "&lt;=" &amp; SolaCorp_Backlog[[#This Row],[New Date]])</f>
        <v>246</v>
      </c>
      <c r="S987">
        <f>IF(SolaCorp_Backlog[[#This Row],[Product Group]] &lt;&gt; $L986, 1, $S986 + 1)</f>
        <v>215</v>
      </c>
      <c r="T9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87">
        <f ca="1" xml:space="preserve"> ROUND((SolaCorp_Backlog[[#This Row],[Projected Ship Date]] - SolaCorp_Backlog[[#This Row],[Order Date]]) / SolaCorp_Backlog[[#This Row],[Backlog Quantity]], 0)</f>
        <v>30</v>
      </c>
    </row>
    <row r="988" spans="1:21" x14ac:dyDescent="0.25">
      <c r="A988" t="s">
        <v>511</v>
      </c>
      <c r="B988" t="s">
        <v>790</v>
      </c>
      <c r="C988" t="s">
        <v>688</v>
      </c>
      <c r="D988" t="s">
        <v>1108</v>
      </c>
      <c r="E988" t="s">
        <v>1109</v>
      </c>
      <c r="F988">
        <v>10</v>
      </c>
      <c r="G988">
        <v>272.16000000000003</v>
      </c>
      <c r="H988" s="9">
        <v>45018</v>
      </c>
      <c r="I988" t="s">
        <v>793</v>
      </c>
      <c r="J988" t="s">
        <v>675</v>
      </c>
      <c r="K988" t="s">
        <v>606</v>
      </c>
      <c r="L988" t="s">
        <v>655</v>
      </c>
      <c r="M988" t="s">
        <v>1812</v>
      </c>
      <c r="N988" t="s">
        <v>3734</v>
      </c>
      <c r="O988" t="s">
        <v>5858</v>
      </c>
      <c r="P988">
        <f>COUNTIFS($L:$L, SolaCorp_Backlog[[#This Row],[Product Group]], $H:$H, "&lt;=" &amp; SolaCorp_Backlog[[#This Row],[Order Date]])</f>
        <v>216</v>
      </c>
      <c r="Q988" s="9">
        <f>IFERROR(VLOOKUP(SolaCorp_Backlog[[#This Row],[Order_Item]], 'Hot Orders'!$C:$H, 6, FALSE), SolaCorp_Backlog[[#This Row],[Order Date]])</f>
        <v>45018</v>
      </c>
      <c r="R988">
        <f>COUNTIFS($L:$L, SolaCorp_Backlog[[#This Row],[Product Group]], $Q:$Q, "&lt;=" &amp; SolaCorp_Backlog[[#This Row],[New Date]])</f>
        <v>246</v>
      </c>
      <c r="S988">
        <f>IF(SolaCorp_Backlog[[#This Row],[Product Group]] &lt;&gt; $L987, 1, $S987 + 1)</f>
        <v>216</v>
      </c>
      <c r="T9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88">
        <f ca="1" xml:space="preserve"> ROUND((SolaCorp_Backlog[[#This Row],[Projected Ship Date]] - SolaCorp_Backlog[[#This Row],[Order Date]]) / SolaCorp_Backlog[[#This Row],[Backlog Quantity]], 0)</f>
        <v>30</v>
      </c>
    </row>
    <row r="989" spans="1:21" x14ac:dyDescent="0.25">
      <c r="A989" t="s">
        <v>527</v>
      </c>
      <c r="B989" t="s">
        <v>934</v>
      </c>
      <c r="C989" t="s">
        <v>688</v>
      </c>
      <c r="D989" t="s">
        <v>1492</v>
      </c>
      <c r="E989" t="s">
        <v>1493</v>
      </c>
      <c r="F989">
        <v>1</v>
      </c>
      <c r="G989">
        <v>100.87</v>
      </c>
      <c r="H989" s="9">
        <v>45019</v>
      </c>
      <c r="I989" t="s">
        <v>937</v>
      </c>
      <c r="J989" t="s">
        <v>675</v>
      </c>
      <c r="K989" t="s">
        <v>631</v>
      </c>
      <c r="L989" t="s">
        <v>655</v>
      </c>
      <c r="M989" t="s">
        <v>1800</v>
      </c>
      <c r="N989" t="s">
        <v>3642</v>
      </c>
      <c r="O989" t="s">
        <v>5904</v>
      </c>
      <c r="P989">
        <f>COUNTIFS($L:$L, SolaCorp_Backlog[[#This Row],[Product Group]], $H:$H, "&lt;=" &amp; SolaCorp_Backlog[[#This Row],[Order Date]])</f>
        <v>217</v>
      </c>
      <c r="Q989" s="9">
        <f>IFERROR(VLOOKUP(SolaCorp_Backlog[[#This Row],[Order_Item]], 'Hot Orders'!$C:$H, 6, FALSE), SolaCorp_Backlog[[#This Row],[Order Date]])</f>
        <v>45019</v>
      </c>
      <c r="R989">
        <f>COUNTIFS($L:$L, SolaCorp_Backlog[[#This Row],[Product Group]], $Q:$Q, "&lt;=" &amp; SolaCorp_Backlog[[#This Row],[New Date]])</f>
        <v>247</v>
      </c>
      <c r="S989">
        <f>IF(SolaCorp_Backlog[[#This Row],[Product Group]] &lt;&gt; $L988, 1, $S988 + 1)</f>
        <v>217</v>
      </c>
      <c r="T9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89">
        <f ca="1" xml:space="preserve"> ROUND((SolaCorp_Backlog[[#This Row],[Projected Ship Date]] - SolaCorp_Backlog[[#This Row],[Order Date]]) / SolaCorp_Backlog[[#This Row],[Backlog Quantity]], 0)</f>
        <v>298</v>
      </c>
    </row>
    <row r="990" spans="1:21" x14ac:dyDescent="0.25">
      <c r="A990" t="s">
        <v>382</v>
      </c>
      <c r="B990" t="s">
        <v>895</v>
      </c>
      <c r="C990" t="s">
        <v>721</v>
      </c>
      <c r="D990" t="s">
        <v>1499</v>
      </c>
      <c r="E990" t="s">
        <v>1500</v>
      </c>
      <c r="F990">
        <v>10</v>
      </c>
      <c r="G990">
        <v>90.7</v>
      </c>
      <c r="H990" s="9">
        <v>45020</v>
      </c>
      <c r="I990" t="s">
        <v>779</v>
      </c>
      <c r="J990" t="s">
        <v>669</v>
      </c>
      <c r="K990" t="s">
        <v>636</v>
      </c>
      <c r="L990" t="s">
        <v>655</v>
      </c>
      <c r="M990" t="s">
        <v>1751</v>
      </c>
      <c r="N990" t="s">
        <v>3371</v>
      </c>
      <c r="O990" t="s">
        <v>5859</v>
      </c>
      <c r="P990">
        <f>COUNTIFS($L:$L, SolaCorp_Backlog[[#This Row],[Product Group]], $H:$H, "&lt;=" &amp; SolaCorp_Backlog[[#This Row],[Order Date]])</f>
        <v>227</v>
      </c>
      <c r="Q990" s="9">
        <f>IFERROR(VLOOKUP(SolaCorp_Backlog[[#This Row],[Order_Item]], 'Hot Orders'!$C:$H, 6, FALSE), SolaCorp_Backlog[[#This Row],[Order Date]])</f>
        <v>45020</v>
      </c>
      <c r="R990">
        <f>COUNTIFS($L:$L, SolaCorp_Backlog[[#This Row],[Product Group]], $Q:$Q, "&lt;=" &amp; SolaCorp_Backlog[[#This Row],[New Date]])</f>
        <v>257</v>
      </c>
      <c r="S990">
        <f>IF(SolaCorp_Backlog[[#This Row],[Product Group]] &lt;&gt; $L989, 1, $S989 + 1)</f>
        <v>218</v>
      </c>
      <c r="T9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90">
        <f ca="1" xml:space="preserve"> ROUND((SolaCorp_Backlog[[#This Row],[Projected Ship Date]] - SolaCorp_Backlog[[#This Row],[Order Date]]) / SolaCorp_Backlog[[#This Row],[Backlog Quantity]], 0)</f>
        <v>30</v>
      </c>
    </row>
    <row r="991" spans="1:21" x14ac:dyDescent="0.25">
      <c r="A991" t="s">
        <v>382</v>
      </c>
      <c r="B991" t="s">
        <v>895</v>
      </c>
      <c r="C991" t="s">
        <v>721</v>
      </c>
      <c r="D991" t="s">
        <v>1499</v>
      </c>
      <c r="E991" t="s">
        <v>1500</v>
      </c>
      <c r="F991">
        <v>10</v>
      </c>
      <c r="G991">
        <v>90.7</v>
      </c>
      <c r="H991" s="9">
        <v>45020</v>
      </c>
      <c r="I991" t="s">
        <v>779</v>
      </c>
      <c r="J991" t="s">
        <v>669</v>
      </c>
      <c r="K991" t="s">
        <v>636</v>
      </c>
      <c r="L991" t="s">
        <v>655</v>
      </c>
      <c r="M991" t="s">
        <v>1751</v>
      </c>
      <c r="N991" t="s">
        <v>3372</v>
      </c>
      <c r="O991" t="s">
        <v>5859</v>
      </c>
      <c r="P991">
        <f>COUNTIFS($L:$L, SolaCorp_Backlog[[#This Row],[Product Group]], $H:$H, "&lt;=" &amp; SolaCorp_Backlog[[#This Row],[Order Date]])</f>
        <v>227</v>
      </c>
      <c r="Q991" s="9">
        <f>IFERROR(VLOOKUP(SolaCorp_Backlog[[#This Row],[Order_Item]], 'Hot Orders'!$C:$H, 6, FALSE), SolaCorp_Backlog[[#This Row],[Order Date]])</f>
        <v>45020</v>
      </c>
      <c r="R991">
        <f>COUNTIFS($L:$L, SolaCorp_Backlog[[#This Row],[Product Group]], $Q:$Q, "&lt;=" &amp; SolaCorp_Backlog[[#This Row],[New Date]])</f>
        <v>257</v>
      </c>
      <c r="S991">
        <f>IF(SolaCorp_Backlog[[#This Row],[Product Group]] &lt;&gt; $L990, 1, $S990 + 1)</f>
        <v>219</v>
      </c>
      <c r="T9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91">
        <f ca="1" xml:space="preserve"> ROUND((SolaCorp_Backlog[[#This Row],[Projected Ship Date]] - SolaCorp_Backlog[[#This Row],[Order Date]]) / SolaCorp_Backlog[[#This Row],[Backlog Quantity]], 0)</f>
        <v>30</v>
      </c>
    </row>
    <row r="992" spans="1:21" x14ac:dyDescent="0.25">
      <c r="A992" t="s">
        <v>382</v>
      </c>
      <c r="B992" t="s">
        <v>895</v>
      </c>
      <c r="C992" t="s">
        <v>721</v>
      </c>
      <c r="D992" t="s">
        <v>1499</v>
      </c>
      <c r="E992" t="s">
        <v>1500</v>
      </c>
      <c r="F992">
        <v>10</v>
      </c>
      <c r="G992">
        <v>90.7</v>
      </c>
      <c r="H992" s="9">
        <v>45020</v>
      </c>
      <c r="I992" t="s">
        <v>779</v>
      </c>
      <c r="J992" t="s">
        <v>669</v>
      </c>
      <c r="K992" t="s">
        <v>636</v>
      </c>
      <c r="L992" t="s">
        <v>655</v>
      </c>
      <c r="M992" t="s">
        <v>1751</v>
      </c>
      <c r="N992" t="s">
        <v>3373</v>
      </c>
      <c r="O992" t="s">
        <v>5859</v>
      </c>
      <c r="P992">
        <f>COUNTIFS($L:$L, SolaCorp_Backlog[[#This Row],[Product Group]], $H:$H, "&lt;=" &amp; SolaCorp_Backlog[[#This Row],[Order Date]])</f>
        <v>227</v>
      </c>
      <c r="Q992" s="9">
        <f>IFERROR(VLOOKUP(SolaCorp_Backlog[[#This Row],[Order_Item]], 'Hot Orders'!$C:$H, 6, FALSE), SolaCorp_Backlog[[#This Row],[Order Date]])</f>
        <v>45020</v>
      </c>
      <c r="R992">
        <f>COUNTIFS($L:$L, SolaCorp_Backlog[[#This Row],[Product Group]], $Q:$Q, "&lt;=" &amp; SolaCorp_Backlog[[#This Row],[New Date]])</f>
        <v>257</v>
      </c>
      <c r="S992">
        <f>IF(SolaCorp_Backlog[[#This Row],[Product Group]] &lt;&gt; $L991, 1, $S991 + 1)</f>
        <v>220</v>
      </c>
      <c r="T9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92">
        <f ca="1" xml:space="preserve"> ROUND((SolaCorp_Backlog[[#This Row],[Projected Ship Date]] - SolaCorp_Backlog[[#This Row],[Order Date]]) / SolaCorp_Backlog[[#This Row],[Backlog Quantity]], 0)</f>
        <v>30</v>
      </c>
    </row>
    <row r="993" spans="1:21" x14ac:dyDescent="0.25">
      <c r="A993" t="s">
        <v>382</v>
      </c>
      <c r="B993" t="s">
        <v>895</v>
      </c>
      <c r="C993" t="s">
        <v>721</v>
      </c>
      <c r="D993" t="s">
        <v>1499</v>
      </c>
      <c r="E993" t="s">
        <v>1500</v>
      </c>
      <c r="F993">
        <v>10</v>
      </c>
      <c r="G993">
        <v>90.7</v>
      </c>
      <c r="H993" s="9">
        <v>45020</v>
      </c>
      <c r="I993" t="s">
        <v>779</v>
      </c>
      <c r="J993" t="s">
        <v>669</v>
      </c>
      <c r="K993" t="s">
        <v>636</v>
      </c>
      <c r="L993" t="s">
        <v>655</v>
      </c>
      <c r="M993" t="s">
        <v>1751</v>
      </c>
      <c r="N993" t="s">
        <v>3374</v>
      </c>
      <c r="O993" t="s">
        <v>5859</v>
      </c>
      <c r="P993">
        <f>COUNTIFS($L:$L, SolaCorp_Backlog[[#This Row],[Product Group]], $H:$H, "&lt;=" &amp; SolaCorp_Backlog[[#This Row],[Order Date]])</f>
        <v>227</v>
      </c>
      <c r="Q993" s="9">
        <f>IFERROR(VLOOKUP(SolaCorp_Backlog[[#This Row],[Order_Item]], 'Hot Orders'!$C:$H, 6, FALSE), SolaCorp_Backlog[[#This Row],[Order Date]])</f>
        <v>45020</v>
      </c>
      <c r="R993">
        <f>COUNTIFS($L:$L, SolaCorp_Backlog[[#This Row],[Product Group]], $Q:$Q, "&lt;=" &amp; SolaCorp_Backlog[[#This Row],[New Date]])</f>
        <v>257</v>
      </c>
      <c r="S993">
        <f>IF(SolaCorp_Backlog[[#This Row],[Product Group]] &lt;&gt; $L992, 1, $S992 + 1)</f>
        <v>221</v>
      </c>
      <c r="T9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93">
        <f ca="1" xml:space="preserve"> ROUND((SolaCorp_Backlog[[#This Row],[Projected Ship Date]] - SolaCorp_Backlog[[#This Row],[Order Date]]) / SolaCorp_Backlog[[#This Row],[Backlog Quantity]], 0)</f>
        <v>30</v>
      </c>
    </row>
    <row r="994" spans="1:21" x14ac:dyDescent="0.25">
      <c r="A994" t="s">
        <v>382</v>
      </c>
      <c r="B994" t="s">
        <v>895</v>
      </c>
      <c r="C994" t="s">
        <v>721</v>
      </c>
      <c r="D994" t="s">
        <v>1499</v>
      </c>
      <c r="E994" t="s">
        <v>1500</v>
      </c>
      <c r="F994">
        <v>10</v>
      </c>
      <c r="G994">
        <v>90.7</v>
      </c>
      <c r="H994" s="9">
        <v>45020</v>
      </c>
      <c r="I994" t="s">
        <v>779</v>
      </c>
      <c r="J994" t="s">
        <v>669</v>
      </c>
      <c r="K994" t="s">
        <v>636</v>
      </c>
      <c r="L994" t="s">
        <v>655</v>
      </c>
      <c r="M994" t="s">
        <v>1751</v>
      </c>
      <c r="N994" t="s">
        <v>3375</v>
      </c>
      <c r="O994" t="s">
        <v>5859</v>
      </c>
      <c r="P994">
        <f>COUNTIFS($L:$L, SolaCorp_Backlog[[#This Row],[Product Group]], $H:$H, "&lt;=" &amp; SolaCorp_Backlog[[#This Row],[Order Date]])</f>
        <v>227</v>
      </c>
      <c r="Q994" s="9">
        <f>IFERROR(VLOOKUP(SolaCorp_Backlog[[#This Row],[Order_Item]], 'Hot Orders'!$C:$H, 6, FALSE), SolaCorp_Backlog[[#This Row],[Order Date]])</f>
        <v>45020</v>
      </c>
      <c r="R994">
        <f>COUNTIFS($L:$L, SolaCorp_Backlog[[#This Row],[Product Group]], $Q:$Q, "&lt;=" &amp; SolaCorp_Backlog[[#This Row],[New Date]])</f>
        <v>257</v>
      </c>
      <c r="S994">
        <f>IF(SolaCorp_Backlog[[#This Row],[Product Group]] &lt;&gt; $L993, 1, $S993 + 1)</f>
        <v>222</v>
      </c>
      <c r="T9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94">
        <f ca="1" xml:space="preserve"> ROUND((SolaCorp_Backlog[[#This Row],[Projected Ship Date]] - SolaCorp_Backlog[[#This Row],[Order Date]]) / SolaCorp_Backlog[[#This Row],[Backlog Quantity]], 0)</f>
        <v>30</v>
      </c>
    </row>
    <row r="995" spans="1:21" x14ac:dyDescent="0.25">
      <c r="A995" t="s">
        <v>382</v>
      </c>
      <c r="B995" t="s">
        <v>895</v>
      </c>
      <c r="C995" t="s">
        <v>721</v>
      </c>
      <c r="D995" t="s">
        <v>1499</v>
      </c>
      <c r="E995" t="s">
        <v>1500</v>
      </c>
      <c r="F995">
        <v>10</v>
      </c>
      <c r="G995">
        <v>90.7</v>
      </c>
      <c r="H995" s="9">
        <v>45020</v>
      </c>
      <c r="I995" t="s">
        <v>779</v>
      </c>
      <c r="J995" t="s">
        <v>669</v>
      </c>
      <c r="K995" t="s">
        <v>636</v>
      </c>
      <c r="L995" t="s">
        <v>655</v>
      </c>
      <c r="M995" t="s">
        <v>1751</v>
      </c>
      <c r="N995" t="s">
        <v>3376</v>
      </c>
      <c r="O995" t="s">
        <v>5859</v>
      </c>
      <c r="P995">
        <f>COUNTIFS($L:$L, SolaCorp_Backlog[[#This Row],[Product Group]], $H:$H, "&lt;=" &amp; SolaCorp_Backlog[[#This Row],[Order Date]])</f>
        <v>227</v>
      </c>
      <c r="Q995" s="9">
        <f>IFERROR(VLOOKUP(SolaCorp_Backlog[[#This Row],[Order_Item]], 'Hot Orders'!$C:$H, 6, FALSE), SolaCorp_Backlog[[#This Row],[Order Date]])</f>
        <v>45020</v>
      </c>
      <c r="R995">
        <f>COUNTIFS($L:$L, SolaCorp_Backlog[[#This Row],[Product Group]], $Q:$Q, "&lt;=" &amp; SolaCorp_Backlog[[#This Row],[New Date]])</f>
        <v>257</v>
      </c>
      <c r="S995">
        <f>IF(SolaCorp_Backlog[[#This Row],[Product Group]] &lt;&gt; $L994, 1, $S994 + 1)</f>
        <v>223</v>
      </c>
      <c r="T9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95">
        <f ca="1" xml:space="preserve"> ROUND((SolaCorp_Backlog[[#This Row],[Projected Ship Date]] - SolaCorp_Backlog[[#This Row],[Order Date]]) / SolaCorp_Backlog[[#This Row],[Backlog Quantity]], 0)</f>
        <v>30</v>
      </c>
    </row>
    <row r="996" spans="1:21" x14ac:dyDescent="0.25">
      <c r="A996" t="s">
        <v>382</v>
      </c>
      <c r="B996" t="s">
        <v>895</v>
      </c>
      <c r="C996" t="s">
        <v>721</v>
      </c>
      <c r="D996" t="s">
        <v>1499</v>
      </c>
      <c r="E996" t="s">
        <v>1500</v>
      </c>
      <c r="F996">
        <v>10</v>
      </c>
      <c r="G996">
        <v>90.7</v>
      </c>
      <c r="H996" s="9">
        <v>45020</v>
      </c>
      <c r="I996" t="s">
        <v>779</v>
      </c>
      <c r="J996" t="s">
        <v>669</v>
      </c>
      <c r="K996" t="s">
        <v>636</v>
      </c>
      <c r="L996" t="s">
        <v>655</v>
      </c>
      <c r="M996" t="s">
        <v>1751</v>
      </c>
      <c r="N996" t="s">
        <v>3377</v>
      </c>
      <c r="O996" t="s">
        <v>5859</v>
      </c>
      <c r="P996">
        <f>COUNTIFS($L:$L, SolaCorp_Backlog[[#This Row],[Product Group]], $H:$H, "&lt;=" &amp; SolaCorp_Backlog[[#This Row],[Order Date]])</f>
        <v>227</v>
      </c>
      <c r="Q996" s="9">
        <f>IFERROR(VLOOKUP(SolaCorp_Backlog[[#This Row],[Order_Item]], 'Hot Orders'!$C:$H, 6, FALSE), SolaCorp_Backlog[[#This Row],[Order Date]])</f>
        <v>45020</v>
      </c>
      <c r="R996">
        <f>COUNTIFS($L:$L, SolaCorp_Backlog[[#This Row],[Product Group]], $Q:$Q, "&lt;=" &amp; SolaCorp_Backlog[[#This Row],[New Date]])</f>
        <v>257</v>
      </c>
      <c r="S996">
        <f>IF(SolaCorp_Backlog[[#This Row],[Product Group]] &lt;&gt; $L995, 1, $S995 + 1)</f>
        <v>224</v>
      </c>
      <c r="T9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96">
        <f ca="1" xml:space="preserve"> ROUND((SolaCorp_Backlog[[#This Row],[Projected Ship Date]] - SolaCorp_Backlog[[#This Row],[Order Date]]) / SolaCorp_Backlog[[#This Row],[Backlog Quantity]], 0)</f>
        <v>30</v>
      </c>
    </row>
    <row r="997" spans="1:21" x14ac:dyDescent="0.25">
      <c r="A997" t="s">
        <v>382</v>
      </c>
      <c r="B997" t="s">
        <v>895</v>
      </c>
      <c r="C997" t="s">
        <v>721</v>
      </c>
      <c r="D997" t="s">
        <v>1499</v>
      </c>
      <c r="E997" t="s">
        <v>1500</v>
      </c>
      <c r="F997">
        <v>10</v>
      </c>
      <c r="G997">
        <v>90.7</v>
      </c>
      <c r="H997" s="9">
        <v>45020</v>
      </c>
      <c r="I997" t="s">
        <v>779</v>
      </c>
      <c r="J997" t="s">
        <v>669</v>
      </c>
      <c r="K997" t="s">
        <v>636</v>
      </c>
      <c r="L997" t="s">
        <v>655</v>
      </c>
      <c r="M997" t="s">
        <v>1751</v>
      </c>
      <c r="N997" t="s">
        <v>3378</v>
      </c>
      <c r="O997" t="s">
        <v>5859</v>
      </c>
      <c r="P997">
        <f>COUNTIFS($L:$L, SolaCorp_Backlog[[#This Row],[Product Group]], $H:$H, "&lt;=" &amp; SolaCorp_Backlog[[#This Row],[Order Date]])</f>
        <v>227</v>
      </c>
      <c r="Q997" s="9">
        <f>IFERROR(VLOOKUP(SolaCorp_Backlog[[#This Row],[Order_Item]], 'Hot Orders'!$C:$H, 6, FALSE), SolaCorp_Backlog[[#This Row],[Order Date]])</f>
        <v>45020</v>
      </c>
      <c r="R997">
        <f>COUNTIFS($L:$L, SolaCorp_Backlog[[#This Row],[Product Group]], $Q:$Q, "&lt;=" &amp; SolaCorp_Backlog[[#This Row],[New Date]])</f>
        <v>257</v>
      </c>
      <c r="S997">
        <f>IF(SolaCorp_Backlog[[#This Row],[Product Group]] &lt;&gt; $L996, 1, $S996 + 1)</f>
        <v>225</v>
      </c>
      <c r="T9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97">
        <f ca="1" xml:space="preserve"> ROUND((SolaCorp_Backlog[[#This Row],[Projected Ship Date]] - SolaCorp_Backlog[[#This Row],[Order Date]]) / SolaCorp_Backlog[[#This Row],[Backlog Quantity]], 0)</f>
        <v>30</v>
      </c>
    </row>
    <row r="998" spans="1:21" x14ac:dyDescent="0.25">
      <c r="A998" t="s">
        <v>382</v>
      </c>
      <c r="B998" t="s">
        <v>895</v>
      </c>
      <c r="C998" t="s">
        <v>721</v>
      </c>
      <c r="D998" t="s">
        <v>1499</v>
      </c>
      <c r="E998" t="s">
        <v>1500</v>
      </c>
      <c r="F998">
        <v>10</v>
      </c>
      <c r="G998">
        <v>90.7</v>
      </c>
      <c r="H998" s="9">
        <v>45020</v>
      </c>
      <c r="I998" t="s">
        <v>779</v>
      </c>
      <c r="J998" t="s">
        <v>669</v>
      </c>
      <c r="K998" t="s">
        <v>636</v>
      </c>
      <c r="L998" t="s">
        <v>655</v>
      </c>
      <c r="M998" t="s">
        <v>1751</v>
      </c>
      <c r="N998" t="s">
        <v>3379</v>
      </c>
      <c r="O998" t="s">
        <v>5859</v>
      </c>
      <c r="P998">
        <f>COUNTIFS($L:$L, SolaCorp_Backlog[[#This Row],[Product Group]], $H:$H, "&lt;=" &amp; SolaCorp_Backlog[[#This Row],[Order Date]])</f>
        <v>227</v>
      </c>
      <c r="Q998" s="9">
        <f>IFERROR(VLOOKUP(SolaCorp_Backlog[[#This Row],[Order_Item]], 'Hot Orders'!$C:$H, 6, FALSE), SolaCorp_Backlog[[#This Row],[Order Date]])</f>
        <v>45020</v>
      </c>
      <c r="R998">
        <f>COUNTIFS($L:$L, SolaCorp_Backlog[[#This Row],[Product Group]], $Q:$Q, "&lt;=" &amp; SolaCorp_Backlog[[#This Row],[New Date]])</f>
        <v>257</v>
      </c>
      <c r="S998">
        <f>IF(SolaCorp_Backlog[[#This Row],[Product Group]] &lt;&gt; $L997, 1, $S997 + 1)</f>
        <v>226</v>
      </c>
      <c r="T9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998">
        <f ca="1" xml:space="preserve"> ROUND((SolaCorp_Backlog[[#This Row],[Projected Ship Date]] - SolaCorp_Backlog[[#This Row],[Order Date]]) / SolaCorp_Backlog[[#This Row],[Backlog Quantity]], 0)</f>
        <v>30</v>
      </c>
    </row>
    <row r="999" spans="1:21" x14ac:dyDescent="0.25">
      <c r="A999" t="s">
        <v>382</v>
      </c>
      <c r="B999" t="s">
        <v>895</v>
      </c>
      <c r="C999" t="s">
        <v>721</v>
      </c>
      <c r="D999" t="s">
        <v>1499</v>
      </c>
      <c r="E999" t="s">
        <v>1500</v>
      </c>
      <c r="F999">
        <v>10</v>
      </c>
      <c r="G999">
        <v>90.7</v>
      </c>
      <c r="H999" s="9">
        <v>45020</v>
      </c>
      <c r="I999" t="s">
        <v>779</v>
      </c>
      <c r="J999" t="s">
        <v>669</v>
      </c>
      <c r="K999" t="s">
        <v>636</v>
      </c>
      <c r="L999" t="s">
        <v>655</v>
      </c>
      <c r="M999" t="s">
        <v>1751</v>
      </c>
      <c r="N999" t="s">
        <v>3380</v>
      </c>
      <c r="O999" t="s">
        <v>5859</v>
      </c>
      <c r="P999">
        <f>COUNTIFS($L:$L, SolaCorp_Backlog[[#This Row],[Product Group]], $H:$H, "&lt;=" &amp; SolaCorp_Backlog[[#This Row],[Order Date]])</f>
        <v>227</v>
      </c>
      <c r="Q999" s="9">
        <f>IFERROR(VLOOKUP(SolaCorp_Backlog[[#This Row],[Order_Item]], 'Hot Orders'!$C:$H, 6, FALSE), SolaCorp_Backlog[[#This Row],[Order Date]])</f>
        <v>45020</v>
      </c>
      <c r="R999">
        <f>COUNTIFS($L:$L, SolaCorp_Backlog[[#This Row],[Product Group]], $Q:$Q, "&lt;=" &amp; SolaCorp_Backlog[[#This Row],[New Date]])</f>
        <v>257</v>
      </c>
      <c r="S999">
        <f>IF(SolaCorp_Backlog[[#This Row],[Product Group]] &lt;&gt; $L998, 1, $S998 + 1)</f>
        <v>227</v>
      </c>
      <c r="T9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999">
        <f ca="1" xml:space="preserve"> ROUND((SolaCorp_Backlog[[#This Row],[Projected Ship Date]] - SolaCorp_Backlog[[#This Row],[Order Date]]) / SolaCorp_Backlog[[#This Row],[Backlog Quantity]], 0)</f>
        <v>30</v>
      </c>
    </row>
    <row r="1000" spans="1:21" x14ac:dyDescent="0.25">
      <c r="A1000" t="s">
        <v>5</v>
      </c>
      <c r="B1000" t="s">
        <v>1024</v>
      </c>
      <c r="C1000" t="s">
        <v>688</v>
      </c>
      <c r="D1000" t="s">
        <v>713</v>
      </c>
      <c r="E1000" t="s">
        <v>714</v>
      </c>
      <c r="F1000">
        <v>3</v>
      </c>
      <c r="G1000">
        <v>120.31</v>
      </c>
      <c r="H1000" s="9">
        <v>45032</v>
      </c>
      <c r="I1000" t="s">
        <v>1025</v>
      </c>
      <c r="J1000" t="s">
        <v>675</v>
      </c>
      <c r="K1000" t="s">
        <v>600</v>
      </c>
      <c r="L1000" t="s">
        <v>655</v>
      </c>
      <c r="M1000" t="s">
        <v>1753</v>
      </c>
      <c r="N1000" t="s">
        <v>3391</v>
      </c>
      <c r="O1000" t="s">
        <v>5861</v>
      </c>
      <c r="P1000">
        <f>COUNTIFS($L:$L, SolaCorp_Backlog[[#This Row],[Product Group]], $H:$H, "&lt;=" &amp; SolaCorp_Backlog[[#This Row],[Order Date]])</f>
        <v>230</v>
      </c>
      <c r="Q1000" s="9">
        <f>IFERROR(VLOOKUP(SolaCorp_Backlog[[#This Row],[Order_Item]], 'Hot Orders'!$C:$H, 6, FALSE), SolaCorp_Backlog[[#This Row],[Order Date]])</f>
        <v>45032</v>
      </c>
      <c r="R1000">
        <f>COUNTIFS($L:$L, SolaCorp_Backlog[[#This Row],[Product Group]], $Q:$Q, "&lt;=" &amp; SolaCorp_Backlog[[#This Row],[New Date]])</f>
        <v>260</v>
      </c>
      <c r="S1000">
        <f>IF(SolaCorp_Backlog[[#This Row],[Product Group]] &lt;&gt; $L999, 1, $S999 + 1)</f>
        <v>228</v>
      </c>
      <c r="T10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00">
        <f ca="1" xml:space="preserve"> ROUND((SolaCorp_Backlog[[#This Row],[Projected Ship Date]] - SolaCorp_Backlog[[#This Row],[Order Date]]) / SolaCorp_Backlog[[#This Row],[Backlog Quantity]], 0)</f>
        <v>97</v>
      </c>
    </row>
    <row r="1001" spans="1:21" x14ac:dyDescent="0.25">
      <c r="A1001" t="s">
        <v>5</v>
      </c>
      <c r="B1001" t="s">
        <v>1024</v>
      </c>
      <c r="C1001" t="s">
        <v>688</v>
      </c>
      <c r="D1001" t="s">
        <v>713</v>
      </c>
      <c r="E1001" t="s">
        <v>714</v>
      </c>
      <c r="F1001">
        <v>3</v>
      </c>
      <c r="G1001">
        <v>120.31</v>
      </c>
      <c r="H1001" s="9">
        <v>45032</v>
      </c>
      <c r="I1001" t="s">
        <v>1025</v>
      </c>
      <c r="J1001" t="s">
        <v>675</v>
      </c>
      <c r="K1001" t="s">
        <v>600</v>
      </c>
      <c r="L1001" t="s">
        <v>655</v>
      </c>
      <c r="M1001" t="s">
        <v>1753</v>
      </c>
      <c r="N1001" t="s">
        <v>3392</v>
      </c>
      <c r="O1001" t="s">
        <v>5861</v>
      </c>
      <c r="P1001">
        <f>COUNTIFS($L:$L, SolaCorp_Backlog[[#This Row],[Product Group]], $H:$H, "&lt;=" &amp; SolaCorp_Backlog[[#This Row],[Order Date]])</f>
        <v>230</v>
      </c>
      <c r="Q1001" s="9">
        <f>IFERROR(VLOOKUP(SolaCorp_Backlog[[#This Row],[Order_Item]], 'Hot Orders'!$C:$H, 6, FALSE), SolaCorp_Backlog[[#This Row],[Order Date]])</f>
        <v>45032</v>
      </c>
      <c r="R1001">
        <f>COUNTIFS($L:$L, SolaCorp_Backlog[[#This Row],[Product Group]], $Q:$Q, "&lt;=" &amp; SolaCorp_Backlog[[#This Row],[New Date]])</f>
        <v>260</v>
      </c>
      <c r="S1001">
        <f>IF(SolaCorp_Backlog[[#This Row],[Product Group]] &lt;&gt; $L1000, 1, $S1000 + 1)</f>
        <v>229</v>
      </c>
      <c r="T10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01">
        <f ca="1" xml:space="preserve"> ROUND((SolaCorp_Backlog[[#This Row],[Projected Ship Date]] - SolaCorp_Backlog[[#This Row],[Order Date]]) / SolaCorp_Backlog[[#This Row],[Backlog Quantity]], 0)</f>
        <v>97</v>
      </c>
    </row>
    <row r="1002" spans="1:21" x14ac:dyDescent="0.25">
      <c r="A1002" t="s">
        <v>5</v>
      </c>
      <c r="B1002" t="s">
        <v>1024</v>
      </c>
      <c r="C1002" t="s">
        <v>688</v>
      </c>
      <c r="D1002" t="s">
        <v>713</v>
      </c>
      <c r="E1002" t="s">
        <v>714</v>
      </c>
      <c r="F1002">
        <v>3</v>
      </c>
      <c r="G1002">
        <v>120.31</v>
      </c>
      <c r="H1002" s="9">
        <v>45032</v>
      </c>
      <c r="I1002" t="s">
        <v>1025</v>
      </c>
      <c r="J1002" t="s">
        <v>675</v>
      </c>
      <c r="K1002" t="s">
        <v>600</v>
      </c>
      <c r="L1002" t="s">
        <v>655</v>
      </c>
      <c r="M1002" t="s">
        <v>1753</v>
      </c>
      <c r="N1002" t="s">
        <v>3393</v>
      </c>
      <c r="O1002" t="s">
        <v>5861</v>
      </c>
      <c r="P1002">
        <f>COUNTIFS($L:$L, SolaCorp_Backlog[[#This Row],[Product Group]], $H:$H, "&lt;=" &amp; SolaCorp_Backlog[[#This Row],[Order Date]])</f>
        <v>230</v>
      </c>
      <c r="Q1002" s="9">
        <f>IFERROR(VLOOKUP(SolaCorp_Backlog[[#This Row],[Order_Item]], 'Hot Orders'!$C:$H, 6, FALSE), SolaCorp_Backlog[[#This Row],[Order Date]])</f>
        <v>45032</v>
      </c>
      <c r="R1002">
        <f>COUNTIFS($L:$L, SolaCorp_Backlog[[#This Row],[Product Group]], $Q:$Q, "&lt;=" &amp; SolaCorp_Backlog[[#This Row],[New Date]])</f>
        <v>260</v>
      </c>
      <c r="S1002">
        <f>IF(SolaCorp_Backlog[[#This Row],[Product Group]] &lt;&gt; $L1001, 1, $S1001 + 1)</f>
        <v>230</v>
      </c>
      <c r="T10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02">
        <f ca="1" xml:space="preserve"> ROUND((SolaCorp_Backlog[[#This Row],[Projected Ship Date]] - SolaCorp_Backlog[[#This Row],[Order Date]]) / SolaCorp_Backlog[[#This Row],[Backlog Quantity]], 0)</f>
        <v>97</v>
      </c>
    </row>
    <row r="1003" spans="1:21" x14ac:dyDescent="0.25">
      <c r="A1003" t="s">
        <v>474</v>
      </c>
      <c r="B1003" t="s">
        <v>1214</v>
      </c>
      <c r="C1003" t="s">
        <v>729</v>
      </c>
      <c r="D1003" t="s">
        <v>705</v>
      </c>
      <c r="E1003" t="s">
        <v>706</v>
      </c>
      <c r="F1003">
        <v>10</v>
      </c>
      <c r="G1003">
        <v>101.39</v>
      </c>
      <c r="H1003" s="9">
        <v>45043</v>
      </c>
      <c r="I1003" t="s">
        <v>789</v>
      </c>
      <c r="J1003" t="s">
        <v>669</v>
      </c>
      <c r="K1003" t="s">
        <v>631</v>
      </c>
      <c r="L1003" t="s">
        <v>655</v>
      </c>
      <c r="M1003" t="s">
        <v>1797</v>
      </c>
      <c r="N1003" t="s">
        <v>3628</v>
      </c>
      <c r="O1003" t="s">
        <v>5903</v>
      </c>
      <c r="P1003">
        <f>COUNTIFS($L:$L, SolaCorp_Backlog[[#This Row],[Product Group]], $H:$H, "&lt;=" &amp; SolaCorp_Backlog[[#This Row],[Order Date]])</f>
        <v>240</v>
      </c>
      <c r="Q1003" s="9">
        <f>IFERROR(VLOOKUP(SolaCorp_Backlog[[#This Row],[Order_Item]], 'Hot Orders'!$C:$H, 6, FALSE), SolaCorp_Backlog[[#This Row],[Order Date]])</f>
        <v>45043</v>
      </c>
      <c r="R1003">
        <f>COUNTIFS($L:$L, SolaCorp_Backlog[[#This Row],[Product Group]], $Q:$Q, "&lt;=" &amp; SolaCorp_Backlog[[#This Row],[New Date]])</f>
        <v>270</v>
      </c>
      <c r="S1003">
        <f>IF(SolaCorp_Backlog[[#This Row],[Product Group]] &lt;&gt; $L1002, 1, $S1002 + 1)</f>
        <v>231</v>
      </c>
      <c r="T10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03">
        <f ca="1" xml:space="preserve"> ROUND((SolaCorp_Backlog[[#This Row],[Projected Ship Date]] - SolaCorp_Backlog[[#This Row],[Order Date]]) / SolaCorp_Backlog[[#This Row],[Backlog Quantity]], 0)</f>
        <v>28</v>
      </c>
    </row>
    <row r="1004" spans="1:21" x14ac:dyDescent="0.25">
      <c r="A1004" t="s">
        <v>474</v>
      </c>
      <c r="B1004" t="s">
        <v>1214</v>
      </c>
      <c r="C1004" t="s">
        <v>729</v>
      </c>
      <c r="D1004" t="s">
        <v>705</v>
      </c>
      <c r="E1004" t="s">
        <v>706</v>
      </c>
      <c r="F1004">
        <v>10</v>
      </c>
      <c r="G1004">
        <v>101.39</v>
      </c>
      <c r="H1004" s="9">
        <v>45043</v>
      </c>
      <c r="I1004" t="s">
        <v>789</v>
      </c>
      <c r="J1004" t="s">
        <v>669</v>
      </c>
      <c r="K1004" t="s">
        <v>631</v>
      </c>
      <c r="L1004" t="s">
        <v>655</v>
      </c>
      <c r="M1004" t="s">
        <v>1797</v>
      </c>
      <c r="N1004" t="s">
        <v>3629</v>
      </c>
      <c r="O1004" t="s">
        <v>5903</v>
      </c>
      <c r="P1004">
        <f>COUNTIFS($L:$L, SolaCorp_Backlog[[#This Row],[Product Group]], $H:$H, "&lt;=" &amp; SolaCorp_Backlog[[#This Row],[Order Date]])</f>
        <v>240</v>
      </c>
      <c r="Q1004" s="9">
        <f>IFERROR(VLOOKUP(SolaCorp_Backlog[[#This Row],[Order_Item]], 'Hot Orders'!$C:$H, 6, FALSE), SolaCorp_Backlog[[#This Row],[Order Date]])</f>
        <v>45043</v>
      </c>
      <c r="R1004">
        <f>COUNTIFS($L:$L, SolaCorp_Backlog[[#This Row],[Product Group]], $Q:$Q, "&lt;=" &amp; SolaCorp_Backlog[[#This Row],[New Date]])</f>
        <v>270</v>
      </c>
      <c r="S1004">
        <f>IF(SolaCorp_Backlog[[#This Row],[Product Group]] &lt;&gt; $L1003, 1, $S1003 + 1)</f>
        <v>232</v>
      </c>
      <c r="T10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04">
        <f ca="1" xml:space="preserve"> ROUND((SolaCorp_Backlog[[#This Row],[Projected Ship Date]] - SolaCorp_Backlog[[#This Row],[Order Date]]) / SolaCorp_Backlog[[#This Row],[Backlog Quantity]], 0)</f>
        <v>28</v>
      </c>
    </row>
    <row r="1005" spans="1:21" x14ac:dyDescent="0.25">
      <c r="A1005" t="s">
        <v>474</v>
      </c>
      <c r="B1005" t="s">
        <v>1214</v>
      </c>
      <c r="C1005" t="s">
        <v>729</v>
      </c>
      <c r="D1005" t="s">
        <v>705</v>
      </c>
      <c r="E1005" t="s">
        <v>706</v>
      </c>
      <c r="F1005">
        <v>10</v>
      </c>
      <c r="G1005">
        <v>101.39</v>
      </c>
      <c r="H1005" s="9">
        <v>45043</v>
      </c>
      <c r="I1005" t="s">
        <v>789</v>
      </c>
      <c r="J1005" t="s">
        <v>669</v>
      </c>
      <c r="K1005" t="s">
        <v>631</v>
      </c>
      <c r="L1005" t="s">
        <v>655</v>
      </c>
      <c r="M1005" t="s">
        <v>1797</v>
      </c>
      <c r="N1005" t="s">
        <v>3630</v>
      </c>
      <c r="O1005" t="s">
        <v>5903</v>
      </c>
      <c r="P1005">
        <f>COUNTIFS($L:$L, SolaCorp_Backlog[[#This Row],[Product Group]], $H:$H, "&lt;=" &amp; SolaCorp_Backlog[[#This Row],[Order Date]])</f>
        <v>240</v>
      </c>
      <c r="Q1005" s="9">
        <f>IFERROR(VLOOKUP(SolaCorp_Backlog[[#This Row],[Order_Item]], 'Hot Orders'!$C:$H, 6, FALSE), SolaCorp_Backlog[[#This Row],[Order Date]])</f>
        <v>45043</v>
      </c>
      <c r="R1005">
        <f>COUNTIFS($L:$L, SolaCorp_Backlog[[#This Row],[Product Group]], $Q:$Q, "&lt;=" &amp; SolaCorp_Backlog[[#This Row],[New Date]])</f>
        <v>270</v>
      </c>
      <c r="S1005">
        <f>IF(SolaCorp_Backlog[[#This Row],[Product Group]] &lt;&gt; $L1004, 1, $S1004 + 1)</f>
        <v>233</v>
      </c>
      <c r="T10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05">
        <f ca="1" xml:space="preserve"> ROUND((SolaCorp_Backlog[[#This Row],[Projected Ship Date]] - SolaCorp_Backlog[[#This Row],[Order Date]]) / SolaCorp_Backlog[[#This Row],[Backlog Quantity]], 0)</f>
        <v>28</v>
      </c>
    </row>
    <row r="1006" spans="1:21" x14ac:dyDescent="0.25">
      <c r="A1006" t="s">
        <v>474</v>
      </c>
      <c r="B1006" t="s">
        <v>1214</v>
      </c>
      <c r="C1006" t="s">
        <v>729</v>
      </c>
      <c r="D1006" t="s">
        <v>705</v>
      </c>
      <c r="E1006" t="s">
        <v>706</v>
      </c>
      <c r="F1006">
        <v>10</v>
      </c>
      <c r="G1006">
        <v>101.39</v>
      </c>
      <c r="H1006" s="9">
        <v>45043</v>
      </c>
      <c r="I1006" t="s">
        <v>789</v>
      </c>
      <c r="J1006" t="s">
        <v>669</v>
      </c>
      <c r="K1006" t="s">
        <v>631</v>
      </c>
      <c r="L1006" t="s">
        <v>655</v>
      </c>
      <c r="M1006" t="s">
        <v>1797</v>
      </c>
      <c r="N1006" t="s">
        <v>3631</v>
      </c>
      <c r="O1006" t="s">
        <v>5903</v>
      </c>
      <c r="P1006">
        <f>COUNTIFS($L:$L, SolaCorp_Backlog[[#This Row],[Product Group]], $H:$H, "&lt;=" &amp; SolaCorp_Backlog[[#This Row],[Order Date]])</f>
        <v>240</v>
      </c>
      <c r="Q1006" s="9">
        <f>IFERROR(VLOOKUP(SolaCorp_Backlog[[#This Row],[Order_Item]], 'Hot Orders'!$C:$H, 6, FALSE), SolaCorp_Backlog[[#This Row],[Order Date]])</f>
        <v>45043</v>
      </c>
      <c r="R1006">
        <f>COUNTIFS($L:$L, SolaCorp_Backlog[[#This Row],[Product Group]], $Q:$Q, "&lt;=" &amp; SolaCorp_Backlog[[#This Row],[New Date]])</f>
        <v>270</v>
      </c>
      <c r="S1006">
        <f>IF(SolaCorp_Backlog[[#This Row],[Product Group]] &lt;&gt; $L1005, 1, $S1005 + 1)</f>
        <v>234</v>
      </c>
      <c r="T10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06">
        <f ca="1" xml:space="preserve"> ROUND((SolaCorp_Backlog[[#This Row],[Projected Ship Date]] - SolaCorp_Backlog[[#This Row],[Order Date]]) / SolaCorp_Backlog[[#This Row],[Backlog Quantity]], 0)</f>
        <v>28</v>
      </c>
    </row>
    <row r="1007" spans="1:21" x14ac:dyDescent="0.25">
      <c r="A1007" t="s">
        <v>474</v>
      </c>
      <c r="B1007" t="s">
        <v>1214</v>
      </c>
      <c r="C1007" t="s">
        <v>729</v>
      </c>
      <c r="D1007" t="s">
        <v>705</v>
      </c>
      <c r="E1007" t="s">
        <v>706</v>
      </c>
      <c r="F1007">
        <v>10</v>
      </c>
      <c r="G1007">
        <v>101.39</v>
      </c>
      <c r="H1007" s="9">
        <v>45043</v>
      </c>
      <c r="I1007" t="s">
        <v>789</v>
      </c>
      <c r="J1007" t="s">
        <v>669</v>
      </c>
      <c r="K1007" t="s">
        <v>631</v>
      </c>
      <c r="L1007" t="s">
        <v>655</v>
      </c>
      <c r="M1007" t="s">
        <v>1797</v>
      </c>
      <c r="N1007" t="s">
        <v>3632</v>
      </c>
      <c r="O1007" t="s">
        <v>5903</v>
      </c>
      <c r="P1007">
        <f>COUNTIFS($L:$L, SolaCorp_Backlog[[#This Row],[Product Group]], $H:$H, "&lt;=" &amp; SolaCorp_Backlog[[#This Row],[Order Date]])</f>
        <v>240</v>
      </c>
      <c r="Q1007" s="9">
        <f>IFERROR(VLOOKUP(SolaCorp_Backlog[[#This Row],[Order_Item]], 'Hot Orders'!$C:$H, 6, FALSE), SolaCorp_Backlog[[#This Row],[Order Date]])</f>
        <v>45043</v>
      </c>
      <c r="R1007">
        <f>COUNTIFS($L:$L, SolaCorp_Backlog[[#This Row],[Product Group]], $Q:$Q, "&lt;=" &amp; SolaCorp_Backlog[[#This Row],[New Date]])</f>
        <v>270</v>
      </c>
      <c r="S1007">
        <f>IF(SolaCorp_Backlog[[#This Row],[Product Group]] &lt;&gt; $L1006, 1, $S1006 + 1)</f>
        <v>235</v>
      </c>
      <c r="T10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07">
        <f ca="1" xml:space="preserve"> ROUND((SolaCorp_Backlog[[#This Row],[Projected Ship Date]] - SolaCorp_Backlog[[#This Row],[Order Date]]) / SolaCorp_Backlog[[#This Row],[Backlog Quantity]], 0)</f>
        <v>28</v>
      </c>
    </row>
    <row r="1008" spans="1:21" x14ac:dyDescent="0.25">
      <c r="A1008" t="s">
        <v>474</v>
      </c>
      <c r="B1008" t="s">
        <v>1214</v>
      </c>
      <c r="C1008" t="s">
        <v>729</v>
      </c>
      <c r="D1008" t="s">
        <v>705</v>
      </c>
      <c r="E1008" t="s">
        <v>706</v>
      </c>
      <c r="F1008">
        <v>10</v>
      </c>
      <c r="G1008">
        <v>101.39</v>
      </c>
      <c r="H1008" s="9">
        <v>45043</v>
      </c>
      <c r="I1008" t="s">
        <v>789</v>
      </c>
      <c r="J1008" t="s">
        <v>669</v>
      </c>
      <c r="K1008" t="s">
        <v>631</v>
      </c>
      <c r="L1008" t="s">
        <v>655</v>
      </c>
      <c r="M1008" t="s">
        <v>1797</v>
      </c>
      <c r="N1008" t="s">
        <v>3633</v>
      </c>
      <c r="O1008" t="s">
        <v>5903</v>
      </c>
      <c r="P1008">
        <f>COUNTIFS($L:$L, SolaCorp_Backlog[[#This Row],[Product Group]], $H:$H, "&lt;=" &amp; SolaCorp_Backlog[[#This Row],[Order Date]])</f>
        <v>240</v>
      </c>
      <c r="Q1008" s="9">
        <f>IFERROR(VLOOKUP(SolaCorp_Backlog[[#This Row],[Order_Item]], 'Hot Orders'!$C:$H, 6, FALSE), SolaCorp_Backlog[[#This Row],[Order Date]])</f>
        <v>45043</v>
      </c>
      <c r="R1008">
        <f>COUNTIFS($L:$L, SolaCorp_Backlog[[#This Row],[Product Group]], $Q:$Q, "&lt;=" &amp; SolaCorp_Backlog[[#This Row],[New Date]])</f>
        <v>270</v>
      </c>
      <c r="S1008">
        <f>IF(SolaCorp_Backlog[[#This Row],[Product Group]] &lt;&gt; $L1007, 1, $S1007 + 1)</f>
        <v>236</v>
      </c>
      <c r="T10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08">
        <f ca="1" xml:space="preserve"> ROUND((SolaCorp_Backlog[[#This Row],[Projected Ship Date]] - SolaCorp_Backlog[[#This Row],[Order Date]]) / SolaCorp_Backlog[[#This Row],[Backlog Quantity]], 0)</f>
        <v>28</v>
      </c>
    </row>
    <row r="1009" spans="1:21" x14ac:dyDescent="0.25">
      <c r="A1009" t="s">
        <v>474</v>
      </c>
      <c r="B1009" t="s">
        <v>1214</v>
      </c>
      <c r="C1009" t="s">
        <v>729</v>
      </c>
      <c r="D1009" t="s">
        <v>705</v>
      </c>
      <c r="E1009" t="s">
        <v>706</v>
      </c>
      <c r="F1009">
        <v>10</v>
      </c>
      <c r="G1009">
        <v>101.39</v>
      </c>
      <c r="H1009" s="9">
        <v>45043</v>
      </c>
      <c r="I1009" t="s">
        <v>789</v>
      </c>
      <c r="J1009" t="s">
        <v>669</v>
      </c>
      <c r="K1009" t="s">
        <v>631</v>
      </c>
      <c r="L1009" t="s">
        <v>655</v>
      </c>
      <c r="M1009" t="s">
        <v>1797</v>
      </c>
      <c r="N1009" t="s">
        <v>3634</v>
      </c>
      <c r="O1009" t="s">
        <v>5903</v>
      </c>
      <c r="P1009">
        <f>COUNTIFS($L:$L, SolaCorp_Backlog[[#This Row],[Product Group]], $H:$H, "&lt;=" &amp; SolaCorp_Backlog[[#This Row],[Order Date]])</f>
        <v>240</v>
      </c>
      <c r="Q1009" s="9">
        <f>IFERROR(VLOOKUP(SolaCorp_Backlog[[#This Row],[Order_Item]], 'Hot Orders'!$C:$H, 6, FALSE), SolaCorp_Backlog[[#This Row],[Order Date]])</f>
        <v>45043</v>
      </c>
      <c r="R1009">
        <f>COUNTIFS($L:$L, SolaCorp_Backlog[[#This Row],[Product Group]], $Q:$Q, "&lt;=" &amp; SolaCorp_Backlog[[#This Row],[New Date]])</f>
        <v>270</v>
      </c>
      <c r="S1009">
        <f>IF(SolaCorp_Backlog[[#This Row],[Product Group]] &lt;&gt; $L1008, 1, $S1008 + 1)</f>
        <v>237</v>
      </c>
      <c r="T10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09">
        <f ca="1" xml:space="preserve"> ROUND((SolaCorp_Backlog[[#This Row],[Projected Ship Date]] - SolaCorp_Backlog[[#This Row],[Order Date]]) / SolaCorp_Backlog[[#This Row],[Backlog Quantity]], 0)</f>
        <v>28</v>
      </c>
    </row>
    <row r="1010" spans="1:21" x14ac:dyDescent="0.25">
      <c r="A1010" t="s">
        <v>474</v>
      </c>
      <c r="B1010" t="s">
        <v>1214</v>
      </c>
      <c r="C1010" t="s">
        <v>729</v>
      </c>
      <c r="D1010" t="s">
        <v>705</v>
      </c>
      <c r="E1010" t="s">
        <v>706</v>
      </c>
      <c r="F1010">
        <v>10</v>
      </c>
      <c r="G1010">
        <v>101.39</v>
      </c>
      <c r="H1010" s="9">
        <v>45043</v>
      </c>
      <c r="I1010" t="s">
        <v>789</v>
      </c>
      <c r="J1010" t="s">
        <v>669</v>
      </c>
      <c r="K1010" t="s">
        <v>631</v>
      </c>
      <c r="L1010" t="s">
        <v>655</v>
      </c>
      <c r="M1010" t="s">
        <v>1797</v>
      </c>
      <c r="N1010" t="s">
        <v>3635</v>
      </c>
      <c r="O1010" t="s">
        <v>5903</v>
      </c>
      <c r="P1010">
        <f>COUNTIFS($L:$L, SolaCorp_Backlog[[#This Row],[Product Group]], $H:$H, "&lt;=" &amp; SolaCorp_Backlog[[#This Row],[Order Date]])</f>
        <v>240</v>
      </c>
      <c r="Q1010" s="9">
        <f>IFERROR(VLOOKUP(SolaCorp_Backlog[[#This Row],[Order_Item]], 'Hot Orders'!$C:$H, 6, FALSE), SolaCorp_Backlog[[#This Row],[Order Date]])</f>
        <v>45043</v>
      </c>
      <c r="R1010">
        <f>COUNTIFS($L:$L, SolaCorp_Backlog[[#This Row],[Product Group]], $Q:$Q, "&lt;=" &amp; SolaCorp_Backlog[[#This Row],[New Date]])</f>
        <v>270</v>
      </c>
      <c r="S1010">
        <f>IF(SolaCorp_Backlog[[#This Row],[Product Group]] &lt;&gt; $L1009, 1, $S1009 + 1)</f>
        <v>238</v>
      </c>
      <c r="T10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10">
        <f ca="1" xml:space="preserve"> ROUND((SolaCorp_Backlog[[#This Row],[Projected Ship Date]] - SolaCorp_Backlog[[#This Row],[Order Date]]) / SolaCorp_Backlog[[#This Row],[Backlog Quantity]], 0)</f>
        <v>28</v>
      </c>
    </row>
    <row r="1011" spans="1:21" x14ac:dyDescent="0.25">
      <c r="A1011" t="s">
        <v>474</v>
      </c>
      <c r="B1011" t="s">
        <v>1214</v>
      </c>
      <c r="C1011" t="s">
        <v>729</v>
      </c>
      <c r="D1011" t="s">
        <v>705</v>
      </c>
      <c r="E1011" t="s">
        <v>706</v>
      </c>
      <c r="F1011">
        <v>10</v>
      </c>
      <c r="G1011">
        <v>101.39</v>
      </c>
      <c r="H1011" s="9">
        <v>45043</v>
      </c>
      <c r="I1011" t="s">
        <v>789</v>
      </c>
      <c r="J1011" t="s">
        <v>669</v>
      </c>
      <c r="K1011" t="s">
        <v>631</v>
      </c>
      <c r="L1011" t="s">
        <v>655</v>
      </c>
      <c r="M1011" t="s">
        <v>1797</v>
      </c>
      <c r="N1011" t="s">
        <v>3636</v>
      </c>
      <c r="O1011" t="s">
        <v>5903</v>
      </c>
      <c r="P1011">
        <f>COUNTIFS($L:$L, SolaCorp_Backlog[[#This Row],[Product Group]], $H:$H, "&lt;=" &amp; SolaCorp_Backlog[[#This Row],[Order Date]])</f>
        <v>240</v>
      </c>
      <c r="Q1011" s="9">
        <f>IFERROR(VLOOKUP(SolaCorp_Backlog[[#This Row],[Order_Item]], 'Hot Orders'!$C:$H, 6, FALSE), SolaCorp_Backlog[[#This Row],[Order Date]])</f>
        <v>45043</v>
      </c>
      <c r="R1011">
        <f>COUNTIFS($L:$L, SolaCorp_Backlog[[#This Row],[Product Group]], $Q:$Q, "&lt;=" &amp; SolaCorp_Backlog[[#This Row],[New Date]])</f>
        <v>270</v>
      </c>
      <c r="S1011">
        <f>IF(SolaCorp_Backlog[[#This Row],[Product Group]] &lt;&gt; $L1010, 1, $S1010 + 1)</f>
        <v>239</v>
      </c>
      <c r="T10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11">
        <f ca="1" xml:space="preserve"> ROUND((SolaCorp_Backlog[[#This Row],[Projected Ship Date]] - SolaCorp_Backlog[[#This Row],[Order Date]]) / SolaCorp_Backlog[[#This Row],[Backlog Quantity]], 0)</f>
        <v>28</v>
      </c>
    </row>
    <row r="1012" spans="1:21" x14ac:dyDescent="0.25">
      <c r="A1012" t="s">
        <v>474</v>
      </c>
      <c r="B1012" t="s">
        <v>1214</v>
      </c>
      <c r="C1012" t="s">
        <v>729</v>
      </c>
      <c r="D1012" t="s">
        <v>705</v>
      </c>
      <c r="E1012" t="s">
        <v>706</v>
      </c>
      <c r="F1012">
        <v>10</v>
      </c>
      <c r="G1012">
        <v>101.39</v>
      </c>
      <c r="H1012" s="9">
        <v>45043</v>
      </c>
      <c r="I1012" t="s">
        <v>789</v>
      </c>
      <c r="J1012" t="s">
        <v>669</v>
      </c>
      <c r="K1012" t="s">
        <v>631</v>
      </c>
      <c r="L1012" t="s">
        <v>655</v>
      </c>
      <c r="M1012" t="s">
        <v>1797</v>
      </c>
      <c r="N1012" t="s">
        <v>3637</v>
      </c>
      <c r="O1012" t="s">
        <v>5903</v>
      </c>
      <c r="P1012">
        <f>COUNTIFS($L:$L, SolaCorp_Backlog[[#This Row],[Product Group]], $H:$H, "&lt;=" &amp; SolaCorp_Backlog[[#This Row],[Order Date]])</f>
        <v>240</v>
      </c>
      <c r="Q1012" s="9">
        <f>IFERROR(VLOOKUP(SolaCorp_Backlog[[#This Row],[Order_Item]], 'Hot Orders'!$C:$H, 6, FALSE), SolaCorp_Backlog[[#This Row],[Order Date]])</f>
        <v>45043</v>
      </c>
      <c r="R1012">
        <f>COUNTIFS($L:$L, SolaCorp_Backlog[[#This Row],[Product Group]], $Q:$Q, "&lt;=" &amp; SolaCorp_Backlog[[#This Row],[New Date]])</f>
        <v>270</v>
      </c>
      <c r="S1012">
        <f>IF(SolaCorp_Backlog[[#This Row],[Product Group]] &lt;&gt; $L1011, 1, $S1011 + 1)</f>
        <v>240</v>
      </c>
      <c r="T10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12">
        <f ca="1" xml:space="preserve"> ROUND((SolaCorp_Backlog[[#This Row],[Projected Ship Date]] - SolaCorp_Backlog[[#This Row],[Order Date]]) / SolaCorp_Backlog[[#This Row],[Backlog Quantity]], 0)</f>
        <v>28</v>
      </c>
    </row>
    <row r="1013" spans="1:21" x14ac:dyDescent="0.25">
      <c r="A1013" t="s">
        <v>507</v>
      </c>
      <c r="B1013" t="s">
        <v>1489</v>
      </c>
      <c r="C1013" t="s">
        <v>671</v>
      </c>
      <c r="D1013" t="s">
        <v>713</v>
      </c>
      <c r="E1013" t="s">
        <v>714</v>
      </c>
      <c r="F1013">
        <v>2</v>
      </c>
      <c r="G1013">
        <v>101</v>
      </c>
      <c r="H1013" s="9">
        <v>45047</v>
      </c>
      <c r="I1013" t="s">
        <v>674</v>
      </c>
      <c r="J1013" t="s">
        <v>675</v>
      </c>
      <c r="K1013" t="s">
        <v>600</v>
      </c>
      <c r="L1013" t="s">
        <v>655</v>
      </c>
      <c r="M1013" t="s">
        <v>1805</v>
      </c>
      <c r="N1013" t="s">
        <v>3663</v>
      </c>
      <c r="O1013" t="s">
        <v>5908</v>
      </c>
      <c r="P1013">
        <f>COUNTIFS($L:$L, SolaCorp_Backlog[[#This Row],[Product Group]], $H:$H, "&lt;=" &amp; SolaCorp_Backlog[[#This Row],[Order Date]])</f>
        <v>242</v>
      </c>
      <c r="Q1013" s="9">
        <f>IFERROR(VLOOKUP(SolaCorp_Backlog[[#This Row],[Order_Item]], 'Hot Orders'!$C:$H, 6, FALSE), SolaCorp_Backlog[[#This Row],[Order Date]])</f>
        <v>45047</v>
      </c>
      <c r="R1013">
        <f>COUNTIFS($L:$L, SolaCorp_Backlog[[#This Row],[Product Group]], $Q:$Q, "&lt;=" &amp; SolaCorp_Backlog[[#This Row],[New Date]])</f>
        <v>272</v>
      </c>
      <c r="S1013">
        <f>IF(SolaCorp_Backlog[[#This Row],[Product Group]] &lt;&gt; $L1012, 1, $S1012 + 1)</f>
        <v>241</v>
      </c>
      <c r="T10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13">
        <f ca="1" xml:space="preserve"> ROUND((SolaCorp_Backlog[[#This Row],[Projected Ship Date]] - SolaCorp_Backlog[[#This Row],[Order Date]]) / SolaCorp_Backlog[[#This Row],[Backlog Quantity]], 0)</f>
        <v>139</v>
      </c>
    </row>
    <row r="1014" spans="1:21" x14ac:dyDescent="0.25">
      <c r="A1014" t="s">
        <v>507</v>
      </c>
      <c r="B1014" t="s">
        <v>1489</v>
      </c>
      <c r="C1014" t="s">
        <v>671</v>
      </c>
      <c r="D1014" t="s">
        <v>713</v>
      </c>
      <c r="E1014" t="s">
        <v>714</v>
      </c>
      <c r="F1014">
        <v>2</v>
      </c>
      <c r="G1014">
        <v>101</v>
      </c>
      <c r="H1014" s="9">
        <v>45047</v>
      </c>
      <c r="I1014" t="s">
        <v>674</v>
      </c>
      <c r="J1014" t="s">
        <v>675</v>
      </c>
      <c r="K1014" t="s">
        <v>600</v>
      </c>
      <c r="L1014" t="s">
        <v>655</v>
      </c>
      <c r="M1014" t="s">
        <v>1805</v>
      </c>
      <c r="N1014" t="s">
        <v>3664</v>
      </c>
      <c r="O1014" t="s">
        <v>5908</v>
      </c>
      <c r="P1014">
        <f>COUNTIFS($L:$L, SolaCorp_Backlog[[#This Row],[Product Group]], $H:$H, "&lt;=" &amp; SolaCorp_Backlog[[#This Row],[Order Date]])</f>
        <v>242</v>
      </c>
      <c r="Q1014" s="9">
        <f>IFERROR(VLOOKUP(SolaCorp_Backlog[[#This Row],[Order_Item]], 'Hot Orders'!$C:$H, 6, FALSE), SolaCorp_Backlog[[#This Row],[Order Date]])</f>
        <v>45047</v>
      </c>
      <c r="R1014">
        <f>COUNTIFS($L:$L, SolaCorp_Backlog[[#This Row],[Product Group]], $Q:$Q, "&lt;=" &amp; SolaCorp_Backlog[[#This Row],[New Date]])</f>
        <v>272</v>
      </c>
      <c r="S1014">
        <f>IF(SolaCorp_Backlog[[#This Row],[Product Group]] &lt;&gt; $L1013, 1, $S1013 + 1)</f>
        <v>242</v>
      </c>
      <c r="T10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14">
        <f ca="1" xml:space="preserve"> ROUND((SolaCorp_Backlog[[#This Row],[Projected Ship Date]] - SolaCorp_Backlog[[#This Row],[Order Date]]) / SolaCorp_Backlog[[#This Row],[Backlog Quantity]], 0)</f>
        <v>139</v>
      </c>
    </row>
    <row r="1015" spans="1:21" x14ac:dyDescent="0.25">
      <c r="A1015" t="s">
        <v>564</v>
      </c>
      <c r="B1015" t="s">
        <v>712</v>
      </c>
      <c r="C1015" t="s">
        <v>671</v>
      </c>
      <c r="D1015" t="s">
        <v>1108</v>
      </c>
      <c r="E1015" t="s">
        <v>1109</v>
      </c>
      <c r="F1015">
        <v>13</v>
      </c>
      <c r="G1015">
        <v>378.37</v>
      </c>
      <c r="H1015" s="9">
        <v>45055</v>
      </c>
      <c r="I1015" t="s">
        <v>679</v>
      </c>
      <c r="J1015" t="s">
        <v>675</v>
      </c>
      <c r="K1015" t="s">
        <v>606</v>
      </c>
      <c r="L1015" t="s">
        <v>655</v>
      </c>
      <c r="M1015" t="s">
        <v>1802</v>
      </c>
      <c r="N1015" t="s">
        <v>3645</v>
      </c>
      <c r="O1015" t="s">
        <v>5878</v>
      </c>
      <c r="P1015">
        <f>COUNTIFS($L:$L, SolaCorp_Backlog[[#This Row],[Product Group]], $H:$H, "&lt;=" &amp; SolaCorp_Backlog[[#This Row],[Order Date]])</f>
        <v>267</v>
      </c>
      <c r="Q1015" s="9">
        <f>IFERROR(VLOOKUP(SolaCorp_Backlog[[#This Row],[Order_Item]], 'Hot Orders'!$C:$H, 6, FALSE), SolaCorp_Backlog[[#This Row],[Order Date]])</f>
        <v>45055</v>
      </c>
      <c r="R1015">
        <f>COUNTIFS($L:$L, SolaCorp_Backlog[[#This Row],[Product Group]], $Q:$Q, "&lt;=" &amp; SolaCorp_Backlog[[#This Row],[New Date]])</f>
        <v>297</v>
      </c>
      <c r="S1015">
        <f>IF(SolaCorp_Backlog[[#This Row],[Product Group]] &lt;&gt; $L1014, 1, $S1014 + 1)</f>
        <v>243</v>
      </c>
      <c r="T10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15">
        <f ca="1" xml:space="preserve"> ROUND((SolaCorp_Backlog[[#This Row],[Projected Ship Date]] - SolaCorp_Backlog[[#This Row],[Order Date]]) / SolaCorp_Backlog[[#This Row],[Backlog Quantity]], 0)</f>
        <v>21</v>
      </c>
    </row>
    <row r="1016" spans="1:21" x14ac:dyDescent="0.25">
      <c r="A1016" t="s">
        <v>564</v>
      </c>
      <c r="B1016" t="s">
        <v>712</v>
      </c>
      <c r="C1016" t="s">
        <v>671</v>
      </c>
      <c r="D1016" t="s">
        <v>1108</v>
      </c>
      <c r="E1016" t="s">
        <v>1109</v>
      </c>
      <c r="F1016">
        <v>13</v>
      </c>
      <c r="G1016">
        <v>378.37</v>
      </c>
      <c r="H1016" s="9">
        <v>45055</v>
      </c>
      <c r="I1016" t="s">
        <v>679</v>
      </c>
      <c r="J1016" t="s">
        <v>675</v>
      </c>
      <c r="K1016" t="s">
        <v>606</v>
      </c>
      <c r="L1016" t="s">
        <v>655</v>
      </c>
      <c r="M1016" t="s">
        <v>1802</v>
      </c>
      <c r="N1016" t="s">
        <v>3646</v>
      </c>
      <c r="O1016" t="s">
        <v>5878</v>
      </c>
      <c r="P1016">
        <f>COUNTIFS($L:$L, SolaCorp_Backlog[[#This Row],[Product Group]], $H:$H, "&lt;=" &amp; SolaCorp_Backlog[[#This Row],[Order Date]])</f>
        <v>267</v>
      </c>
      <c r="Q1016" s="9">
        <f>IFERROR(VLOOKUP(SolaCorp_Backlog[[#This Row],[Order_Item]], 'Hot Orders'!$C:$H, 6, FALSE), SolaCorp_Backlog[[#This Row],[Order Date]])</f>
        <v>45055</v>
      </c>
      <c r="R1016">
        <f>COUNTIFS($L:$L, SolaCorp_Backlog[[#This Row],[Product Group]], $Q:$Q, "&lt;=" &amp; SolaCorp_Backlog[[#This Row],[New Date]])</f>
        <v>297</v>
      </c>
      <c r="S1016">
        <f>IF(SolaCorp_Backlog[[#This Row],[Product Group]] &lt;&gt; $L1015, 1, $S1015 + 1)</f>
        <v>244</v>
      </c>
      <c r="T10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16">
        <f ca="1" xml:space="preserve"> ROUND((SolaCorp_Backlog[[#This Row],[Projected Ship Date]] - SolaCorp_Backlog[[#This Row],[Order Date]]) / SolaCorp_Backlog[[#This Row],[Backlog Quantity]], 0)</f>
        <v>21</v>
      </c>
    </row>
    <row r="1017" spans="1:21" x14ac:dyDescent="0.25">
      <c r="A1017" t="s">
        <v>564</v>
      </c>
      <c r="B1017" t="s">
        <v>712</v>
      </c>
      <c r="C1017" t="s">
        <v>671</v>
      </c>
      <c r="D1017" t="s">
        <v>1108</v>
      </c>
      <c r="E1017" t="s">
        <v>1109</v>
      </c>
      <c r="F1017">
        <v>13</v>
      </c>
      <c r="G1017">
        <v>378.37</v>
      </c>
      <c r="H1017" s="9">
        <v>45055</v>
      </c>
      <c r="I1017" t="s">
        <v>679</v>
      </c>
      <c r="J1017" t="s">
        <v>675</v>
      </c>
      <c r="K1017" t="s">
        <v>606</v>
      </c>
      <c r="L1017" t="s">
        <v>655</v>
      </c>
      <c r="M1017" t="s">
        <v>1802</v>
      </c>
      <c r="N1017" t="s">
        <v>3647</v>
      </c>
      <c r="O1017" t="s">
        <v>5878</v>
      </c>
      <c r="P1017">
        <f>COUNTIFS($L:$L, SolaCorp_Backlog[[#This Row],[Product Group]], $H:$H, "&lt;=" &amp; SolaCorp_Backlog[[#This Row],[Order Date]])</f>
        <v>267</v>
      </c>
      <c r="Q1017" s="9">
        <f>IFERROR(VLOOKUP(SolaCorp_Backlog[[#This Row],[Order_Item]], 'Hot Orders'!$C:$H, 6, FALSE), SolaCorp_Backlog[[#This Row],[Order Date]])</f>
        <v>45055</v>
      </c>
      <c r="R1017">
        <f>COUNTIFS($L:$L, SolaCorp_Backlog[[#This Row],[Product Group]], $Q:$Q, "&lt;=" &amp; SolaCorp_Backlog[[#This Row],[New Date]])</f>
        <v>297</v>
      </c>
      <c r="S1017">
        <f>IF(SolaCorp_Backlog[[#This Row],[Product Group]] &lt;&gt; $L1016, 1, $S1016 + 1)</f>
        <v>245</v>
      </c>
      <c r="T10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17">
        <f ca="1" xml:space="preserve"> ROUND((SolaCorp_Backlog[[#This Row],[Projected Ship Date]] - SolaCorp_Backlog[[#This Row],[Order Date]]) / SolaCorp_Backlog[[#This Row],[Backlog Quantity]], 0)</f>
        <v>21</v>
      </c>
    </row>
    <row r="1018" spans="1:21" x14ac:dyDescent="0.25">
      <c r="A1018" t="s">
        <v>564</v>
      </c>
      <c r="B1018" t="s">
        <v>712</v>
      </c>
      <c r="C1018" t="s">
        <v>671</v>
      </c>
      <c r="D1018" t="s">
        <v>1108</v>
      </c>
      <c r="E1018" t="s">
        <v>1109</v>
      </c>
      <c r="F1018">
        <v>13</v>
      </c>
      <c r="G1018">
        <v>378.37</v>
      </c>
      <c r="H1018" s="9">
        <v>45055</v>
      </c>
      <c r="I1018" t="s">
        <v>679</v>
      </c>
      <c r="J1018" t="s">
        <v>675</v>
      </c>
      <c r="K1018" t="s">
        <v>606</v>
      </c>
      <c r="L1018" t="s">
        <v>655</v>
      </c>
      <c r="M1018" t="s">
        <v>1802</v>
      </c>
      <c r="N1018" t="s">
        <v>3648</v>
      </c>
      <c r="O1018" t="s">
        <v>5878</v>
      </c>
      <c r="P1018">
        <f>COUNTIFS($L:$L, SolaCorp_Backlog[[#This Row],[Product Group]], $H:$H, "&lt;=" &amp; SolaCorp_Backlog[[#This Row],[Order Date]])</f>
        <v>267</v>
      </c>
      <c r="Q1018" s="9">
        <f>IFERROR(VLOOKUP(SolaCorp_Backlog[[#This Row],[Order_Item]], 'Hot Orders'!$C:$H, 6, FALSE), SolaCorp_Backlog[[#This Row],[Order Date]])</f>
        <v>45055</v>
      </c>
      <c r="R1018">
        <f>COUNTIFS($L:$L, SolaCorp_Backlog[[#This Row],[Product Group]], $Q:$Q, "&lt;=" &amp; SolaCorp_Backlog[[#This Row],[New Date]])</f>
        <v>297</v>
      </c>
      <c r="S1018">
        <f>IF(SolaCorp_Backlog[[#This Row],[Product Group]] &lt;&gt; $L1017, 1, $S1017 + 1)</f>
        <v>246</v>
      </c>
      <c r="T10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18">
        <f ca="1" xml:space="preserve"> ROUND((SolaCorp_Backlog[[#This Row],[Projected Ship Date]] - SolaCorp_Backlog[[#This Row],[Order Date]]) / SolaCorp_Backlog[[#This Row],[Backlog Quantity]], 0)</f>
        <v>21</v>
      </c>
    </row>
    <row r="1019" spans="1:21" x14ac:dyDescent="0.25">
      <c r="A1019" t="s">
        <v>564</v>
      </c>
      <c r="B1019" t="s">
        <v>712</v>
      </c>
      <c r="C1019" t="s">
        <v>671</v>
      </c>
      <c r="D1019" t="s">
        <v>1108</v>
      </c>
      <c r="E1019" t="s">
        <v>1109</v>
      </c>
      <c r="F1019">
        <v>13</v>
      </c>
      <c r="G1019">
        <v>378.37</v>
      </c>
      <c r="H1019" s="9">
        <v>45055</v>
      </c>
      <c r="I1019" t="s">
        <v>679</v>
      </c>
      <c r="J1019" t="s">
        <v>675</v>
      </c>
      <c r="K1019" t="s">
        <v>606</v>
      </c>
      <c r="L1019" t="s">
        <v>655</v>
      </c>
      <c r="M1019" t="s">
        <v>1802</v>
      </c>
      <c r="N1019" t="s">
        <v>3649</v>
      </c>
      <c r="O1019" t="s">
        <v>5878</v>
      </c>
      <c r="P1019">
        <f>COUNTIFS($L:$L, SolaCorp_Backlog[[#This Row],[Product Group]], $H:$H, "&lt;=" &amp; SolaCorp_Backlog[[#This Row],[Order Date]])</f>
        <v>267</v>
      </c>
      <c r="Q1019" s="9">
        <f>IFERROR(VLOOKUP(SolaCorp_Backlog[[#This Row],[Order_Item]], 'Hot Orders'!$C:$H, 6, FALSE), SolaCorp_Backlog[[#This Row],[Order Date]])</f>
        <v>45055</v>
      </c>
      <c r="R1019">
        <f>COUNTIFS($L:$L, SolaCorp_Backlog[[#This Row],[Product Group]], $Q:$Q, "&lt;=" &amp; SolaCorp_Backlog[[#This Row],[New Date]])</f>
        <v>297</v>
      </c>
      <c r="S1019">
        <f>IF(SolaCorp_Backlog[[#This Row],[Product Group]] &lt;&gt; $L1018, 1, $S1018 + 1)</f>
        <v>247</v>
      </c>
      <c r="T10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19">
        <f ca="1" xml:space="preserve"> ROUND((SolaCorp_Backlog[[#This Row],[Projected Ship Date]] - SolaCorp_Backlog[[#This Row],[Order Date]]) / SolaCorp_Backlog[[#This Row],[Backlog Quantity]], 0)</f>
        <v>21</v>
      </c>
    </row>
    <row r="1020" spans="1:21" x14ac:dyDescent="0.25">
      <c r="A1020" t="s">
        <v>564</v>
      </c>
      <c r="B1020" t="s">
        <v>712</v>
      </c>
      <c r="C1020" t="s">
        <v>671</v>
      </c>
      <c r="D1020" t="s">
        <v>1108</v>
      </c>
      <c r="E1020" t="s">
        <v>1109</v>
      </c>
      <c r="F1020">
        <v>13</v>
      </c>
      <c r="G1020">
        <v>378.37</v>
      </c>
      <c r="H1020" s="9">
        <v>45055</v>
      </c>
      <c r="I1020" t="s">
        <v>679</v>
      </c>
      <c r="J1020" t="s">
        <v>675</v>
      </c>
      <c r="K1020" t="s">
        <v>606</v>
      </c>
      <c r="L1020" t="s">
        <v>655</v>
      </c>
      <c r="M1020" t="s">
        <v>1802</v>
      </c>
      <c r="N1020" t="s">
        <v>3650</v>
      </c>
      <c r="O1020" t="s">
        <v>5878</v>
      </c>
      <c r="P1020">
        <f>COUNTIFS($L:$L, SolaCorp_Backlog[[#This Row],[Product Group]], $H:$H, "&lt;=" &amp; SolaCorp_Backlog[[#This Row],[Order Date]])</f>
        <v>267</v>
      </c>
      <c r="Q1020" s="9">
        <f>IFERROR(VLOOKUP(SolaCorp_Backlog[[#This Row],[Order_Item]], 'Hot Orders'!$C:$H, 6, FALSE), SolaCorp_Backlog[[#This Row],[Order Date]])</f>
        <v>45055</v>
      </c>
      <c r="R1020">
        <f>COUNTIFS($L:$L, SolaCorp_Backlog[[#This Row],[Product Group]], $Q:$Q, "&lt;=" &amp; SolaCorp_Backlog[[#This Row],[New Date]])</f>
        <v>297</v>
      </c>
      <c r="S1020">
        <f>IF(SolaCorp_Backlog[[#This Row],[Product Group]] &lt;&gt; $L1019, 1, $S1019 + 1)</f>
        <v>248</v>
      </c>
      <c r="T10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20">
        <f ca="1" xml:space="preserve"> ROUND((SolaCorp_Backlog[[#This Row],[Projected Ship Date]] - SolaCorp_Backlog[[#This Row],[Order Date]]) / SolaCorp_Backlog[[#This Row],[Backlog Quantity]], 0)</f>
        <v>21</v>
      </c>
    </row>
    <row r="1021" spans="1:21" x14ac:dyDescent="0.25">
      <c r="A1021" t="s">
        <v>564</v>
      </c>
      <c r="B1021" t="s">
        <v>712</v>
      </c>
      <c r="C1021" t="s">
        <v>671</v>
      </c>
      <c r="D1021" t="s">
        <v>1108</v>
      </c>
      <c r="E1021" t="s">
        <v>1109</v>
      </c>
      <c r="F1021">
        <v>13</v>
      </c>
      <c r="G1021">
        <v>378.37</v>
      </c>
      <c r="H1021" s="9">
        <v>45055</v>
      </c>
      <c r="I1021" t="s">
        <v>679</v>
      </c>
      <c r="J1021" t="s">
        <v>675</v>
      </c>
      <c r="K1021" t="s">
        <v>606</v>
      </c>
      <c r="L1021" t="s">
        <v>655</v>
      </c>
      <c r="M1021" t="s">
        <v>1802</v>
      </c>
      <c r="N1021" t="s">
        <v>3651</v>
      </c>
      <c r="O1021" t="s">
        <v>5878</v>
      </c>
      <c r="P1021">
        <f>COUNTIFS($L:$L, SolaCorp_Backlog[[#This Row],[Product Group]], $H:$H, "&lt;=" &amp; SolaCorp_Backlog[[#This Row],[Order Date]])</f>
        <v>267</v>
      </c>
      <c r="Q1021" s="9">
        <f>IFERROR(VLOOKUP(SolaCorp_Backlog[[#This Row],[Order_Item]], 'Hot Orders'!$C:$H, 6, FALSE), SolaCorp_Backlog[[#This Row],[Order Date]])</f>
        <v>45055</v>
      </c>
      <c r="R1021">
        <f>COUNTIFS($L:$L, SolaCorp_Backlog[[#This Row],[Product Group]], $Q:$Q, "&lt;=" &amp; SolaCorp_Backlog[[#This Row],[New Date]])</f>
        <v>297</v>
      </c>
      <c r="S1021">
        <f>IF(SolaCorp_Backlog[[#This Row],[Product Group]] &lt;&gt; $L1020, 1, $S1020 + 1)</f>
        <v>249</v>
      </c>
      <c r="T10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21">
        <f ca="1" xml:space="preserve"> ROUND((SolaCorp_Backlog[[#This Row],[Projected Ship Date]] - SolaCorp_Backlog[[#This Row],[Order Date]]) / SolaCorp_Backlog[[#This Row],[Backlog Quantity]], 0)</f>
        <v>21</v>
      </c>
    </row>
    <row r="1022" spans="1:21" x14ac:dyDescent="0.25">
      <c r="A1022" t="s">
        <v>564</v>
      </c>
      <c r="B1022" t="s">
        <v>712</v>
      </c>
      <c r="C1022" t="s">
        <v>671</v>
      </c>
      <c r="D1022" t="s">
        <v>1108</v>
      </c>
      <c r="E1022" t="s">
        <v>1109</v>
      </c>
      <c r="F1022">
        <v>13</v>
      </c>
      <c r="G1022">
        <v>378.37</v>
      </c>
      <c r="H1022" s="9">
        <v>45055</v>
      </c>
      <c r="I1022" t="s">
        <v>679</v>
      </c>
      <c r="J1022" t="s">
        <v>675</v>
      </c>
      <c r="K1022" t="s">
        <v>606</v>
      </c>
      <c r="L1022" t="s">
        <v>655</v>
      </c>
      <c r="M1022" t="s">
        <v>1802</v>
      </c>
      <c r="N1022" t="s">
        <v>3652</v>
      </c>
      <c r="O1022" t="s">
        <v>5878</v>
      </c>
      <c r="P1022">
        <f>COUNTIFS($L:$L, SolaCorp_Backlog[[#This Row],[Product Group]], $H:$H, "&lt;=" &amp; SolaCorp_Backlog[[#This Row],[Order Date]])</f>
        <v>267</v>
      </c>
      <c r="Q1022" s="9">
        <f>IFERROR(VLOOKUP(SolaCorp_Backlog[[#This Row],[Order_Item]], 'Hot Orders'!$C:$H, 6, FALSE), SolaCorp_Backlog[[#This Row],[Order Date]])</f>
        <v>45055</v>
      </c>
      <c r="R1022">
        <f>COUNTIFS($L:$L, SolaCorp_Backlog[[#This Row],[Product Group]], $Q:$Q, "&lt;=" &amp; SolaCorp_Backlog[[#This Row],[New Date]])</f>
        <v>297</v>
      </c>
      <c r="S1022">
        <f>IF(SolaCorp_Backlog[[#This Row],[Product Group]] &lt;&gt; $L1021, 1, $S1021 + 1)</f>
        <v>250</v>
      </c>
      <c r="T10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22">
        <f ca="1" xml:space="preserve"> ROUND((SolaCorp_Backlog[[#This Row],[Projected Ship Date]] - SolaCorp_Backlog[[#This Row],[Order Date]]) / SolaCorp_Backlog[[#This Row],[Backlog Quantity]], 0)</f>
        <v>21</v>
      </c>
    </row>
    <row r="1023" spans="1:21" x14ac:dyDescent="0.25">
      <c r="A1023" t="s">
        <v>564</v>
      </c>
      <c r="B1023" t="s">
        <v>712</v>
      </c>
      <c r="C1023" t="s">
        <v>671</v>
      </c>
      <c r="D1023" t="s">
        <v>1108</v>
      </c>
      <c r="E1023" t="s">
        <v>1109</v>
      </c>
      <c r="F1023">
        <v>13</v>
      </c>
      <c r="G1023">
        <v>378.37</v>
      </c>
      <c r="H1023" s="9">
        <v>45055</v>
      </c>
      <c r="I1023" t="s">
        <v>679</v>
      </c>
      <c r="J1023" t="s">
        <v>675</v>
      </c>
      <c r="K1023" t="s">
        <v>606</v>
      </c>
      <c r="L1023" t="s">
        <v>655</v>
      </c>
      <c r="M1023" t="s">
        <v>1802</v>
      </c>
      <c r="N1023" t="s">
        <v>3653</v>
      </c>
      <c r="O1023" t="s">
        <v>5878</v>
      </c>
      <c r="P1023">
        <f>COUNTIFS($L:$L, SolaCorp_Backlog[[#This Row],[Product Group]], $H:$H, "&lt;=" &amp; SolaCorp_Backlog[[#This Row],[Order Date]])</f>
        <v>267</v>
      </c>
      <c r="Q1023" s="9">
        <f>IFERROR(VLOOKUP(SolaCorp_Backlog[[#This Row],[Order_Item]], 'Hot Orders'!$C:$H, 6, FALSE), SolaCorp_Backlog[[#This Row],[Order Date]])</f>
        <v>45055</v>
      </c>
      <c r="R1023">
        <f>COUNTIFS($L:$L, SolaCorp_Backlog[[#This Row],[Product Group]], $Q:$Q, "&lt;=" &amp; SolaCorp_Backlog[[#This Row],[New Date]])</f>
        <v>297</v>
      </c>
      <c r="S1023">
        <f>IF(SolaCorp_Backlog[[#This Row],[Product Group]] &lt;&gt; $L1022, 1, $S1022 + 1)</f>
        <v>251</v>
      </c>
      <c r="T10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023">
        <f ca="1" xml:space="preserve"> ROUND((SolaCorp_Backlog[[#This Row],[Projected Ship Date]] - SolaCorp_Backlog[[#This Row],[Order Date]]) / SolaCorp_Backlog[[#This Row],[Backlog Quantity]], 0)</f>
        <v>21</v>
      </c>
    </row>
    <row r="1024" spans="1:21" x14ac:dyDescent="0.25">
      <c r="A1024" t="s">
        <v>564</v>
      </c>
      <c r="B1024" t="s">
        <v>712</v>
      </c>
      <c r="C1024" t="s">
        <v>671</v>
      </c>
      <c r="D1024" t="s">
        <v>1108</v>
      </c>
      <c r="E1024" t="s">
        <v>1109</v>
      </c>
      <c r="F1024">
        <v>13</v>
      </c>
      <c r="G1024">
        <v>378.37</v>
      </c>
      <c r="H1024" s="9">
        <v>45055</v>
      </c>
      <c r="I1024" t="s">
        <v>679</v>
      </c>
      <c r="J1024" t="s">
        <v>675</v>
      </c>
      <c r="K1024" t="s">
        <v>606</v>
      </c>
      <c r="L1024" t="s">
        <v>655</v>
      </c>
      <c r="M1024" t="s">
        <v>1802</v>
      </c>
      <c r="N1024" t="s">
        <v>3654</v>
      </c>
      <c r="O1024" t="s">
        <v>5878</v>
      </c>
      <c r="P1024">
        <f>COUNTIFS($L:$L, SolaCorp_Backlog[[#This Row],[Product Group]], $H:$H, "&lt;=" &amp; SolaCorp_Backlog[[#This Row],[Order Date]])</f>
        <v>267</v>
      </c>
      <c r="Q1024" s="9">
        <f>IFERROR(VLOOKUP(SolaCorp_Backlog[[#This Row],[Order_Item]], 'Hot Orders'!$C:$H, 6, FALSE), SolaCorp_Backlog[[#This Row],[Order Date]])</f>
        <v>45055</v>
      </c>
      <c r="R1024">
        <f>COUNTIFS($L:$L, SolaCorp_Backlog[[#This Row],[Product Group]], $Q:$Q, "&lt;=" &amp; SolaCorp_Backlog[[#This Row],[New Date]])</f>
        <v>297</v>
      </c>
      <c r="S1024">
        <f>IF(SolaCorp_Backlog[[#This Row],[Product Group]] &lt;&gt; $L1023, 1, $S1023 + 1)</f>
        <v>252</v>
      </c>
      <c r="T10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24">
        <f ca="1" xml:space="preserve"> ROUND((SolaCorp_Backlog[[#This Row],[Projected Ship Date]] - SolaCorp_Backlog[[#This Row],[Order Date]]) / SolaCorp_Backlog[[#This Row],[Backlog Quantity]], 0)</f>
        <v>21</v>
      </c>
    </row>
    <row r="1025" spans="1:21" x14ac:dyDescent="0.25">
      <c r="A1025" t="s">
        <v>564</v>
      </c>
      <c r="B1025" t="s">
        <v>712</v>
      </c>
      <c r="C1025" t="s">
        <v>671</v>
      </c>
      <c r="D1025" t="s">
        <v>1108</v>
      </c>
      <c r="E1025" t="s">
        <v>1109</v>
      </c>
      <c r="F1025">
        <v>13</v>
      </c>
      <c r="G1025">
        <v>378.37</v>
      </c>
      <c r="H1025" s="9">
        <v>45055</v>
      </c>
      <c r="I1025" t="s">
        <v>679</v>
      </c>
      <c r="J1025" t="s">
        <v>675</v>
      </c>
      <c r="K1025" t="s">
        <v>606</v>
      </c>
      <c r="L1025" t="s">
        <v>655</v>
      </c>
      <c r="M1025" t="s">
        <v>1802</v>
      </c>
      <c r="N1025" t="s">
        <v>3655</v>
      </c>
      <c r="O1025" t="s">
        <v>5878</v>
      </c>
      <c r="P1025">
        <f>COUNTIFS($L:$L, SolaCorp_Backlog[[#This Row],[Product Group]], $H:$H, "&lt;=" &amp; SolaCorp_Backlog[[#This Row],[Order Date]])</f>
        <v>267</v>
      </c>
      <c r="Q1025" s="9">
        <f>IFERROR(VLOOKUP(SolaCorp_Backlog[[#This Row],[Order_Item]], 'Hot Orders'!$C:$H, 6, FALSE), SolaCorp_Backlog[[#This Row],[Order Date]])</f>
        <v>45055</v>
      </c>
      <c r="R1025">
        <f>COUNTIFS($L:$L, SolaCorp_Backlog[[#This Row],[Product Group]], $Q:$Q, "&lt;=" &amp; SolaCorp_Backlog[[#This Row],[New Date]])</f>
        <v>297</v>
      </c>
      <c r="S1025">
        <f>IF(SolaCorp_Backlog[[#This Row],[Product Group]] &lt;&gt; $L1024, 1, $S1024 + 1)</f>
        <v>253</v>
      </c>
      <c r="T10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25">
        <f ca="1" xml:space="preserve"> ROUND((SolaCorp_Backlog[[#This Row],[Projected Ship Date]] - SolaCorp_Backlog[[#This Row],[Order Date]]) / SolaCorp_Backlog[[#This Row],[Backlog Quantity]], 0)</f>
        <v>21</v>
      </c>
    </row>
    <row r="1026" spans="1:21" x14ac:dyDescent="0.25">
      <c r="A1026" t="s">
        <v>564</v>
      </c>
      <c r="B1026" t="s">
        <v>712</v>
      </c>
      <c r="C1026" t="s">
        <v>671</v>
      </c>
      <c r="D1026" t="s">
        <v>1108</v>
      </c>
      <c r="E1026" t="s">
        <v>1109</v>
      </c>
      <c r="F1026">
        <v>13</v>
      </c>
      <c r="G1026">
        <v>378.37</v>
      </c>
      <c r="H1026" s="9">
        <v>45055</v>
      </c>
      <c r="I1026" t="s">
        <v>679</v>
      </c>
      <c r="J1026" t="s">
        <v>675</v>
      </c>
      <c r="K1026" t="s">
        <v>606</v>
      </c>
      <c r="L1026" t="s">
        <v>655</v>
      </c>
      <c r="M1026" t="s">
        <v>1802</v>
      </c>
      <c r="N1026" t="s">
        <v>3656</v>
      </c>
      <c r="O1026" t="s">
        <v>5878</v>
      </c>
      <c r="P1026">
        <f>COUNTIFS($L:$L, SolaCorp_Backlog[[#This Row],[Product Group]], $H:$H, "&lt;=" &amp; SolaCorp_Backlog[[#This Row],[Order Date]])</f>
        <v>267</v>
      </c>
      <c r="Q1026" s="9">
        <f>IFERROR(VLOOKUP(SolaCorp_Backlog[[#This Row],[Order_Item]], 'Hot Orders'!$C:$H, 6, FALSE), SolaCorp_Backlog[[#This Row],[Order Date]])</f>
        <v>45055</v>
      </c>
      <c r="R1026">
        <f>COUNTIFS($L:$L, SolaCorp_Backlog[[#This Row],[Product Group]], $Q:$Q, "&lt;=" &amp; SolaCorp_Backlog[[#This Row],[New Date]])</f>
        <v>297</v>
      </c>
      <c r="S1026">
        <f>IF(SolaCorp_Backlog[[#This Row],[Product Group]] &lt;&gt; $L1025, 1, $S1025 + 1)</f>
        <v>254</v>
      </c>
      <c r="T10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26">
        <f ca="1" xml:space="preserve"> ROUND((SolaCorp_Backlog[[#This Row],[Projected Ship Date]] - SolaCorp_Backlog[[#This Row],[Order Date]]) / SolaCorp_Backlog[[#This Row],[Backlog Quantity]], 0)</f>
        <v>21</v>
      </c>
    </row>
    <row r="1027" spans="1:21" x14ac:dyDescent="0.25">
      <c r="A1027" t="s">
        <v>564</v>
      </c>
      <c r="B1027" t="s">
        <v>712</v>
      </c>
      <c r="C1027" t="s">
        <v>671</v>
      </c>
      <c r="D1027" t="s">
        <v>1108</v>
      </c>
      <c r="E1027" t="s">
        <v>1109</v>
      </c>
      <c r="F1027">
        <v>13</v>
      </c>
      <c r="G1027">
        <v>378.37</v>
      </c>
      <c r="H1027" s="9">
        <v>45055</v>
      </c>
      <c r="I1027" t="s">
        <v>679</v>
      </c>
      <c r="J1027" t="s">
        <v>675</v>
      </c>
      <c r="K1027" t="s">
        <v>606</v>
      </c>
      <c r="L1027" t="s">
        <v>655</v>
      </c>
      <c r="M1027" t="s">
        <v>1802</v>
      </c>
      <c r="N1027" t="s">
        <v>3657</v>
      </c>
      <c r="O1027" t="s">
        <v>5878</v>
      </c>
      <c r="P1027">
        <f>COUNTIFS($L:$L, SolaCorp_Backlog[[#This Row],[Product Group]], $H:$H, "&lt;=" &amp; SolaCorp_Backlog[[#This Row],[Order Date]])</f>
        <v>267</v>
      </c>
      <c r="Q1027" s="9">
        <f>IFERROR(VLOOKUP(SolaCorp_Backlog[[#This Row],[Order_Item]], 'Hot Orders'!$C:$H, 6, FALSE), SolaCorp_Backlog[[#This Row],[Order Date]])</f>
        <v>45055</v>
      </c>
      <c r="R1027">
        <f>COUNTIFS($L:$L, SolaCorp_Backlog[[#This Row],[Product Group]], $Q:$Q, "&lt;=" &amp; SolaCorp_Backlog[[#This Row],[New Date]])</f>
        <v>297</v>
      </c>
      <c r="S1027">
        <f>IF(SolaCorp_Backlog[[#This Row],[Product Group]] &lt;&gt; $L1026, 1, $S1026 + 1)</f>
        <v>255</v>
      </c>
      <c r="T10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27">
        <f ca="1" xml:space="preserve"> ROUND((SolaCorp_Backlog[[#This Row],[Projected Ship Date]] - SolaCorp_Backlog[[#This Row],[Order Date]]) / SolaCorp_Backlog[[#This Row],[Backlog Quantity]], 0)</f>
        <v>21</v>
      </c>
    </row>
    <row r="1028" spans="1:21" x14ac:dyDescent="0.25">
      <c r="A1028" t="s">
        <v>564</v>
      </c>
      <c r="B1028" t="s">
        <v>712</v>
      </c>
      <c r="C1028" t="s">
        <v>671</v>
      </c>
      <c r="D1028" t="s">
        <v>713</v>
      </c>
      <c r="E1028" t="s">
        <v>714</v>
      </c>
      <c r="F1028">
        <v>12</v>
      </c>
      <c r="G1028">
        <v>944.88</v>
      </c>
      <c r="H1028" s="9">
        <v>45055</v>
      </c>
      <c r="I1028" t="s">
        <v>679</v>
      </c>
      <c r="J1028" t="s">
        <v>675</v>
      </c>
      <c r="K1028" t="s">
        <v>600</v>
      </c>
      <c r="L1028" t="s">
        <v>655</v>
      </c>
      <c r="M1028" t="s">
        <v>1771</v>
      </c>
      <c r="N1028" t="s">
        <v>3470</v>
      </c>
      <c r="O1028" t="s">
        <v>5878</v>
      </c>
      <c r="P1028">
        <f>COUNTIFS($L:$L, SolaCorp_Backlog[[#This Row],[Product Group]], $H:$H, "&lt;=" &amp; SolaCorp_Backlog[[#This Row],[Order Date]])</f>
        <v>267</v>
      </c>
      <c r="Q1028" s="9">
        <f>IFERROR(VLOOKUP(SolaCorp_Backlog[[#This Row],[Order_Item]], 'Hot Orders'!$C:$H, 6, FALSE), SolaCorp_Backlog[[#This Row],[Order Date]])</f>
        <v>45055</v>
      </c>
      <c r="R1028">
        <f>COUNTIFS($L:$L, SolaCorp_Backlog[[#This Row],[Product Group]], $Q:$Q, "&lt;=" &amp; SolaCorp_Backlog[[#This Row],[New Date]])</f>
        <v>297</v>
      </c>
      <c r="S1028">
        <f>IF(SolaCorp_Backlog[[#This Row],[Product Group]] &lt;&gt; $L1027, 1, $S1027 + 1)</f>
        <v>256</v>
      </c>
      <c r="T10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28">
        <f ca="1" xml:space="preserve"> ROUND((SolaCorp_Backlog[[#This Row],[Projected Ship Date]] - SolaCorp_Backlog[[#This Row],[Order Date]]) / SolaCorp_Backlog[[#This Row],[Backlog Quantity]], 0)</f>
        <v>23</v>
      </c>
    </row>
    <row r="1029" spans="1:21" x14ac:dyDescent="0.25">
      <c r="A1029" t="s">
        <v>564</v>
      </c>
      <c r="B1029" t="s">
        <v>712</v>
      </c>
      <c r="C1029" t="s">
        <v>671</v>
      </c>
      <c r="D1029" t="s">
        <v>713</v>
      </c>
      <c r="E1029" t="s">
        <v>714</v>
      </c>
      <c r="F1029">
        <v>12</v>
      </c>
      <c r="G1029">
        <v>944.88</v>
      </c>
      <c r="H1029" s="9">
        <v>45055</v>
      </c>
      <c r="I1029" t="s">
        <v>679</v>
      </c>
      <c r="J1029" t="s">
        <v>675</v>
      </c>
      <c r="K1029" t="s">
        <v>600</v>
      </c>
      <c r="L1029" t="s">
        <v>655</v>
      </c>
      <c r="M1029" t="s">
        <v>1771</v>
      </c>
      <c r="N1029" t="s">
        <v>3471</v>
      </c>
      <c r="O1029" t="s">
        <v>5878</v>
      </c>
      <c r="P1029">
        <f>COUNTIFS($L:$L, SolaCorp_Backlog[[#This Row],[Product Group]], $H:$H, "&lt;=" &amp; SolaCorp_Backlog[[#This Row],[Order Date]])</f>
        <v>267</v>
      </c>
      <c r="Q1029" s="9">
        <f>IFERROR(VLOOKUP(SolaCorp_Backlog[[#This Row],[Order_Item]], 'Hot Orders'!$C:$H, 6, FALSE), SolaCorp_Backlog[[#This Row],[Order Date]])</f>
        <v>45055</v>
      </c>
      <c r="R1029">
        <f>COUNTIFS($L:$L, SolaCorp_Backlog[[#This Row],[Product Group]], $Q:$Q, "&lt;=" &amp; SolaCorp_Backlog[[#This Row],[New Date]])</f>
        <v>297</v>
      </c>
      <c r="S1029">
        <f>IF(SolaCorp_Backlog[[#This Row],[Product Group]] &lt;&gt; $L1028, 1, $S1028 + 1)</f>
        <v>257</v>
      </c>
      <c r="T10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29">
        <f ca="1" xml:space="preserve"> ROUND((SolaCorp_Backlog[[#This Row],[Projected Ship Date]] - SolaCorp_Backlog[[#This Row],[Order Date]]) / SolaCorp_Backlog[[#This Row],[Backlog Quantity]], 0)</f>
        <v>23</v>
      </c>
    </row>
    <row r="1030" spans="1:21" x14ac:dyDescent="0.25">
      <c r="A1030" t="s">
        <v>564</v>
      </c>
      <c r="B1030" t="s">
        <v>712</v>
      </c>
      <c r="C1030" t="s">
        <v>671</v>
      </c>
      <c r="D1030" t="s">
        <v>713</v>
      </c>
      <c r="E1030" t="s">
        <v>714</v>
      </c>
      <c r="F1030">
        <v>12</v>
      </c>
      <c r="G1030">
        <v>944.88</v>
      </c>
      <c r="H1030" s="9">
        <v>45055</v>
      </c>
      <c r="I1030" t="s">
        <v>679</v>
      </c>
      <c r="J1030" t="s">
        <v>675</v>
      </c>
      <c r="K1030" t="s">
        <v>600</v>
      </c>
      <c r="L1030" t="s">
        <v>655</v>
      </c>
      <c r="M1030" t="s">
        <v>1771</v>
      </c>
      <c r="N1030" t="s">
        <v>3472</v>
      </c>
      <c r="O1030" t="s">
        <v>5878</v>
      </c>
      <c r="P1030">
        <f>COUNTIFS($L:$L, SolaCorp_Backlog[[#This Row],[Product Group]], $H:$H, "&lt;=" &amp; SolaCorp_Backlog[[#This Row],[Order Date]])</f>
        <v>267</v>
      </c>
      <c r="Q1030" s="9">
        <f>IFERROR(VLOOKUP(SolaCorp_Backlog[[#This Row],[Order_Item]], 'Hot Orders'!$C:$H, 6, FALSE), SolaCorp_Backlog[[#This Row],[Order Date]])</f>
        <v>45055</v>
      </c>
      <c r="R1030">
        <f>COUNTIFS($L:$L, SolaCorp_Backlog[[#This Row],[Product Group]], $Q:$Q, "&lt;=" &amp; SolaCorp_Backlog[[#This Row],[New Date]])</f>
        <v>297</v>
      </c>
      <c r="S1030">
        <f>IF(SolaCorp_Backlog[[#This Row],[Product Group]] &lt;&gt; $L1029, 1, $S1029 + 1)</f>
        <v>258</v>
      </c>
      <c r="T10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30">
        <f ca="1" xml:space="preserve"> ROUND((SolaCorp_Backlog[[#This Row],[Projected Ship Date]] - SolaCorp_Backlog[[#This Row],[Order Date]]) / SolaCorp_Backlog[[#This Row],[Backlog Quantity]], 0)</f>
        <v>23</v>
      </c>
    </row>
    <row r="1031" spans="1:21" x14ac:dyDescent="0.25">
      <c r="A1031" t="s">
        <v>564</v>
      </c>
      <c r="B1031" t="s">
        <v>712</v>
      </c>
      <c r="C1031" t="s">
        <v>671</v>
      </c>
      <c r="D1031" t="s">
        <v>713</v>
      </c>
      <c r="E1031" t="s">
        <v>714</v>
      </c>
      <c r="F1031">
        <v>12</v>
      </c>
      <c r="G1031">
        <v>944.88</v>
      </c>
      <c r="H1031" s="9">
        <v>45055</v>
      </c>
      <c r="I1031" t="s">
        <v>679</v>
      </c>
      <c r="J1031" t="s">
        <v>675</v>
      </c>
      <c r="K1031" t="s">
        <v>600</v>
      </c>
      <c r="L1031" t="s">
        <v>655</v>
      </c>
      <c r="M1031" t="s">
        <v>1771</v>
      </c>
      <c r="N1031" t="s">
        <v>3473</v>
      </c>
      <c r="O1031" t="s">
        <v>5878</v>
      </c>
      <c r="P1031">
        <f>COUNTIFS($L:$L, SolaCorp_Backlog[[#This Row],[Product Group]], $H:$H, "&lt;=" &amp; SolaCorp_Backlog[[#This Row],[Order Date]])</f>
        <v>267</v>
      </c>
      <c r="Q1031" s="9">
        <f>IFERROR(VLOOKUP(SolaCorp_Backlog[[#This Row],[Order_Item]], 'Hot Orders'!$C:$H, 6, FALSE), SolaCorp_Backlog[[#This Row],[Order Date]])</f>
        <v>45055</v>
      </c>
      <c r="R1031">
        <f>COUNTIFS($L:$L, SolaCorp_Backlog[[#This Row],[Product Group]], $Q:$Q, "&lt;=" &amp; SolaCorp_Backlog[[#This Row],[New Date]])</f>
        <v>297</v>
      </c>
      <c r="S1031">
        <f>IF(SolaCorp_Backlog[[#This Row],[Product Group]] &lt;&gt; $L1030, 1, $S1030 + 1)</f>
        <v>259</v>
      </c>
      <c r="T10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31">
        <f ca="1" xml:space="preserve"> ROUND((SolaCorp_Backlog[[#This Row],[Projected Ship Date]] - SolaCorp_Backlog[[#This Row],[Order Date]]) / SolaCorp_Backlog[[#This Row],[Backlog Quantity]], 0)</f>
        <v>23</v>
      </c>
    </row>
    <row r="1032" spans="1:21" x14ac:dyDescent="0.25">
      <c r="A1032" t="s">
        <v>564</v>
      </c>
      <c r="B1032" t="s">
        <v>712</v>
      </c>
      <c r="C1032" t="s">
        <v>671</v>
      </c>
      <c r="D1032" t="s">
        <v>713</v>
      </c>
      <c r="E1032" t="s">
        <v>714</v>
      </c>
      <c r="F1032">
        <v>12</v>
      </c>
      <c r="G1032">
        <v>944.88</v>
      </c>
      <c r="H1032" s="9">
        <v>45055</v>
      </c>
      <c r="I1032" t="s">
        <v>679</v>
      </c>
      <c r="J1032" t="s">
        <v>675</v>
      </c>
      <c r="K1032" t="s">
        <v>600</v>
      </c>
      <c r="L1032" t="s">
        <v>655</v>
      </c>
      <c r="M1032" t="s">
        <v>1771</v>
      </c>
      <c r="N1032" t="s">
        <v>3474</v>
      </c>
      <c r="O1032" t="s">
        <v>5878</v>
      </c>
      <c r="P1032">
        <f>COUNTIFS($L:$L, SolaCorp_Backlog[[#This Row],[Product Group]], $H:$H, "&lt;=" &amp; SolaCorp_Backlog[[#This Row],[Order Date]])</f>
        <v>267</v>
      </c>
      <c r="Q1032" s="9">
        <f>IFERROR(VLOOKUP(SolaCorp_Backlog[[#This Row],[Order_Item]], 'Hot Orders'!$C:$H, 6, FALSE), SolaCorp_Backlog[[#This Row],[Order Date]])</f>
        <v>45055</v>
      </c>
      <c r="R1032">
        <f>COUNTIFS($L:$L, SolaCorp_Backlog[[#This Row],[Product Group]], $Q:$Q, "&lt;=" &amp; SolaCorp_Backlog[[#This Row],[New Date]])</f>
        <v>297</v>
      </c>
      <c r="S1032">
        <f>IF(SolaCorp_Backlog[[#This Row],[Product Group]] &lt;&gt; $L1031, 1, $S1031 + 1)</f>
        <v>260</v>
      </c>
      <c r="T10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32">
        <f ca="1" xml:space="preserve"> ROUND((SolaCorp_Backlog[[#This Row],[Projected Ship Date]] - SolaCorp_Backlog[[#This Row],[Order Date]]) / SolaCorp_Backlog[[#This Row],[Backlog Quantity]], 0)</f>
        <v>23</v>
      </c>
    </row>
    <row r="1033" spans="1:21" x14ac:dyDescent="0.25">
      <c r="A1033" t="s">
        <v>564</v>
      </c>
      <c r="B1033" t="s">
        <v>712</v>
      </c>
      <c r="C1033" t="s">
        <v>671</v>
      </c>
      <c r="D1033" t="s">
        <v>713</v>
      </c>
      <c r="E1033" t="s">
        <v>714</v>
      </c>
      <c r="F1033">
        <v>12</v>
      </c>
      <c r="G1033">
        <v>944.88</v>
      </c>
      <c r="H1033" s="9">
        <v>45055</v>
      </c>
      <c r="I1033" t="s">
        <v>679</v>
      </c>
      <c r="J1033" t="s">
        <v>675</v>
      </c>
      <c r="K1033" t="s">
        <v>600</v>
      </c>
      <c r="L1033" t="s">
        <v>655</v>
      </c>
      <c r="M1033" t="s">
        <v>1771</v>
      </c>
      <c r="N1033" t="s">
        <v>3475</v>
      </c>
      <c r="O1033" t="s">
        <v>5878</v>
      </c>
      <c r="P1033">
        <f>COUNTIFS($L:$L, SolaCorp_Backlog[[#This Row],[Product Group]], $H:$H, "&lt;=" &amp; SolaCorp_Backlog[[#This Row],[Order Date]])</f>
        <v>267</v>
      </c>
      <c r="Q1033" s="9">
        <f>IFERROR(VLOOKUP(SolaCorp_Backlog[[#This Row],[Order_Item]], 'Hot Orders'!$C:$H, 6, FALSE), SolaCorp_Backlog[[#This Row],[Order Date]])</f>
        <v>45055</v>
      </c>
      <c r="R1033">
        <f>COUNTIFS($L:$L, SolaCorp_Backlog[[#This Row],[Product Group]], $Q:$Q, "&lt;=" &amp; SolaCorp_Backlog[[#This Row],[New Date]])</f>
        <v>297</v>
      </c>
      <c r="S1033">
        <f>IF(SolaCorp_Backlog[[#This Row],[Product Group]] &lt;&gt; $L1032, 1, $S1032 + 1)</f>
        <v>261</v>
      </c>
      <c r="T10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33">
        <f ca="1" xml:space="preserve"> ROUND((SolaCorp_Backlog[[#This Row],[Projected Ship Date]] - SolaCorp_Backlog[[#This Row],[Order Date]]) / SolaCorp_Backlog[[#This Row],[Backlog Quantity]], 0)</f>
        <v>23</v>
      </c>
    </row>
    <row r="1034" spans="1:21" x14ac:dyDescent="0.25">
      <c r="A1034" t="s">
        <v>564</v>
      </c>
      <c r="B1034" t="s">
        <v>712</v>
      </c>
      <c r="C1034" t="s">
        <v>671</v>
      </c>
      <c r="D1034" t="s">
        <v>713</v>
      </c>
      <c r="E1034" t="s">
        <v>714</v>
      </c>
      <c r="F1034">
        <v>12</v>
      </c>
      <c r="G1034">
        <v>944.88</v>
      </c>
      <c r="H1034" s="9">
        <v>45055</v>
      </c>
      <c r="I1034" t="s">
        <v>679</v>
      </c>
      <c r="J1034" t="s">
        <v>675</v>
      </c>
      <c r="K1034" t="s">
        <v>600</v>
      </c>
      <c r="L1034" t="s">
        <v>655</v>
      </c>
      <c r="M1034" t="s">
        <v>1771</v>
      </c>
      <c r="N1034" t="s">
        <v>3476</v>
      </c>
      <c r="O1034" t="s">
        <v>5878</v>
      </c>
      <c r="P1034">
        <f>COUNTIFS($L:$L, SolaCorp_Backlog[[#This Row],[Product Group]], $H:$H, "&lt;=" &amp; SolaCorp_Backlog[[#This Row],[Order Date]])</f>
        <v>267</v>
      </c>
      <c r="Q1034" s="9">
        <f>IFERROR(VLOOKUP(SolaCorp_Backlog[[#This Row],[Order_Item]], 'Hot Orders'!$C:$H, 6, FALSE), SolaCorp_Backlog[[#This Row],[Order Date]])</f>
        <v>45055</v>
      </c>
      <c r="R1034">
        <f>COUNTIFS($L:$L, SolaCorp_Backlog[[#This Row],[Product Group]], $Q:$Q, "&lt;=" &amp; SolaCorp_Backlog[[#This Row],[New Date]])</f>
        <v>297</v>
      </c>
      <c r="S1034">
        <f>IF(SolaCorp_Backlog[[#This Row],[Product Group]] &lt;&gt; $L1033, 1, $S1033 + 1)</f>
        <v>262</v>
      </c>
      <c r="T10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34">
        <f ca="1" xml:space="preserve"> ROUND((SolaCorp_Backlog[[#This Row],[Projected Ship Date]] - SolaCorp_Backlog[[#This Row],[Order Date]]) / SolaCorp_Backlog[[#This Row],[Backlog Quantity]], 0)</f>
        <v>23</v>
      </c>
    </row>
    <row r="1035" spans="1:21" x14ac:dyDescent="0.25">
      <c r="A1035" t="s">
        <v>564</v>
      </c>
      <c r="B1035" t="s">
        <v>712</v>
      </c>
      <c r="C1035" t="s">
        <v>671</v>
      </c>
      <c r="D1035" t="s">
        <v>713</v>
      </c>
      <c r="E1035" t="s">
        <v>714</v>
      </c>
      <c r="F1035">
        <v>12</v>
      </c>
      <c r="G1035">
        <v>944.88</v>
      </c>
      <c r="H1035" s="9">
        <v>45055</v>
      </c>
      <c r="I1035" t="s">
        <v>679</v>
      </c>
      <c r="J1035" t="s">
        <v>675</v>
      </c>
      <c r="K1035" t="s">
        <v>600</v>
      </c>
      <c r="L1035" t="s">
        <v>655</v>
      </c>
      <c r="M1035" t="s">
        <v>1771</v>
      </c>
      <c r="N1035" t="s">
        <v>3477</v>
      </c>
      <c r="O1035" t="s">
        <v>5878</v>
      </c>
      <c r="P1035">
        <f>COUNTIFS($L:$L, SolaCorp_Backlog[[#This Row],[Product Group]], $H:$H, "&lt;=" &amp; SolaCorp_Backlog[[#This Row],[Order Date]])</f>
        <v>267</v>
      </c>
      <c r="Q1035" s="9">
        <f>IFERROR(VLOOKUP(SolaCorp_Backlog[[#This Row],[Order_Item]], 'Hot Orders'!$C:$H, 6, FALSE), SolaCorp_Backlog[[#This Row],[Order Date]])</f>
        <v>45055</v>
      </c>
      <c r="R1035">
        <f>COUNTIFS($L:$L, SolaCorp_Backlog[[#This Row],[Product Group]], $Q:$Q, "&lt;=" &amp; SolaCorp_Backlog[[#This Row],[New Date]])</f>
        <v>297</v>
      </c>
      <c r="S1035">
        <f>IF(SolaCorp_Backlog[[#This Row],[Product Group]] &lt;&gt; $L1034, 1, $S1034 + 1)</f>
        <v>263</v>
      </c>
      <c r="T10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35">
        <f ca="1" xml:space="preserve"> ROUND((SolaCorp_Backlog[[#This Row],[Projected Ship Date]] - SolaCorp_Backlog[[#This Row],[Order Date]]) / SolaCorp_Backlog[[#This Row],[Backlog Quantity]], 0)</f>
        <v>23</v>
      </c>
    </row>
    <row r="1036" spans="1:21" x14ac:dyDescent="0.25">
      <c r="A1036" t="s">
        <v>564</v>
      </c>
      <c r="B1036" t="s">
        <v>712</v>
      </c>
      <c r="C1036" t="s">
        <v>671</v>
      </c>
      <c r="D1036" t="s">
        <v>713</v>
      </c>
      <c r="E1036" t="s">
        <v>714</v>
      </c>
      <c r="F1036">
        <v>12</v>
      </c>
      <c r="G1036">
        <v>944.88</v>
      </c>
      <c r="H1036" s="9">
        <v>45055</v>
      </c>
      <c r="I1036" t="s">
        <v>679</v>
      </c>
      <c r="J1036" t="s">
        <v>675</v>
      </c>
      <c r="K1036" t="s">
        <v>600</v>
      </c>
      <c r="L1036" t="s">
        <v>655</v>
      </c>
      <c r="M1036" t="s">
        <v>1771</v>
      </c>
      <c r="N1036" t="s">
        <v>3478</v>
      </c>
      <c r="O1036" t="s">
        <v>5878</v>
      </c>
      <c r="P1036">
        <f>COUNTIFS($L:$L, SolaCorp_Backlog[[#This Row],[Product Group]], $H:$H, "&lt;=" &amp; SolaCorp_Backlog[[#This Row],[Order Date]])</f>
        <v>267</v>
      </c>
      <c r="Q1036" s="9">
        <f>IFERROR(VLOOKUP(SolaCorp_Backlog[[#This Row],[Order_Item]], 'Hot Orders'!$C:$H, 6, FALSE), SolaCorp_Backlog[[#This Row],[Order Date]])</f>
        <v>45055</v>
      </c>
      <c r="R1036">
        <f>COUNTIFS($L:$L, SolaCorp_Backlog[[#This Row],[Product Group]], $Q:$Q, "&lt;=" &amp; SolaCorp_Backlog[[#This Row],[New Date]])</f>
        <v>297</v>
      </c>
      <c r="S1036">
        <f>IF(SolaCorp_Backlog[[#This Row],[Product Group]] &lt;&gt; $L1035, 1, $S1035 + 1)</f>
        <v>264</v>
      </c>
      <c r="T10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36">
        <f ca="1" xml:space="preserve"> ROUND((SolaCorp_Backlog[[#This Row],[Projected Ship Date]] - SolaCorp_Backlog[[#This Row],[Order Date]]) / SolaCorp_Backlog[[#This Row],[Backlog Quantity]], 0)</f>
        <v>23</v>
      </c>
    </row>
    <row r="1037" spans="1:21" x14ac:dyDescent="0.25">
      <c r="A1037" t="s">
        <v>564</v>
      </c>
      <c r="B1037" t="s">
        <v>712</v>
      </c>
      <c r="C1037" t="s">
        <v>671</v>
      </c>
      <c r="D1037" t="s">
        <v>713</v>
      </c>
      <c r="E1037" t="s">
        <v>714</v>
      </c>
      <c r="F1037">
        <v>12</v>
      </c>
      <c r="G1037">
        <v>944.88</v>
      </c>
      <c r="H1037" s="9">
        <v>45055</v>
      </c>
      <c r="I1037" t="s">
        <v>679</v>
      </c>
      <c r="J1037" t="s">
        <v>675</v>
      </c>
      <c r="K1037" t="s">
        <v>600</v>
      </c>
      <c r="L1037" t="s">
        <v>655</v>
      </c>
      <c r="M1037" t="s">
        <v>1771</v>
      </c>
      <c r="N1037" t="s">
        <v>3479</v>
      </c>
      <c r="O1037" t="s">
        <v>5878</v>
      </c>
      <c r="P1037">
        <f>COUNTIFS($L:$L, SolaCorp_Backlog[[#This Row],[Product Group]], $H:$H, "&lt;=" &amp; SolaCorp_Backlog[[#This Row],[Order Date]])</f>
        <v>267</v>
      </c>
      <c r="Q1037" s="9">
        <f>IFERROR(VLOOKUP(SolaCorp_Backlog[[#This Row],[Order_Item]], 'Hot Orders'!$C:$H, 6, FALSE), SolaCorp_Backlog[[#This Row],[Order Date]])</f>
        <v>45055</v>
      </c>
      <c r="R1037">
        <f>COUNTIFS($L:$L, SolaCorp_Backlog[[#This Row],[Product Group]], $Q:$Q, "&lt;=" &amp; SolaCorp_Backlog[[#This Row],[New Date]])</f>
        <v>297</v>
      </c>
      <c r="S1037">
        <f>IF(SolaCorp_Backlog[[#This Row],[Product Group]] &lt;&gt; $L1036, 1, $S1036 + 1)</f>
        <v>265</v>
      </c>
      <c r="T10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37">
        <f ca="1" xml:space="preserve"> ROUND((SolaCorp_Backlog[[#This Row],[Projected Ship Date]] - SolaCorp_Backlog[[#This Row],[Order Date]]) / SolaCorp_Backlog[[#This Row],[Backlog Quantity]], 0)</f>
        <v>23</v>
      </c>
    </row>
    <row r="1038" spans="1:21" x14ac:dyDescent="0.25">
      <c r="A1038" t="s">
        <v>564</v>
      </c>
      <c r="B1038" t="s">
        <v>712</v>
      </c>
      <c r="C1038" t="s">
        <v>671</v>
      </c>
      <c r="D1038" t="s">
        <v>713</v>
      </c>
      <c r="E1038" t="s">
        <v>714</v>
      </c>
      <c r="F1038">
        <v>12</v>
      </c>
      <c r="G1038">
        <v>944.88</v>
      </c>
      <c r="H1038" s="9">
        <v>45055</v>
      </c>
      <c r="I1038" t="s">
        <v>679</v>
      </c>
      <c r="J1038" t="s">
        <v>675</v>
      </c>
      <c r="K1038" t="s">
        <v>600</v>
      </c>
      <c r="L1038" t="s">
        <v>655</v>
      </c>
      <c r="M1038" t="s">
        <v>1771</v>
      </c>
      <c r="N1038" t="s">
        <v>3480</v>
      </c>
      <c r="O1038" t="s">
        <v>5878</v>
      </c>
      <c r="P1038">
        <f>COUNTIFS($L:$L, SolaCorp_Backlog[[#This Row],[Product Group]], $H:$H, "&lt;=" &amp; SolaCorp_Backlog[[#This Row],[Order Date]])</f>
        <v>267</v>
      </c>
      <c r="Q1038" s="9">
        <f>IFERROR(VLOOKUP(SolaCorp_Backlog[[#This Row],[Order_Item]], 'Hot Orders'!$C:$H, 6, FALSE), SolaCorp_Backlog[[#This Row],[Order Date]])</f>
        <v>45055</v>
      </c>
      <c r="R1038">
        <f>COUNTIFS($L:$L, SolaCorp_Backlog[[#This Row],[Product Group]], $Q:$Q, "&lt;=" &amp; SolaCorp_Backlog[[#This Row],[New Date]])</f>
        <v>297</v>
      </c>
      <c r="S1038">
        <f>IF(SolaCorp_Backlog[[#This Row],[Product Group]] &lt;&gt; $L1037, 1, $S1037 + 1)</f>
        <v>266</v>
      </c>
      <c r="T10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38">
        <f ca="1" xml:space="preserve"> ROUND((SolaCorp_Backlog[[#This Row],[Projected Ship Date]] - SolaCorp_Backlog[[#This Row],[Order Date]]) / SolaCorp_Backlog[[#This Row],[Backlog Quantity]], 0)</f>
        <v>23</v>
      </c>
    </row>
    <row r="1039" spans="1:21" x14ac:dyDescent="0.25">
      <c r="A1039" t="s">
        <v>564</v>
      </c>
      <c r="B1039" t="s">
        <v>712</v>
      </c>
      <c r="C1039" t="s">
        <v>671</v>
      </c>
      <c r="D1039" t="s">
        <v>713</v>
      </c>
      <c r="E1039" t="s">
        <v>714</v>
      </c>
      <c r="F1039">
        <v>12</v>
      </c>
      <c r="G1039">
        <v>944.88</v>
      </c>
      <c r="H1039" s="9">
        <v>45055</v>
      </c>
      <c r="I1039" t="s">
        <v>679</v>
      </c>
      <c r="J1039" t="s">
        <v>675</v>
      </c>
      <c r="K1039" t="s">
        <v>600</v>
      </c>
      <c r="L1039" t="s">
        <v>655</v>
      </c>
      <c r="M1039" t="s">
        <v>1771</v>
      </c>
      <c r="N1039" t="s">
        <v>3481</v>
      </c>
      <c r="O1039" t="s">
        <v>5878</v>
      </c>
      <c r="P1039">
        <f>COUNTIFS($L:$L, SolaCorp_Backlog[[#This Row],[Product Group]], $H:$H, "&lt;=" &amp; SolaCorp_Backlog[[#This Row],[Order Date]])</f>
        <v>267</v>
      </c>
      <c r="Q1039" s="9">
        <f>IFERROR(VLOOKUP(SolaCorp_Backlog[[#This Row],[Order_Item]], 'Hot Orders'!$C:$H, 6, FALSE), SolaCorp_Backlog[[#This Row],[Order Date]])</f>
        <v>45055</v>
      </c>
      <c r="R1039">
        <f>COUNTIFS($L:$L, SolaCorp_Backlog[[#This Row],[Product Group]], $Q:$Q, "&lt;=" &amp; SolaCorp_Backlog[[#This Row],[New Date]])</f>
        <v>297</v>
      </c>
      <c r="S1039">
        <f>IF(SolaCorp_Backlog[[#This Row],[Product Group]] &lt;&gt; $L1038, 1, $S1038 + 1)</f>
        <v>267</v>
      </c>
      <c r="T10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39">
        <f ca="1" xml:space="preserve"> ROUND((SolaCorp_Backlog[[#This Row],[Projected Ship Date]] - SolaCorp_Backlog[[#This Row],[Order Date]]) / SolaCorp_Backlog[[#This Row],[Backlog Quantity]], 0)</f>
        <v>23</v>
      </c>
    </row>
    <row r="1040" spans="1:21" x14ac:dyDescent="0.25">
      <c r="A1040" t="s">
        <v>581</v>
      </c>
      <c r="B1040" t="s">
        <v>1157</v>
      </c>
      <c r="C1040" t="s">
        <v>721</v>
      </c>
      <c r="D1040" t="s">
        <v>713</v>
      </c>
      <c r="E1040" t="s">
        <v>714</v>
      </c>
      <c r="F1040">
        <v>3</v>
      </c>
      <c r="G1040">
        <v>117.84</v>
      </c>
      <c r="H1040" s="9">
        <v>45056</v>
      </c>
      <c r="I1040" t="s">
        <v>894</v>
      </c>
      <c r="J1040" t="s">
        <v>675</v>
      </c>
      <c r="K1040" t="s">
        <v>600</v>
      </c>
      <c r="L1040" t="s">
        <v>655</v>
      </c>
      <c r="M1040" t="s">
        <v>1803</v>
      </c>
      <c r="N1040" t="s">
        <v>3658</v>
      </c>
      <c r="O1040" t="s">
        <v>5906</v>
      </c>
      <c r="P1040">
        <f>COUNTIFS($L:$L, SolaCorp_Backlog[[#This Row],[Product Group]], $H:$H, "&lt;=" &amp; SolaCorp_Backlog[[#This Row],[Order Date]])</f>
        <v>271</v>
      </c>
      <c r="Q1040" s="9">
        <f>IFERROR(VLOOKUP(SolaCorp_Backlog[[#This Row],[Order_Item]], 'Hot Orders'!$C:$H, 6, FALSE), SolaCorp_Backlog[[#This Row],[Order Date]])</f>
        <v>45056</v>
      </c>
      <c r="R1040">
        <f>COUNTIFS($L:$L, SolaCorp_Backlog[[#This Row],[Product Group]], $Q:$Q, "&lt;=" &amp; SolaCorp_Backlog[[#This Row],[New Date]])</f>
        <v>301</v>
      </c>
      <c r="S1040">
        <f>IF(SolaCorp_Backlog[[#This Row],[Product Group]] &lt;&gt; $L1039, 1, $S1039 + 1)</f>
        <v>268</v>
      </c>
      <c r="T10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40">
        <f ca="1" xml:space="preserve"> ROUND((SolaCorp_Backlog[[#This Row],[Projected Ship Date]] - SolaCorp_Backlog[[#This Row],[Order Date]]) / SolaCorp_Backlog[[#This Row],[Backlog Quantity]], 0)</f>
        <v>92</v>
      </c>
    </row>
    <row r="1041" spans="1:21" x14ac:dyDescent="0.25">
      <c r="A1041" t="s">
        <v>581</v>
      </c>
      <c r="B1041" t="s">
        <v>1157</v>
      </c>
      <c r="C1041" t="s">
        <v>721</v>
      </c>
      <c r="D1041" t="s">
        <v>713</v>
      </c>
      <c r="E1041" t="s">
        <v>714</v>
      </c>
      <c r="F1041">
        <v>3</v>
      </c>
      <c r="G1041">
        <v>117.84</v>
      </c>
      <c r="H1041" s="9">
        <v>45056</v>
      </c>
      <c r="I1041" t="s">
        <v>894</v>
      </c>
      <c r="J1041" t="s">
        <v>675</v>
      </c>
      <c r="K1041" t="s">
        <v>600</v>
      </c>
      <c r="L1041" t="s">
        <v>655</v>
      </c>
      <c r="M1041" t="s">
        <v>1803</v>
      </c>
      <c r="N1041" t="s">
        <v>3659</v>
      </c>
      <c r="O1041" t="s">
        <v>5906</v>
      </c>
      <c r="P1041">
        <f>COUNTIFS($L:$L, SolaCorp_Backlog[[#This Row],[Product Group]], $H:$H, "&lt;=" &amp; SolaCorp_Backlog[[#This Row],[Order Date]])</f>
        <v>271</v>
      </c>
      <c r="Q1041" s="9">
        <f>IFERROR(VLOOKUP(SolaCorp_Backlog[[#This Row],[Order_Item]], 'Hot Orders'!$C:$H, 6, FALSE), SolaCorp_Backlog[[#This Row],[Order Date]])</f>
        <v>45056</v>
      </c>
      <c r="R1041">
        <f>COUNTIFS($L:$L, SolaCorp_Backlog[[#This Row],[Product Group]], $Q:$Q, "&lt;=" &amp; SolaCorp_Backlog[[#This Row],[New Date]])</f>
        <v>301</v>
      </c>
      <c r="S1041">
        <f>IF(SolaCorp_Backlog[[#This Row],[Product Group]] &lt;&gt; $L1040, 1, $S1040 + 1)</f>
        <v>269</v>
      </c>
      <c r="T10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41">
        <f ca="1" xml:space="preserve"> ROUND((SolaCorp_Backlog[[#This Row],[Projected Ship Date]] - SolaCorp_Backlog[[#This Row],[Order Date]]) / SolaCorp_Backlog[[#This Row],[Backlog Quantity]], 0)</f>
        <v>92</v>
      </c>
    </row>
    <row r="1042" spans="1:21" x14ac:dyDescent="0.25">
      <c r="A1042" t="s">
        <v>581</v>
      </c>
      <c r="B1042" t="s">
        <v>1157</v>
      </c>
      <c r="C1042" t="s">
        <v>721</v>
      </c>
      <c r="D1042" t="s">
        <v>713</v>
      </c>
      <c r="E1042" t="s">
        <v>714</v>
      </c>
      <c r="F1042">
        <v>3</v>
      </c>
      <c r="G1042">
        <v>117.84</v>
      </c>
      <c r="H1042" s="9">
        <v>45056</v>
      </c>
      <c r="I1042" t="s">
        <v>894</v>
      </c>
      <c r="J1042" t="s">
        <v>675</v>
      </c>
      <c r="K1042" t="s">
        <v>600</v>
      </c>
      <c r="L1042" t="s">
        <v>655</v>
      </c>
      <c r="M1042" t="s">
        <v>1803</v>
      </c>
      <c r="N1042" t="s">
        <v>3660</v>
      </c>
      <c r="O1042" t="s">
        <v>5906</v>
      </c>
      <c r="P1042">
        <f>COUNTIFS($L:$L, SolaCorp_Backlog[[#This Row],[Product Group]], $H:$H, "&lt;=" &amp; SolaCorp_Backlog[[#This Row],[Order Date]])</f>
        <v>271</v>
      </c>
      <c r="Q1042" s="9">
        <f>IFERROR(VLOOKUP(SolaCorp_Backlog[[#This Row],[Order_Item]], 'Hot Orders'!$C:$H, 6, FALSE), SolaCorp_Backlog[[#This Row],[Order Date]])</f>
        <v>45056</v>
      </c>
      <c r="R1042">
        <f>COUNTIFS($L:$L, SolaCorp_Backlog[[#This Row],[Product Group]], $Q:$Q, "&lt;=" &amp; SolaCorp_Backlog[[#This Row],[New Date]])</f>
        <v>301</v>
      </c>
      <c r="S1042">
        <f>IF(SolaCorp_Backlog[[#This Row],[Product Group]] &lt;&gt; $L1041, 1, $S1041 + 1)</f>
        <v>270</v>
      </c>
      <c r="T10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42">
        <f ca="1" xml:space="preserve"> ROUND((SolaCorp_Backlog[[#This Row],[Projected Ship Date]] - SolaCorp_Backlog[[#This Row],[Order Date]]) / SolaCorp_Backlog[[#This Row],[Backlog Quantity]], 0)</f>
        <v>92</v>
      </c>
    </row>
    <row r="1043" spans="1:21" x14ac:dyDescent="0.25">
      <c r="A1043" t="s">
        <v>580</v>
      </c>
      <c r="B1043" t="s">
        <v>1031</v>
      </c>
      <c r="C1043" t="s">
        <v>721</v>
      </c>
      <c r="D1043" t="s">
        <v>1492</v>
      </c>
      <c r="E1043" t="s">
        <v>1493</v>
      </c>
      <c r="F1043">
        <v>1</v>
      </c>
      <c r="G1043">
        <v>80.510000000000005</v>
      </c>
      <c r="H1043" s="9">
        <v>45056</v>
      </c>
      <c r="I1043" t="s">
        <v>707</v>
      </c>
      <c r="J1043" t="s">
        <v>669</v>
      </c>
      <c r="K1043" t="s">
        <v>631</v>
      </c>
      <c r="L1043" t="s">
        <v>655</v>
      </c>
      <c r="M1043" t="s">
        <v>1754</v>
      </c>
      <c r="N1043" t="s">
        <v>3394</v>
      </c>
      <c r="O1043" t="s">
        <v>5862</v>
      </c>
      <c r="P1043">
        <f>COUNTIFS($L:$L, SolaCorp_Backlog[[#This Row],[Product Group]], $H:$H, "&lt;=" &amp; SolaCorp_Backlog[[#This Row],[Order Date]])</f>
        <v>271</v>
      </c>
      <c r="Q1043" s="9">
        <f>IFERROR(VLOOKUP(SolaCorp_Backlog[[#This Row],[Order_Item]], 'Hot Orders'!$C:$H, 6, FALSE), SolaCorp_Backlog[[#This Row],[Order Date]])</f>
        <v>45056</v>
      </c>
      <c r="R1043">
        <f>COUNTIFS($L:$L, SolaCorp_Backlog[[#This Row],[Product Group]], $Q:$Q, "&lt;=" &amp; SolaCorp_Backlog[[#This Row],[New Date]])</f>
        <v>301</v>
      </c>
      <c r="S1043">
        <f>IF(SolaCorp_Backlog[[#This Row],[Product Group]] &lt;&gt; $L1042, 1, $S1042 + 1)</f>
        <v>271</v>
      </c>
      <c r="T10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43">
        <f ca="1" xml:space="preserve"> ROUND((SolaCorp_Backlog[[#This Row],[Projected Ship Date]] - SolaCorp_Backlog[[#This Row],[Order Date]]) / SolaCorp_Backlog[[#This Row],[Backlog Quantity]], 0)</f>
        <v>275</v>
      </c>
    </row>
    <row r="1044" spans="1:21" x14ac:dyDescent="0.25">
      <c r="A1044" t="s">
        <v>58</v>
      </c>
      <c r="B1044" t="s">
        <v>819</v>
      </c>
      <c r="C1044" t="s">
        <v>729</v>
      </c>
      <c r="D1044" t="s">
        <v>713</v>
      </c>
      <c r="E1044" t="s">
        <v>714</v>
      </c>
      <c r="F1044">
        <v>2</v>
      </c>
      <c r="G1044">
        <v>70.599999999999994</v>
      </c>
      <c r="H1044" s="9">
        <v>45065</v>
      </c>
      <c r="I1044" t="s">
        <v>732</v>
      </c>
      <c r="J1044" t="s">
        <v>675</v>
      </c>
      <c r="K1044" t="s">
        <v>600</v>
      </c>
      <c r="L1044" t="s">
        <v>655</v>
      </c>
      <c r="M1044" t="s">
        <v>1755</v>
      </c>
      <c r="N1044" t="s">
        <v>3395</v>
      </c>
      <c r="O1044" t="s">
        <v>5863</v>
      </c>
      <c r="P1044">
        <f>COUNTIFS($L:$L, SolaCorp_Backlog[[#This Row],[Product Group]], $H:$H, "&lt;=" &amp; SolaCorp_Backlog[[#This Row],[Order Date]])</f>
        <v>273</v>
      </c>
      <c r="Q1044" s="9">
        <f>IFERROR(VLOOKUP(SolaCorp_Backlog[[#This Row],[Order_Item]], 'Hot Orders'!$C:$H, 6, FALSE), SolaCorp_Backlog[[#This Row],[Order Date]])</f>
        <v>44588</v>
      </c>
      <c r="R1044">
        <f>COUNTIFS($L:$L, SolaCorp_Backlog[[#This Row],[Product Group]], $Q:$Q, "&lt;=" &amp; SolaCorp_Backlog[[#This Row],[New Date]])</f>
        <v>29</v>
      </c>
      <c r="S1044">
        <f>IF(SolaCorp_Backlog[[#This Row],[Product Group]] &lt;&gt; $L1043, 1, $S1043 + 1)</f>
        <v>272</v>
      </c>
      <c r="T10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44">
        <f ca="1" xml:space="preserve"> ROUND((SolaCorp_Backlog[[#This Row],[Projected Ship Date]] - SolaCorp_Backlog[[#This Row],[Order Date]]) / SolaCorp_Backlog[[#This Row],[Backlog Quantity]], 0)</f>
        <v>133</v>
      </c>
    </row>
    <row r="1045" spans="1:21" x14ac:dyDescent="0.25">
      <c r="A1045" t="s">
        <v>58</v>
      </c>
      <c r="B1045" t="s">
        <v>819</v>
      </c>
      <c r="C1045" t="s">
        <v>729</v>
      </c>
      <c r="D1045" t="s">
        <v>713</v>
      </c>
      <c r="E1045" t="s">
        <v>714</v>
      </c>
      <c r="F1045">
        <v>2</v>
      </c>
      <c r="G1045">
        <v>70.599999999999994</v>
      </c>
      <c r="H1045" s="9">
        <v>45065</v>
      </c>
      <c r="I1045" t="s">
        <v>732</v>
      </c>
      <c r="J1045" t="s">
        <v>675</v>
      </c>
      <c r="K1045" t="s">
        <v>600</v>
      </c>
      <c r="L1045" t="s">
        <v>655</v>
      </c>
      <c r="M1045" t="s">
        <v>1755</v>
      </c>
      <c r="N1045" t="s">
        <v>3396</v>
      </c>
      <c r="O1045" t="s">
        <v>5863</v>
      </c>
      <c r="P1045">
        <f>COUNTIFS($L:$L, SolaCorp_Backlog[[#This Row],[Product Group]], $H:$H, "&lt;=" &amp; SolaCorp_Backlog[[#This Row],[Order Date]])</f>
        <v>273</v>
      </c>
      <c r="Q1045" s="9">
        <f>IFERROR(VLOOKUP(SolaCorp_Backlog[[#This Row],[Order_Item]], 'Hot Orders'!$C:$H, 6, FALSE), SolaCorp_Backlog[[#This Row],[Order Date]])</f>
        <v>44588</v>
      </c>
      <c r="R1045">
        <f>COUNTIFS($L:$L, SolaCorp_Backlog[[#This Row],[Product Group]], $Q:$Q, "&lt;=" &amp; SolaCorp_Backlog[[#This Row],[New Date]])</f>
        <v>29</v>
      </c>
      <c r="S1045">
        <f>IF(SolaCorp_Backlog[[#This Row],[Product Group]] &lt;&gt; $L1044, 1, $S1044 + 1)</f>
        <v>273</v>
      </c>
      <c r="T10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45">
        <f ca="1" xml:space="preserve"> ROUND((SolaCorp_Backlog[[#This Row],[Projected Ship Date]] - SolaCorp_Backlog[[#This Row],[Order Date]]) / SolaCorp_Backlog[[#This Row],[Backlog Quantity]], 0)</f>
        <v>133</v>
      </c>
    </row>
    <row r="1046" spans="1:21" x14ac:dyDescent="0.25">
      <c r="A1046" t="s">
        <v>69</v>
      </c>
      <c r="B1046" t="s">
        <v>1221</v>
      </c>
      <c r="C1046" t="s">
        <v>729</v>
      </c>
      <c r="D1046" t="s">
        <v>705</v>
      </c>
      <c r="E1046" t="s">
        <v>706</v>
      </c>
      <c r="F1046">
        <v>10</v>
      </c>
      <c r="G1046">
        <v>168.29</v>
      </c>
      <c r="H1046" s="9">
        <v>45092</v>
      </c>
      <c r="I1046" t="s">
        <v>732</v>
      </c>
      <c r="J1046" t="s">
        <v>675</v>
      </c>
      <c r="K1046" t="s">
        <v>631</v>
      </c>
      <c r="L1046" t="s">
        <v>655</v>
      </c>
      <c r="M1046" t="s">
        <v>1752</v>
      </c>
      <c r="N1046" t="s">
        <v>3381</v>
      </c>
      <c r="O1046" t="s">
        <v>5860</v>
      </c>
      <c r="P1046">
        <f>COUNTIFS($L:$L, SolaCorp_Backlog[[#This Row],[Product Group]], $H:$H, "&lt;=" &amp; SolaCorp_Backlog[[#This Row],[Order Date]])</f>
        <v>283</v>
      </c>
      <c r="Q1046" s="9">
        <f>IFERROR(VLOOKUP(SolaCorp_Backlog[[#This Row],[Order_Item]], 'Hot Orders'!$C:$H, 6, FALSE), SolaCorp_Backlog[[#This Row],[Order Date]])</f>
        <v>45092</v>
      </c>
      <c r="R1046">
        <f>COUNTIFS($L:$L, SolaCorp_Backlog[[#This Row],[Product Group]], $Q:$Q, "&lt;=" &amp; SolaCorp_Backlog[[#This Row],[New Date]])</f>
        <v>311</v>
      </c>
      <c r="S1046">
        <f>IF(SolaCorp_Backlog[[#This Row],[Product Group]] &lt;&gt; $L1045, 1, $S1045 + 1)</f>
        <v>274</v>
      </c>
      <c r="T10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46">
        <f ca="1" xml:space="preserve"> ROUND((SolaCorp_Backlog[[#This Row],[Projected Ship Date]] - SolaCorp_Backlog[[#This Row],[Order Date]]) / SolaCorp_Backlog[[#This Row],[Backlog Quantity]], 0)</f>
        <v>24</v>
      </c>
    </row>
    <row r="1047" spans="1:21" x14ac:dyDescent="0.25">
      <c r="A1047" t="s">
        <v>69</v>
      </c>
      <c r="B1047" t="s">
        <v>1221</v>
      </c>
      <c r="C1047" t="s">
        <v>729</v>
      </c>
      <c r="D1047" t="s">
        <v>705</v>
      </c>
      <c r="E1047" t="s">
        <v>706</v>
      </c>
      <c r="F1047">
        <v>10</v>
      </c>
      <c r="G1047">
        <v>168.29</v>
      </c>
      <c r="H1047" s="9">
        <v>45092</v>
      </c>
      <c r="I1047" t="s">
        <v>732</v>
      </c>
      <c r="J1047" t="s">
        <v>675</v>
      </c>
      <c r="K1047" t="s">
        <v>631</v>
      </c>
      <c r="L1047" t="s">
        <v>655</v>
      </c>
      <c r="M1047" t="s">
        <v>1752</v>
      </c>
      <c r="N1047" t="s">
        <v>3382</v>
      </c>
      <c r="O1047" t="s">
        <v>5860</v>
      </c>
      <c r="P1047">
        <f>COUNTIFS($L:$L, SolaCorp_Backlog[[#This Row],[Product Group]], $H:$H, "&lt;=" &amp; SolaCorp_Backlog[[#This Row],[Order Date]])</f>
        <v>283</v>
      </c>
      <c r="Q1047" s="9">
        <f>IFERROR(VLOOKUP(SolaCorp_Backlog[[#This Row],[Order_Item]], 'Hot Orders'!$C:$H, 6, FALSE), SolaCorp_Backlog[[#This Row],[Order Date]])</f>
        <v>45092</v>
      </c>
      <c r="R1047">
        <f>COUNTIFS($L:$L, SolaCorp_Backlog[[#This Row],[Product Group]], $Q:$Q, "&lt;=" &amp; SolaCorp_Backlog[[#This Row],[New Date]])</f>
        <v>311</v>
      </c>
      <c r="S1047">
        <f>IF(SolaCorp_Backlog[[#This Row],[Product Group]] &lt;&gt; $L1046, 1, $S1046 + 1)</f>
        <v>275</v>
      </c>
      <c r="T10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47">
        <f ca="1" xml:space="preserve"> ROUND((SolaCorp_Backlog[[#This Row],[Projected Ship Date]] - SolaCorp_Backlog[[#This Row],[Order Date]]) / SolaCorp_Backlog[[#This Row],[Backlog Quantity]], 0)</f>
        <v>24</v>
      </c>
    </row>
    <row r="1048" spans="1:21" x14ac:dyDescent="0.25">
      <c r="A1048" t="s">
        <v>69</v>
      </c>
      <c r="B1048" t="s">
        <v>1221</v>
      </c>
      <c r="C1048" t="s">
        <v>729</v>
      </c>
      <c r="D1048" t="s">
        <v>705</v>
      </c>
      <c r="E1048" t="s">
        <v>706</v>
      </c>
      <c r="F1048">
        <v>10</v>
      </c>
      <c r="G1048">
        <v>168.29</v>
      </c>
      <c r="H1048" s="9">
        <v>45092</v>
      </c>
      <c r="I1048" t="s">
        <v>732</v>
      </c>
      <c r="J1048" t="s">
        <v>675</v>
      </c>
      <c r="K1048" t="s">
        <v>631</v>
      </c>
      <c r="L1048" t="s">
        <v>655</v>
      </c>
      <c r="M1048" t="s">
        <v>1752</v>
      </c>
      <c r="N1048" t="s">
        <v>3383</v>
      </c>
      <c r="O1048" t="s">
        <v>5860</v>
      </c>
      <c r="P1048">
        <f>COUNTIFS($L:$L, SolaCorp_Backlog[[#This Row],[Product Group]], $H:$H, "&lt;=" &amp; SolaCorp_Backlog[[#This Row],[Order Date]])</f>
        <v>283</v>
      </c>
      <c r="Q1048" s="9">
        <f>IFERROR(VLOOKUP(SolaCorp_Backlog[[#This Row],[Order_Item]], 'Hot Orders'!$C:$H, 6, FALSE), SolaCorp_Backlog[[#This Row],[Order Date]])</f>
        <v>45092</v>
      </c>
      <c r="R1048">
        <f>COUNTIFS($L:$L, SolaCorp_Backlog[[#This Row],[Product Group]], $Q:$Q, "&lt;=" &amp; SolaCorp_Backlog[[#This Row],[New Date]])</f>
        <v>311</v>
      </c>
      <c r="S1048">
        <f>IF(SolaCorp_Backlog[[#This Row],[Product Group]] &lt;&gt; $L1047, 1, $S1047 + 1)</f>
        <v>276</v>
      </c>
      <c r="T10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048">
        <f ca="1" xml:space="preserve"> ROUND((SolaCorp_Backlog[[#This Row],[Projected Ship Date]] - SolaCorp_Backlog[[#This Row],[Order Date]]) / SolaCorp_Backlog[[#This Row],[Backlog Quantity]], 0)</f>
        <v>24</v>
      </c>
    </row>
    <row r="1049" spans="1:21" x14ac:dyDescent="0.25">
      <c r="A1049" t="s">
        <v>69</v>
      </c>
      <c r="B1049" t="s">
        <v>1221</v>
      </c>
      <c r="C1049" t="s">
        <v>729</v>
      </c>
      <c r="D1049" t="s">
        <v>705</v>
      </c>
      <c r="E1049" t="s">
        <v>706</v>
      </c>
      <c r="F1049">
        <v>10</v>
      </c>
      <c r="G1049">
        <v>168.29</v>
      </c>
      <c r="H1049" s="9">
        <v>45092</v>
      </c>
      <c r="I1049" t="s">
        <v>732</v>
      </c>
      <c r="J1049" t="s">
        <v>675</v>
      </c>
      <c r="K1049" t="s">
        <v>631</v>
      </c>
      <c r="L1049" t="s">
        <v>655</v>
      </c>
      <c r="M1049" t="s">
        <v>1752</v>
      </c>
      <c r="N1049" t="s">
        <v>3384</v>
      </c>
      <c r="O1049" t="s">
        <v>5860</v>
      </c>
      <c r="P1049">
        <f>COUNTIFS($L:$L, SolaCorp_Backlog[[#This Row],[Product Group]], $H:$H, "&lt;=" &amp; SolaCorp_Backlog[[#This Row],[Order Date]])</f>
        <v>283</v>
      </c>
      <c r="Q1049" s="9">
        <f>IFERROR(VLOOKUP(SolaCorp_Backlog[[#This Row],[Order_Item]], 'Hot Orders'!$C:$H, 6, FALSE), SolaCorp_Backlog[[#This Row],[Order Date]])</f>
        <v>45092</v>
      </c>
      <c r="R1049">
        <f>COUNTIFS($L:$L, SolaCorp_Backlog[[#This Row],[Product Group]], $Q:$Q, "&lt;=" &amp; SolaCorp_Backlog[[#This Row],[New Date]])</f>
        <v>311</v>
      </c>
      <c r="S1049">
        <f>IF(SolaCorp_Backlog[[#This Row],[Product Group]] &lt;&gt; $L1048, 1, $S1048 + 1)</f>
        <v>277</v>
      </c>
      <c r="T10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49">
        <f ca="1" xml:space="preserve"> ROUND((SolaCorp_Backlog[[#This Row],[Projected Ship Date]] - SolaCorp_Backlog[[#This Row],[Order Date]]) / SolaCorp_Backlog[[#This Row],[Backlog Quantity]], 0)</f>
        <v>25</v>
      </c>
    </row>
    <row r="1050" spans="1:21" x14ac:dyDescent="0.25">
      <c r="A1050" t="s">
        <v>69</v>
      </c>
      <c r="B1050" t="s">
        <v>1221</v>
      </c>
      <c r="C1050" t="s">
        <v>729</v>
      </c>
      <c r="D1050" t="s">
        <v>705</v>
      </c>
      <c r="E1050" t="s">
        <v>706</v>
      </c>
      <c r="F1050">
        <v>10</v>
      </c>
      <c r="G1050">
        <v>168.29</v>
      </c>
      <c r="H1050" s="9">
        <v>45092</v>
      </c>
      <c r="I1050" t="s">
        <v>732</v>
      </c>
      <c r="J1050" t="s">
        <v>675</v>
      </c>
      <c r="K1050" t="s">
        <v>631</v>
      </c>
      <c r="L1050" t="s">
        <v>655</v>
      </c>
      <c r="M1050" t="s">
        <v>1752</v>
      </c>
      <c r="N1050" t="s">
        <v>3385</v>
      </c>
      <c r="O1050" t="s">
        <v>5860</v>
      </c>
      <c r="P1050">
        <f>COUNTIFS($L:$L, SolaCorp_Backlog[[#This Row],[Product Group]], $H:$H, "&lt;=" &amp; SolaCorp_Backlog[[#This Row],[Order Date]])</f>
        <v>283</v>
      </c>
      <c r="Q1050" s="9">
        <f>IFERROR(VLOOKUP(SolaCorp_Backlog[[#This Row],[Order_Item]], 'Hot Orders'!$C:$H, 6, FALSE), SolaCorp_Backlog[[#This Row],[Order Date]])</f>
        <v>45092</v>
      </c>
      <c r="R1050">
        <f>COUNTIFS($L:$L, SolaCorp_Backlog[[#This Row],[Product Group]], $Q:$Q, "&lt;=" &amp; SolaCorp_Backlog[[#This Row],[New Date]])</f>
        <v>311</v>
      </c>
      <c r="S1050">
        <f>IF(SolaCorp_Backlog[[#This Row],[Product Group]] &lt;&gt; $L1049, 1, $S1049 + 1)</f>
        <v>278</v>
      </c>
      <c r="T10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50">
        <f ca="1" xml:space="preserve"> ROUND((SolaCorp_Backlog[[#This Row],[Projected Ship Date]] - SolaCorp_Backlog[[#This Row],[Order Date]]) / SolaCorp_Backlog[[#This Row],[Backlog Quantity]], 0)</f>
        <v>25</v>
      </c>
    </row>
    <row r="1051" spans="1:21" x14ac:dyDescent="0.25">
      <c r="A1051" t="s">
        <v>69</v>
      </c>
      <c r="B1051" t="s">
        <v>1221</v>
      </c>
      <c r="C1051" t="s">
        <v>729</v>
      </c>
      <c r="D1051" t="s">
        <v>705</v>
      </c>
      <c r="E1051" t="s">
        <v>706</v>
      </c>
      <c r="F1051">
        <v>10</v>
      </c>
      <c r="G1051">
        <v>168.29</v>
      </c>
      <c r="H1051" s="9">
        <v>45092</v>
      </c>
      <c r="I1051" t="s">
        <v>732</v>
      </c>
      <c r="J1051" t="s">
        <v>675</v>
      </c>
      <c r="K1051" t="s">
        <v>631</v>
      </c>
      <c r="L1051" t="s">
        <v>655</v>
      </c>
      <c r="M1051" t="s">
        <v>1752</v>
      </c>
      <c r="N1051" t="s">
        <v>3386</v>
      </c>
      <c r="O1051" t="s">
        <v>5860</v>
      </c>
      <c r="P1051">
        <f>COUNTIFS($L:$L, SolaCorp_Backlog[[#This Row],[Product Group]], $H:$H, "&lt;=" &amp; SolaCorp_Backlog[[#This Row],[Order Date]])</f>
        <v>283</v>
      </c>
      <c r="Q1051" s="9">
        <f>IFERROR(VLOOKUP(SolaCorp_Backlog[[#This Row],[Order_Item]], 'Hot Orders'!$C:$H, 6, FALSE), SolaCorp_Backlog[[#This Row],[Order Date]])</f>
        <v>45092</v>
      </c>
      <c r="R1051">
        <f>COUNTIFS($L:$L, SolaCorp_Backlog[[#This Row],[Product Group]], $Q:$Q, "&lt;=" &amp; SolaCorp_Backlog[[#This Row],[New Date]])</f>
        <v>311</v>
      </c>
      <c r="S1051">
        <f>IF(SolaCorp_Backlog[[#This Row],[Product Group]] &lt;&gt; $L1050, 1, $S1050 + 1)</f>
        <v>279</v>
      </c>
      <c r="T10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51">
        <f ca="1" xml:space="preserve"> ROUND((SolaCorp_Backlog[[#This Row],[Projected Ship Date]] - SolaCorp_Backlog[[#This Row],[Order Date]]) / SolaCorp_Backlog[[#This Row],[Backlog Quantity]], 0)</f>
        <v>25</v>
      </c>
    </row>
    <row r="1052" spans="1:21" x14ac:dyDescent="0.25">
      <c r="A1052" t="s">
        <v>69</v>
      </c>
      <c r="B1052" t="s">
        <v>1221</v>
      </c>
      <c r="C1052" t="s">
        <v>729</v>
      </c>
      <c r="D1052" t="s">
        <v>705</v>
      </c>
      <c r="E1052" t="s">
        <v>706</v>
      </c>
      <c r="F1052">
        <v>10</v>
      </c>
      <c r="G1052">
        <v>168.29</v>
      </c>
      <c r="H1052" s="9">
        <v>45092</v>
      </c>
      <c r="I1052" t="s">
        <v>732</v>
      </c>
      <c r="J1052" t="s">
        <v>675</v>
      </c>
      <c r="K1052" t="s">
        <v>631</v>
      </c>
      <c r="L1052" t="s">
        <v>655</v>
      </c>
      <c r="M1052" t="s">
        <v>1752</v>
      </c>
      <c r="N1052" t="s">
        <v>3387</v>
      </c>
      <c r="O1052" t="s">
        <v>5860</v>
      </c>
      <c r="P1052">
        <f>COUNTIFS($L:$L, SolaCorp_Backlog[[#This Row],[Product Group]], $H:$H, "&lt;=" &amp; SolaCorp_Backlog[[#This Row],[Order Date]])</f>
        <v>283</v>
      </c>
      <c r="Q1052" s="9">
        <f>IFERROR(VLOOKUP(SolaCorp_Backlog[[#This Row],[Order_Item]], 'Hot Orders'!$C:$H, 6, FALSE), SolaCorp_Backlog[[#This Row],[Order Date]])</f>
        <v>45092</v>
      </c>
      <c r="R1052">
        <f>COUNTIFS($L:$L, SolaCorp_Backlog[[#This Row],[Product Group]], $Q:$Q, "&lt;=" &amp; SolaCorp_Backlog[[#This Row],[New Date]])</f>
        <v>311</v>
      </c>
      <c r="S1052">
        <f>IF(SolaCorp_Backlog[[#This Row],[Product Group]] &lt;&gt; $L1051, 1, $S1051 + 1)</f>
        <v>280</v>
      </c>
      <c r="T10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52">
        <f ca="1" xml:space="preserve"> ROUND((SolaCorp_Backlog[[#This Row],[Projected Ship Date]] - SolaCorp_Backlog[[#This Row],[Order Date]]) / SolaCorp_Backlog[[#This Row],[Backlog Quantity]], 0)</f>
        <v>25</v>
      </c>
    </row>
    <row r="1053" spans="1:21" x14ac:dyDescent="0.25">
      <c r="A1053" t="s">
        <v>69</v>
      </c>
      <c r="B1053" t="s">
        <v>1221</v>
      </c>
      <c r="C1053" t="s">
        <v>729</v>
      </c>
      <c r="D1053" t="s">
        <v>705</v>
      </c>
      <c r="E1053" t="s">
        <v>706</v>
      </c>
      <c r="F1053">
        <v>10</v>
      </c>
      <c r="G1053">
        <v>168.29</v>
      </c>
      <c r="H1053" s="9">
        <v>45092</v>
      </c>
      <c r="I1053" t="s">
        <v>732</v>
      </c>
      <c r="J1053" t="s">
        <v>675</v>
      </c>
      <c r="K1053" t="s">
        <v>631</v>
      </c>
      <c r="L1053" t="s">
        <v>655</v>
      </c>
      <c r="M1053" t="s">
        <v>1752</v>
      </c>
      <c r="N1053" t="s">
        <v>3388</v>
      </c>
      <c r="O1053" t="s">
        <v>5860</v>
      </c>
      <c r="P1053">
        <f>COUNTIFS($L:$L, SolaCorp_Backlog[[#This Row],[Product Group]], $H:$H, "&lt;=" &amp; SolaCorp_Backlog[[#This Row],[Order Date]])</f>
        <v>283</v>
      </c>
      <c r="Q1053" s="9">
        <f>IFERROR(VLOOKUP(SolaCorp_Backlog[[#This Row],[Order_Item]], 'Hot Orders'!$C:$H, 6, FALSE), SolaCorp_Backlog[[#This Row],[Order Date]])</f>
        <v>45092</v>
      </c>
      <c r="R1053">
        <f>COUNTIFS($L:$L, SolaCorp_Backlog[[#This Row],[Product Group]], $Q:$Q, "&lt;=" &amp; SolaCorp_Backlog[[#This Row],[New Date]])</f>
        <v>311</v>
      </c>
      <c r="S1053">
        <f>IF(SolaCorp_Backlog[[#This Row],[Product Group]] &lt;&gt; $L1052, 1, $S1052 + 1)</f>
        <v>281</v>
      </c>
      <c r="T10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53">
        <f ca="1" xml:space="preserve"> ROUND((SolaCorp_Backlog[[#This Row],[Projected Ship Date]] - SolaCorp_Backlog[[#This Row],[Order Date]]) / SolaCorp_Backlog[[#This Row],[Backlog Quantity]], 0)</f>
        <v>25</v>
      </c>
    </row>
    <row r="1054" spans="1:21" x14ac:dyDescent="0.25">
      <c r="A1054" t="s">
        <v>69</v>
      </c>
      <c r="B1054" t="s">
        <v>1221</v>
      </c>
      <c r="C1054" t="s">
        <v>729</v>
      </c>
      <c r="D1054" t="s">
        <v>705</v>
      </c>
      <c r="E1054" t="s">
        <v>706</v>
      </c>
      <c r="F1054">
        <v>10</v>
      </c>
      <c r="G1054">
        <v>168.29</v>
      </c>
      <c r="H1054" s="9">
        <v>45092</v>
      </c>
      <c r="I1054" t="s">
        <v>732</v>
      </c>
      <c r="J1054" t="s">
        <v>675</v>
      </c>
      <c r="K1054" t="s">
        <v>631</v>
      </c>
      <c r="L1054" t="s">
        <v>655</v>
      </c>
      <c r="M1054" t="s">
        <v>1752</v>
      </c>
      <c r="N1054" t="s">
        <v>3389</v>
      </c>
      <c r="O1054" t="s">
        <v>5860</v>
      </c>
      <c r="P1054">
        <f>COUNTIFS($L:$L, SolaCorp_Backlog[[#This Row],[Product Group]], $H:$H, "&lt;=" &amp; SolaCorp_Backlog[[#This Row],[Order Date]])</f>
        <v>283</v>
      </c>
      <c r="Q1054" s="9">
        <f>IFERROR(VLOOKUP(SolaCorp_Backlog[[#This Row],[Order_Item]], 'Hot Orders'!$C:$H, 6, FALSE), SolaCorp_Backlog[[#This Row],[Order Date]])</f>
        <v>45092</v>
      </c>
      <c r="R1054">
        <f>COUNTIFS($L:$L, SolaCorp_Backlog[[#This Row],[Product Group]], $Q:$Q, "&lt;=" &amp; SolaCorp_Backlog[[#This Row],[New Date]])</f>
        <v>311</v>
      </c>
      <c r="S1054">
        <f>IF(SolaCorp_Backlog[[#This Row],[Product Group]] &lt;&gt; $L1053, 1, $S1053 + 1)</f>
        <v>282</v>
      </c>
      <c r="T10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54">
        <f ca="1" xml:space="preserve"> ROUND((SolaCorp_Backlog[[#This Row],[Projected Ship Date]] - SolaCorp_Backlog[[#This Row],[Order Date]]) / SolaCorp_Backlog[[#This Row],[Backlog Quantity]], 0)</f>
        <v>25</v>
      </c>
    </row>
    <row r="1055" spans="1:21" x14ac:dyDescent="0.25">
      <c r="A1055" t="s">
        <v>69</v>
      </c>
      <c r="B1055" t="s">
        <v>1221</v>
      </c>
      <c r="C1055" t="s">
        <v>729</v>
      </c>
      <c r="D1055" t="s">
        <v>705</v>
      </c>
      <c r="E1055" t="s">
        <v>706</v>
      </c>
      <c r="F1055">
        <v>10</v>
      </c>
      <c r="G1055">
        <v>168.29</v>
      </c>
      <c r="H1055" s="9">
        <v>45092</v>
      </c>
      <c r="I1055" t="s">
        <v>732</v>
      </c>
      <c r="J1055" t="s">
        <v>675</v>
      </c>
      <c r="K1055" t="s">
        <v>631</v>
      </c>
      <c r="L1055" t="s">
        <v>655</v>
      </c>
      <c r="M1055" t="s">
        <v>1752</v>
      </c>
      <c r="N1055" t="s">
        <v>3390</v>
      </c>
      <c r="O1055" t="s">
        <v>5860</v>
      </c>
      <c r="P1055">
        <f>COUNTIFS($L:$L, SolaCorp_Backlog[[#This Row],[Product Group]], $H:$H, "&lt;=" &amp; SolaCorp_Backlog[[#This Row],[Order Date]])</f>
        <v>283</v>
      </c>
      <c r="Q1055" s="9">
        <f>IFERROR(VLOOKUP(SolaCorp_Backlog[[#This Row],[Order_Item]], 'Hot Orders'!$C:$H, 6, FALSE), SolaCorp_Backlog[[#This Row],[Order Date]])</f>
        <v>45092</v>
      </c>
      <c r="R1055">
        <f>COUNTIFS($L:$L, SolaCorp_Backlog[[#This Row],[Product Group]], $Q:$Q, "&lt;=" &amp; SolaCorp_Backlog[[#This Row],[New Date]])</f>
        <v>311</v>
      </c>
      <c r="S1055">
        <f>IF(SolaCorp_Backlog[[#This Row],[Product Group]] &lt;&gt; $L1054, 1, $S1054 + 1)</f>
        <v>283</v>
      </c>
      <c r="T10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55">
        <f ca="1" xml:space="preserve"> ROUND((SolaCorp_Backlog[[#This Row],[Projected Ship Date]] - SolaCorp_Backlog[[#This Row],[Order Date]]) / SolaCorp_Backlog[[#This Row],[Backlog Quantity]], 0)</f>
        <v>25</v>
      </c>
    </row>
    <row r="1056" spans="1:21" x14ac:dyDescent="0.25">
      <c r="A1056" t="s">
        <v>176</v>
      </c>
      <c r="B1056" t="s">
        <v>994</v>
      </c>
      <c r="C1056" t="s">
        <v>729</v>
      </c>
      <c r="D1056" t="s">
        <v>705</v>
      </c>
      <c r="E1056" t="s">
        <v>706</v>
      </c>
      <c r="F1056">
        <v>13</v>
      </c>
      <c r="G1056">
        <v>530.91999999999996</v>
      </c>
      <c r="H1056" s="9">
        <v>45107</v>
      </c>
      <c r="I1056" t="s">
        <v>732</v>
      </c>
      <c r="J1056" t="s">
        <v>675</v>
      </c>
      <c r="K1056" t="s">
        <v>631</v>
      </c>
      <c r="L1056" t="s">
        <v>655</v>
      </c>
      <c r="M1056" t="s">
        <v>1778</v>
      </c>
      <c r="N1056" t="s">
        <v>3497</v>
      </c>
      <c r="O1056" t="s">
        <v>5884</v>
      </c>
      <c r="P1056">
        <f>COUNTIFS($L:$L, SolaCorp_Backlog[[#This Row],[Product Group]], $H:$H, "&lt;=" &amp; SolaCorp_Backlog[[#This Row],[Order Date]])</f>
        <v>314</v>
      </c>
      <c r="Q1056" s="9">
        <f>IFERROR(VLOOKUP(SolaCorp_Backlog[[#This Row],[Order_Item]], 'Hot Orders'!$C:$H, 6, FALSE), SolaCorp_Backlog[[#This Row],[Order Date]])</f>
        <v>45107</v>
      </c>
      <c r="R1056">
        <f>COUNTIFS($L:$L, SolaCorp_Backlog[[#This Row],[Product Group]], $Q:$Q, "&lt;=" &amp; SolaCorp_Backlog[[#This Row],[New Date]])</f>
        <v>342</v>
      </c>
      <c r="S1056">
        <f>IF(SolaCorp_Backlog[[#This Row],[Product Group]] &lt;&gt; $L1055, 1, $S1055 + 1)</f>
        <v>284</v>
      </c>
      <c r="T10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56">
        <f ca="1" xml:space="preserve"> ROUND((SolaCorp_Backlog[[#This Row],[Projected Ship Date]] - SolaCorp_Backlog[[#This Row],[Order Date]]) / SolaCorp_Backlog[[#This Row],[Backlog Quantity]], 0)</f>
        <v>18</v>
      </c>
    </row>
    <row r="1057" spans="1:21" x14ac:dyDescent="0.25">
      <c r="A1057" t="s">
        <v>176</v>
      </c>
      <c r="B1057" t="s">
        <v>994</v>
      </c>
      <c r="C1057" t="s">
        <v>729</v>
      </c>
      <c r="D1057" t="s">
        <v>705</v>
      </c>
      <c r="E1057" t="s">
        <v>706</v>
      </c>
      <c r="F1057">
        <v>13</v>
      </c>
      <c r="G1057">
        <v>530.91999999999996</v>
      </c>
      <c r="H1057" s="9">
        <v>45107</v>
      </c>
      <c r="I1057" t="s">
        <v>732</v>
      </c>
      <c r="J1057" t="s">
        <v>675</v>
      </c>
      <c r="K1057" t="s">
        <v>631</v>
      </c>
      <c r="L1057" t="s">
        <v>655</v>
      </c>
      <c r="M1057" t="s">
        <v>1778</v>
      </c>
      <c r="N1057" t="s">
        <v>3498</v>
      </c>
      <c r="O1057" t="s">
        <v>5884</v>
      </c>
      <c r="P1057">
        <f>COUNTIFS($L:$L, SolaCorp_Backlog[[#This Row],[Product Group]], $H:$H, "&lt;=" &amp; SolaCorp_Backlog[[#This Row],[Order Date]])</f>
        <v>314</v>
      </c>
      <c r="Q1057" s="9">
        <f>IFERROR(VLOOKUP(SolaCorp_Backlog[[#This Row],[Order_Item]], 'Hot Orders'!$C:$H, 6, FALSE), SolaCorp_Backlog[[#This Row],[Order Date]])</f>
        <v>45107</v>
      </c>
      <c r="R1057">
        <f>COUNTIFS($L:$L, SolaCorp_Backlog[[#This Row],[Product Group]], $Q:$Q, "&lt;=" &amp; SolaCorp_Backlog[[#This Row],[New Date]])</f>
        <v>342</v>
      </c>
      <c r="S1057">
        <f>IF(SolaCorp_Backlog[[#This Row],[Product Group]] &lt;&gt; $L1056, 1, $S1056 + 1)</f>
        <v>285</v>
      </c>
      <c r="T10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57">
        <f ca="1" xml:space="preserve"> ROUND((SolaCorp_Backlog[[#This Row],[Projected Ship Date]] - SolaCorp_Backlog[[#This Row],[Order Date]]) / SolaCorp_Backlog[[#This Row],[Backlog Quantity]], 0)</f>
        <v>18</v>
      </c>
    </row>
    <row r="1058" spans="1:21" x14ac:dyDescent="0.25">
      <c r="A1058" t="s">
        <v>176</v>
      </c>
      <c r="B1058" t="s">
        <v>994</v>
      </c>
      <c r="C1058" t="s">
        <v>729</v>
      </c>
      <c r="D1058" t="s">
        <v>705</v>
      </c>
      <c r="E1058" t="s">
        <v>706</v>
      </c>
      <c r="F1058">
        <v>13</v>
      </c>
      <c r="G1058">
        <v>530.91999999999996</v>
      </c>
      <c r="H1058" s="9">
        <v>45107</v>
      </c>
      <c r="I1058" t="s">
        <v>732</v>
      </c>
      <c r="J1058" t="s">
        <v>675</v>
      </c>
      <c r="K1058" t="s">
        <v>631</v>
      </c>
      <c r="L1058" t="s">
        <v>655</v>
      </c>
      <c r="M1058" t="s">
        <v>1778</v>
      </c>
      <c r="N1058" t="s">
        <v>3499</v>
      </c>
      <c r="O1058" t="s">
        <v>5884</v>
      </c>
      <c r="P1058">
        <f>COUNTIFS($L:$L, SolaCorp_Backlog[[#This Row],[Product Group]], $H:$H, "&lt;=" &amp; SolaCorp_Backlog[[#This Row],[Order Date]])</f>
        <v>314</v>
      </c>
      <c r="Q1058" s="9">
        <f>IFERROR(VLOOKUP(SolaCorp_Backlog[[#This Row],[Order_Item]], 'Hot Orders'!$C:$H, 6, FALSE), SolaCorp_Backlog[[#This Row],[Order Date]])</f>
        <v>45107</v>
      </c>
      <c r="R1058">
        <f>COUNTIFS($L:$L, SolaCorp_Backlog[[#This Row],[Product Group]], $Q:$Q, "&lt;=" &amp; SolaCorp_Backlog[[#This Row],[New Date]])</f>
        <v>342</v>
      </c>
      <c r="S1058">
        <f>IF(SolaCorp_Backlog[[#This Row],[Product Group]] &lt;&gt; $L1057, 1, $S1057 + 1)</f>
        <v>286</v>
      </c>
      <c r="T10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58">
        <f ca="1" xml:space="preserve"> ROUND((SolaCorp_Backlog[[#This Row],[Projected Ship Date]] - SolaCorp_Backlog[[#This Row],[Order Date]]) / SolaCorp_Backlog[[#This Row],[Backlog Quantity]], 0)</f>
        <v>18</v>
      </c>
    </row>
    <row r="1059" spans="1:21" x14ac:dyDescent="0.25">
      <c r="A1059" t="s">
        <v>176</v>
      </c>
      <c r="B1059" t="s">
        <v>994</v>
      </c>
      <c r="C1059" t="s">
        <v>729</v>
      </c>
      <c r="D1059" t="s">
        <v>705</v>
      </c>
      <c r="E1059" t="s">
        <v>706</v>
      </c>
      <c r="F1059">
        <v>13</v>
      </c>
      <c r="G1059">
        <v>530.91999999999996</v>
      </c>
      <c r="H1059" s="9">
        <v>45107</v>
      </c>
      <c r="I1059" t="s">
        <v>732</v>
      </c>
      <c r="J1059" t="s">
        <v>675</v>
      </c>
      <c r="K1059" t="s">
        <v>631</v>
      </c>
      <c r="L1059" t="s">
        <v>655</v>
      </c>
      <c r="M1059" t="s">
        <v>1778</v>
      </c>
      <c r="N1059" t="s">
        <v>3500</v>
      </c>
      <c r="O1059" t="s">
        <v>5884</v>
      </c>
      <c r="P1059">
        <f>COUNTIFS($L:$L, SolaCorp_Backlog[[#This Row],[Product Group]], $H:$H, "&lt;=" &amp; SolaCorp_Backlog[[#This Row],[Order Date]])</f>
        <v>314</v>
      </c>
      <c r="Q1059" s="9">
        <f>IFERROR(VLOOKUP(SolaCorp_Backlog[[#This Row],[Order_Item]], 'Hot Orders'!$C:$H, 6, FALSE), SolaCorp_Backlog[[#This Row],[Order Date]])</f>
        <v>45107</v>
      </c>
      <c r="R1059">
        <f>COUNTIFS($L:$L, SolaCorp_Backlog[[#This Row],[Product Group]], $Q:$Q, "&lt;=" &amp; SolaCorp_Backlog[[#This Row],[New Date]])</f>
        <v>342</v>
      </c>
      <c r="S1059">
        <f>IF(SolaCorp_Backlog[[#This Row],[Product Group]] &lt;&gt; $L1058, 1, $S1058 + 1)</f>
        <v>287</v>
      </c>
      <c r="T10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59">
        <f ca="1" xml:space="preserve"> ROUND((SolaCorp_Backlog[[#This Row],[Projected Ship Date]] - SolaCorp_Backlog[[#This Row],[Order Date]]) / SolaCorp_Backlog[[#This Row],[Backlog Quantity]], 0)</f>
        <v>18</v>
      </c>
    </row>
    <row r="1060" spans="1:21" x14ac:dyDescent="0.25">
      <c r="A1060" t="s">
        <v>176</v>
      </c>
      <c r="B1060" t="s">
        <v>994</v>
      </c>
      <c r="C1060" t="s">
        <v>729</v>
      </c>
      <c r="D1060" t="s">
        <v>705</v>
      </c>
      <c r="E1060" t="s">
        <v>706</v>
      </c>
      <c r="F1060">
        <v>13</v>
      </c>
      <c r="G1060">
        <v>530.91999999999996</v>
      </c>
      <c r="H1060" s="9">
        <v>45107</v>
      </c>
      <c r="I1060" t="s">
        <v>732</v>
      </c>
      <c r="J1060" t="s">
        <v>675</v>
      </c>
      <c r="K1060" t="s">
        <v>631</v>
      </c>
      <c r="L1060" t="s">
        <v>655</v>
      </c>
      <c r="M1060" t="s">
        <v>1778</v>
      </c>
      <c r="N1060" t="s">
        <v>3501</v>
      </c>
      <c r="O1060" t="s">
        <v>5884</v>
      </c>
      <c r="P1060">
        <f>COUNTIFS($L:$L, SolaCorp_Backlog[[#This Row],[Product Group]], $H:$H, "&lt;=" &amp; SolaCorp_Backlog[[#This Row],[Order Date]])</f>
        <v>314</v>
      </c>
      <c r="Q1060" s="9">
        <f>IFERROR(VLOOKUP(SolaCorp_Backlog[[#This Row],[Order_Item]], 'Hot Orders'!$C:$H, 6, FALSE), SolaCorp_Backlog[[#This Row],[Order Date]])</f>
        <v>45107</v>
      </c>
      <c r="R1060">
        <f>COUNTIFS($L:$L, SolaCorp_Backlog[[#This Row],[Product Group]], $Q:$Q, "&lt;=" &amp; SolaCorp_Backlog[[#This Row],[New Date]])</f>
        <v>342</v>
      </c>
      <c r="S1060">
        <f>IF(SolaCorp_Backlog[[#This Row],[Product Group]] &lt;&gt; $L1059, 1, $S1059 + 1)</f>
        <v>288</v>
      </c>
      <c r="T10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60">
        <f ca="1" xml:space="preserve"> ROUND((SolaCorp_Backlog[[#This Row],[Projected Ship Date]] - SolaCorp_Backlog[[#This Row],[Order Date]]) / SolaCorp_Backlog[[#This Row],[Backlog Quantity]], 0)</f>
        <v>18</v>
      </c>
    </row>
    <row r="1061" spans="1:21" x14ac:dyDescent="0.25">
      <c r="A1061" t="s">
        <v>176</v>
      </c>
      <c r="B1061" t="s">
        <v>994</v>
      </c>
      <c r="C1061" t="s">
        <v>729</v>
      </c>
      <c r="D1061" t="s">
        <v>705</v>
      </c>
      <c r="E1061" t="s">
        <v>706</v>
      </c>
      <c r="F1061">
        <v>13</v>
      </c>
      <c r="G1061">
        <v>530.91999999999996</v>
      </c>
      <c r="H1061" s="9">
        <v>45107</v>
      </c>
      <c r="I1061" t="s">
        <v>732</v>
      </c>
      <c r="J1061" t="s">
        <v>675</v>
      </c>
      <c r="K1061" t="s">
        <v>631</v>
      </c>
      <c r="L1061" t="s">
        <v>655</v>
      </c>
      <c r="M1061" t="s">
        <v>1778</v>
      </c>
      <c r="N1061" t="s">
        <v>3502</v>
      </c>
      <c r="O1061" t="s">
        <v>5884</v>
      </c>
      <c r="P1061">
        <f>COUNTIFS($L:$L, SolaCorp_Backlog[[#This Row],[Product Group]], $H:$H, "&lt;=" &amp; SolaCorp_Backlog[[#This Row],[Order Date]])</f>
        <v>314</v>
      </c>
      <c r="Q1061" s="9">
        <f>IFERROR(VLOOKUP(SolaCorp_Backlog[[#This Row],[Order_Item]], 'Hot Orders'!$C:$H, 6, FALSE), SolaCorp_Backlog[[#This Row],[Order Date]])</f>
        <v>45107</v>
      </c>
      <c r="R1061">
        <f>COUNTIFS($L:$L, SolaCorp_Backlog[[#This Row],[Product Group]], $Q:$Q, "&lt;=" &amp; SolaCorp_Backlog[[#This Row],[New Date]])</f>
        <v>342</v>
      </c>
      <c r="S1061">
        <f>IF(SolaCorp_Backlog[[#This Row],[Product Group]] &lt;&gt; $L1060, 1, $S1060 + 1)</f>
        <v>289</v>
      </c>
      <c r="T10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61">
        <f ca="1" xml:space="preserve"> ROUND((SolaCorp_Backlog[[#This Row],[Projected Ship Date]] - SolaCorp_Backlog[[#This Row],[Order Date]]) / SolaCorp_Backlog[[#This Row],[Backlog Quantity]], 0)</f>
        <v>18</v>
      </c>
    </row>
    <row r="1062" spans="1:21" x14ac:dyDescent="0.25">
      <c r="A1062" t="s">
        <v>176</v>
      </c>
      <c r="B1062" t="s">
        <v>994</v>
      </c>
      <c r="C1062" t="s">
        <v>729</v>
      </c>
      <c r="D1062" t="s">
        <v>705</v>
      </c>
      <c r="E1062" t="s">
        <v>706</v>
      </c>
      <c r="F1062">
        <v>13</v>
      </c>
      <c r="G1062">
        <v>530.91999999999996</v>
      </c>
      <c r="H1062" s="9">
        <v>45107</v>
      </c>
      <c r="I1062" t="s">
        <v>732</v>
      </c>
      <c r="J1062" t="s">
        <v>675</v>
      </c>
      <c r="K1062" t="s">
        <v>631</v>
      </c>
      <c r="L1062" t="s">
        <v>655</v>
      </c>
      <c r="M1062" t="s">
        <v>1778</v>
      </c>
      <c r="N1062" t="s">
        <v>3503</v>
      </c>
      <c r="O1062" t="s">
        <v>5884</v>
      </c>
      <c r="P1062">
        <f>COUNTIFS($L:$L, SolaCorp_Backlog[[#This Row],[Product Group]], $H:$H, "&lt;=" &amp; SolaCorp_Backlog[[#This Row],[Order Date]])</f>
        <v>314</v>
      </c>
      <c r="Q1062" s="9">
        <f>IFERROR(VLOOKUP(SolaCorp_Backlog[[#This Row],[Order_Item]], 'Hot Orders'!$C:$H, 6, FALSE), SolaCorp_Backlog[[#This Row],[Order Date]])</f>
        <v>45107</v>
      </c>
      <c r="R1062">
        <f>COUNTIFS($L:$L, SolaCorp_Backlog[[#This Row],[Product Group]], $Q:$Q, "&lt;=" &amp; SolaCorp_Backlog[[#This Row],[New Date]])</f>
        <v>342</v>
      </c>
      <c r="S1062">
        <f>IF(SolaCorp_Backlog[[#This Row],[Product Group]] &lt;&gt; $L1061, 1, $S1061 + 1)</f>
        <v>290</v>
      </c>
      <c r="T10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62">
        <f ca="1" xml:space="preserve"> ROUND((SolaCorp_Backlog[[#This Row],[Projected Ship Date]] - SolaCorp_Backlog[[#This Row],[Order Date]]) / SolaCorp_Backlog[[#This Row],[Backlog Quantity]], 0)</f>
        <v>18</v>
      </c>
    </row>
    <row r="1063" spans="1:21" x14ac:dyDescent="0.25">
      <c r="A1063" t="s">
        <v>176</v>
      </c>
      <c r="B1063" t="s">
        <v>994</v>
      </c>
      <c r="C1063" t="s">
        <v>729</v>
      </c>
      <c r="D1063" t="s">
        <v>705</v>
      </c>
      <c r="E1063" t="s">
        <v>706</v>
      </c>
      <c r="F1063">
        <v>13</v>
      </c>
      <c r="G1063">
        <v>530.91999999999996</v>
      </c>
      <c r="H1063" s="9">
        <v>45107</v>
      </c>
      <c r="I1063" t="s">
        <v>732</v>
      </c>
      <c r="J1063" t="s">
        <v>675</v>
      </c>
      <c r="K1063" t="s">
        <v>631</v>
      </c>
      <c r="L1063" t="s">
        <v>655</v>
      </c>
      <c r="M1063" t="s">
        <v>1778</v>
      </c>
      <c r="N1063" t="s">
        <v>3504</v>
      </c>
      <c r="O1063" t="s">
        <v>5884</v>
      </c>
      <c r="P1063">
        <f>COUNTIFS($L:$L, SolaCorp_Backlog[[#This Row],[Product Group]], $H:$H, "&lt;=" &amp; SolaCorp_Backlog[[#This Row],[Order Date]])</f>
        <v>314</v>
      </c>
      <c r="Q1063" s="9">
        <f>IFERROR(VLOOKUP(SolaCorp_Backlog[[#This Row],[Order_Item]], 'Hot Orders'!$C:$H, 6, FALSE), SolaCorp_Backlog[[#This Row],[Order Date]])</f>
        <v>45107</v>
      </c>
      <c r="R1063">
        <f>COUNTIFS($L:$L, SolaCorp_Backlog[[#This Row],[Product Group]], $Q:$Q, "&lt;=" &amp; SolaCorp_Backlog[[#This Row],[New Date]])</f>
        <v>342</v>
      </c>
      <c r="S1063">
        <f>IF(SolaCorp_Backlog[[#This Row],[Product Group]] &lt;&gt; $L1062, 1, $S1062 + 1)</f>
        <v>291</v>
      </c>
      <c r="T10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63">
        <f ca="1" xml:space="preserve"> ROUND((SolaCorp_Backlog[[#This Row],[Projected Ship Date]] - SolaCorp_Backlog[[#This Row],[Order Date]]) / SolaCorp_Backlog[[#This Row],[Backlog Quantity]], 0)</f>
        <v>18</v>
      </c>
    </row>
    <row r="1064" spans="1:21" x14ac:dyDescent="0.25">
      <c r="A1064" t="s">
        <v>176</v>
      </c>
      <c r="B1064" t="s">
        <v>994</v>
      </c>
      <c r="C1064" t="s">
        <v>729</v>
      </c>
      <c r="D1064" t="s">
        <v>705</v>
      </c>
      <c r="E1064" t="s">
        <v>706</v>
      </c>
      <c r="F1064">
        <v>13</v>
      </c>
      <c r="G1064">
        <v>530.91999999999996</v>
      </c>
      <c r="H1064" s="9">
        <v>45107</v>
      </c>
      <c r="I1064" t="s">
        <v>732</v>
      </c>
      <c r="J1064" t="s">
        <v>675</v>
      </c>
      <c r="K1064" t="s">
        <v>631</v>
      </c>
      <c r="L1064" t="s">
        <v>655</v>
      </c>
      <c r="M1064" t="s">
        <v>1778</v>
      </c>
      <c r="N1064" t="s">
        <v>3505</v>
      </c>
      <c r="O1064" t="s">
        <v>5884</v>
      </c>
      <c r="P1064">
        <f>COUNTIFS($L:$L, SolaCorp_Backlog[[#This Row],[Product Group]], $H:$H, "&lt;=" &amp; SolaCorp_Backlog[[#This Row],[Order Date]])</f>
        <v>314</v>
      </c>
      <c r="Q1064" s="9">
        <f>IFERROR(VLOOKUP(SolaCorp_Backlog[[#This Row],[Order_Item]], 'Hot Orders'!$C:$H, 6, FALSE), SolaCorp_Backlog[[#This Row],[Order Date]])</f>
        <v>45107</v>
      </c>
      <c r="R1064">
        <f>COUNTIFS($L:$L, SolaCorp_Backlog[[#This Row],[Product Group]], $Q:$Q, "&lt;=" &amp; SolaCorp_Backlog[[#This Row],[New Date]])</f>
        <v>342</v>
      </c>
      <c r="S1064">
        <f>IF(SolaCorp_Backlog[[#This Row],[Product Group]] &lt;&gt; $L1063, 1, $S1063 + 1)</f>
        <v>292</v>
      </c>
      <c r="T10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64">
        <f ca="1" xml:space="preserve"> ROUND((SolaCorp_Backlog[[#This Row],[Projected Ship Date]] - SolaCorp_Backlog[[#This Row],[Order Date]]) / SolaCorp_Backlog[[#This Row],[Backlog Quantity]], 0)</f>
        <v>18</v>
      </c>
    </row>
    <row r="1065" spans="1:21" x14ac:dyDescent="0.25">
      <c r="A1065" t="s">
        <v>176</v>
      </c>
      <c r="B1065" t="s">
        <v>994</v>
      </c>
      <c r="C1065" t="s">
        <v>729</v>
      </c>
      <c r="D1065" t="s">
        <v>705</v>
      </c>
      <c r="E1065" t="s">
        <v>706</v>
      </c>
      <c r="F1065">
        <v>13</v>
      </c>
      <c r="G1065">
        <v>530.91999999999996</v>
      </c>
      <c r="H1065" s="9">
        <v>45107</v>
      </c>
      <c r="I1065" t="s">
        <v>732</v>
      </c>
      <c r="J1065" t="s">
        <v>675</v>
      </c>
      <c r="K1065" t="s">
        <v>631</v>
      </c>
      <c r="L1065" t="s">
        <v>655</v>
      </c>
      <c r="M1065" t="s">
        <v>1778</v>
      </c>
      <c r="N1065" t="s">
        <v>3506</v>
      </c>
      <c r="O1065" t="s">
        <v>5884</v>
      </c>
      <c r="P1065">
        <f>COUNTIFS($L:$L, SolaCorp_Backlog[[#This Row],[Product Group]], $H:$H, "&lt;=" &amp; SolaCorp_Backlog[[#This Row],[Order Date]])</f>
        <v>314</v>
      </c>
      <c r="Q1065" s="9">
        <f>IFERROR(VLOOKUP(SolaCorp_Backlog[[#This Row],[Order_Item]], 'Hot Orders'!$C:$H, 6, FALSE), SolaCorp_Backlog[[#This Row],[Order Date]])</f>
        <v>45107</v>
      </c>
      <c r="R1065">
        <f>COUNTIFS($L:$L, SolaCorp_Backlog[[#This Row],[Product Group]], $Q:$Q, "&lt;=" &amp; SolaCorp_Backlog[[#This Row],[New Date]])</f>
        <v>342</v>
      </c>
      <c r="S1065">
        <f>IF(SolaCorp_Backlog[[#This Row],[Product Group]] &lt;&gt; $L1064, 1, $S1064 + 1)</f>
        <v>293</v>
      </c>
      <c r="T10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65">
        <f ca="1" xml:space="preserve"> ROUND((SolaCorp_Backlog[[#This Row],[Projected Ship Date]] - SolaCorp_Backlog[[#This Row],[Order Date]]) / SolaCorp_Backlog[[#This Row],[Backlog Quantity]], 0)</f>
        <v>18</v>
      </c>
    </row>
    <row r="1066" spans="1:21" x14ac:dyDescent="0.25">
      <c r="A1066" t="s">
        <v>176</v>
      </c>
      <c r="B1066" t="s">
        <v>994</v>
      </c>
      <c r="C1066" t="s">
        <v>729</v>
      </c>
      <c r="D1066" t="s">
        <v>705</v>
      </c>
      <c r="E1066" t="s">
        <v>706</v>
      </c>
      <c r="F1066">
        <v>13</v>
      </c>
      <c r="G1066">
        <v>530.91999999999996</v>
      </c>
      <c r="H1066" s="9">
        <v>45107</v>
      </c>
      <c r="I1066" t="s">
        <v>732</v>
      </c>
      <c r="J1066" t="s">
        <v>675</v>
      </c>
      <c r="K1066" t="s">
        <v>631</v>
      </c>
      <c r="L1066" t="s">
        <v>655</v>
      </c>
      <c r="M1066" t="s">
        <v>1778</v>
      </c>
      <c r="N1066" t="s">
        <v>3507</v>
      </c>
      <c r="O1066" t="s">
        <v>5884</v>
      </c>
      <c r="P1066">
        <f>COUNTIFS($L:$L, SolaCorp_Backlog[[#This Row],[Product Group]], $H:$H, "&lt;=" &amp; SolaCorp_Backlog[[#This Row],[Order Date]])</f>
        <v>314</v>
      </c>
      <c r="Q1066" s="9">
        <f>IFERROR(VLOOKUP(SolaCorp_Backlog[[#This Row],[Order_Item]], 'Hot Orders'!$C:$H, 6, FALSE), SolaCorp_Backlog[[#This Row],[Order Date]])</f>
        <v>45107</v>
      </c>
      <c r="R1066">
        <f>COUNTIFS($L:$L, SolaCorp_Backlog[[#This Row],[Product Group]], $Q:$Q, "&lt;=" &amp; SolaCorp_Backlog[[#This Row],[New Date]])</f>
        <v>342</v>
      </c>
      <c r="S1066">
        <f>IF(SolaCorp_Backlog[[#This Row],[Product Group]] &lt;&gt; $L1065, 1, $S1065 + 1)</f>
        <v>294</v>
      </c>
      <c r="T10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66">
        <f ca="1" xml:space="preserve"> ROUND((SolaCorp_Backlog[[#This Row],[Projected Ship Date]] - SolaCorp_Backlog[[#This Row],[Order Date]]) / SolaCorp_Backlog[[#This Row],[Backlog Quantity]], 0)</f>
        <v>18</v>
      </c>
    </row>
    <row r="1067" spans="1:21" x14ac:dyDescent="0.25">
      <c r="A1067" t="s">
        <v>176</v>
      </c>
      <c r="B1067" t="s">
        <v>994</v>
      </c>
      <c r="C1067" t="s">
        <v>729</v>
      </c>
      <c r="D1067" t="s">
        <v>705</v>
      </c>
      <c r="E1067" t="s">
        <v>706</v>
      </c>
      <c r="F1067">
        <v>13</v>
      </c>
      <c r="G1067">
        <v>530.91999999999996</v>
      </c>
      <c r="H1067" s="9">
        <v>45107</v>
      </c>
      <c r="I1067" t="s">
        <v>732</v>
      </c>
      <c r="J1067" t="s">
        <v>675</v>
      </c>
      <c r="K1067" t="s">
        <v>631</v>
      </c>
      <c r="L1067" t="s">
        <v>655</v>
      </c>
      <c r="M1067" t="s">
        <v>1778</v>
      </c>
      <c r="N1067" t="s">
        <v>3508</v>
      </c>
      <c r="O1067" t="s">
        <v>5884</v>
      </c>
      <c r="P1067">
        <f>COUNTIFS($L:$L, SolaCorp_Backlog[[#This Row],[Product Group]], $H:$H, "&lt;=" &amp; SolaCorp_Backlog[[#This Row],[Order Date]])</f>
        <v>314</v>
      </c>
      <c r="Q1067" s="9">
        <f>IFERROR(VLOOKUP(SolaCorp_Backlog[[#This Row],[Order_Item]], 'Hot Orders'!$C:$H, 6, FALSE), SolaCorp_Backlog[[#This Row],[Order Date]])</f>
        <v>45107</v>
      </c>
      <c r="R1067">
        <f>COUNTIFS($L:$L, SolaCorp_Backlog[[#This Row],[Product Group]], $Q:$Q, "&lt;=" &amp; SolaCorp_Backlog[[#This Row],[New Date]])</f>
        <v>342</v>
      </c>
      <c r="S1067">
        <f>IF(SolaCorp_Backlog[[#This Row],[Product Group]] &lt;&gt; $L1066, 1, $S1066 + 1)</f>
        <v>295</v>
      </c>
      <c r="T10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67">
        <f ca="1" xml:space="preserve"> ROUND((SolaCorp_Backlog[[#This Row],[Projected Ship Date]] - SolaCorp_Backlog[[#This Row],[Order Date]]) / SolaCorp_Backlog[[#This Row],[Backlog Quantity]], 0)</f>
        <v>18</v>
      </c>
    </row>
    <row r="1068" spans="1:21" x14ac:dyDescent="0.25">
      <c r="A1068" t="s">
        <v>176</v>
      </c>
      <c r="B1068" t="s">
        <v>994</v>
      </c>
      <c r="C1068" t="s">
        <v>729</v>
      </c>
      <c r="D1068" t="s">
        <v>705</v>
      </c>
      <c r="E1068" t="s">
        <v>706</v>
      </c>
      <c r="F1068">
        <v>13</v>
      </c>
      <c r="G1068">
        <v>530.91999999999996</v>
      </c>
      <c r="H1068" s="9">
        <v>45107</v>
      </c>
      <c r="I1068" t="s">
        <v>732</v>
      </c>
      <c r="J1068" t="s">
        <v>675</v>
      </c>
      <c r="K1068" t="s">
        <v>631</v>
      </c>
      <c r="L1068" t="s">
        <v>655</v>
      </c>
      <c r="M1068" t="s">
        <v>1778</v>
      </c>
      <c r="N1068" t="s">
        <v>3509</v>
      </c>
      <c r="O1068" t="s">
        <v>5884</v>
      </c>
      <c r="P1068">
        <f>COUNTIFS($L:$L, SolaCorp_Backlog[[#This Row],[Product Group]], $H:$H, "&lt;=" &amp; SolaCorp_Backlog[[#This Row],[Order Date]])</f>
        <v>314</v>
      </c>
      <c r="Q1068" s="9">
        <f>IFERROR(VLOOKUP(SolaCorp_Backlog[[#This Row],[Order_Item]], 'Hot Orders'!$C:$H, 6, FALSE), SolaCorp_Backlog[[#This Row],[Order Date]])</f>
        <v>45107</v>
      </c>
      <c r="R1068">
        <f>COUNTIFS($L:$L, SolaCorp_Backlog[[#This Row],[Product Group]], $Q:$Q, "&lt;=" &amp; SolaCorp_Backlog[[#This Row],[New Date]])</f>
        <v>342</v>
      </c>
      <c r="S1068">
        <f>IF(SolaCorp_Backlog[[#This Row],[Product Group]] &lt;&gt; $L1067, 1, $S1067 + 1)</f>
        <v>296</v>
      </c>
      <c r="T10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68">
        <f ca="1" xml:space="preserve"> ROUND((SolaCorp_Backlog[[#This Row],[Projected Ship Date]] - SolaCorp_Backlog[[#This Row],[Order Date]]) / SolaCorp_Backlog[[#This Row],[Backlog Quantity]], 0)</f>
        <v>18</v>
      </c>
    </row>
    <row r="1069" spans="1:21" x14ac:dyDescent="0.25">
      <c r="A1069" t="s">
        <v>64</v>
      </c>
      <c r="B1069" t="s">
        <v>928</v>
      </c>
      <c r="C1069" t="s">
        <v>729</v>
      </c>
      <c r="D1069" t="s">
        <v>705</v>
      </c>
      <c r="E1069" t="s">
        <v>706</v>
      </c>
      <c r="F1069">
        <v>18</v>
      </c>
      <c r="G1069">
        <v>159.19999999999999</v>
      </c>
      <c r="H1069" s="9">
        <v>45107</v>
      </c>
      <c r="I1069" t="s">
        <v>732</v>
      </c>
      <c r="J1069" t="s">
        <v>675</v>
      </c>
      <c r="K1069" t="s">
        <v>631</v>
      </c>
      <c r="L1069" t="s">
        <v>655</v>
      </c>
      <c r="M1069" t="s">
        <v>1796</v>
      </c>
      <c r="N1069" t="s">
        <v>3610</v>
      </c>
      <c r="O1069" t="s">
        <v>5902</v>
      </c>
      <c r="P1069">
        <f>COUNTIFS($L:$L, SolaCorp_Backlog[[#This Row],[Product Group]], $H:$H, "&lt;=" &amp; SolaCorp_Backlog[[#This Row],[Order Date]])</f>
        <v>314</v>
      </c>
      <c r="Q1069" s="9">
        <f>IFERROR(VLOOKUP(SolaCorp_Backlog[[#This Row],[Order_Item]], 'Hot Orders'!$C:$H, 6, FALSE), SolaCorp_Backlog[[#This Row],[Order Date]])</f>
        <v>45107</v>
      </c>
      <c r="R1069">
        <f>COUNTIFS($L:$L, SolaCorp_Backlog[[#This Row],[Product Group]], $Q:$Q, "&lt;=" &amp; SolaCorp_Backlog[[#This Row],[New Date]])</f>
        <v>342</v>
      </c>
      <c r="S1069">
        <f>IF(SolaCorp_Backlog[[#This Row],[Product Group]] &lt;&gt; $L1068, 1, $S1068 + 1)</f>
        <v>297</v>
      </c>
      <c r="T10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69">
        <f ca="1" xml:space="preserve"> ROUND((SolaCorp_Backlog[[#This Row],[Projected Ship Date]] - SolaCorp_Backlog[[#This Row],[Order Date]]) / SolaCorp_Backlog[[#This Row],[Backlog Quantity]], 0)</f>
        <v>13</v>
      </c>
    </row>
    <row r="1070" spans="1:21" x14ac:dyDescent="0.25">
      <c r="A1070" t="s">
        <v>64</v>
      </c>
      <c r="B1070" t="s">
        <v>928</v>
      </c>
      <c r="C1070" t="s">
        <v>729</v>
      </c>
      <c r="D1070" t="s">
        <v>705</v>
      </c>
      <c r="E1070" t="s">
        <v>706</v>
      </c>
      <c r="F1070">
        <v>18</v>
      </c>
      <c r="G1070">
        <v>159.19999999999999</v>
      </c>
      <c r="H1070" s="9">
        <v>45107</v>
      </c>
      <c r="I1070" t="s">
        <v>732</v>
      </c>
      <c r="J1070" t="s">
        <v>675</v>
      </c>
      <c r="K1070" t="s">
        <v>631</v>
      </c>
      <c r="L1070" t="s">
        <v>655</v>
      </c>
      <c r="M1070" t="s">
        <v>1796</v>
      </c>
      <c r="N1070" t="s">
        <v>3611</v>
      </c>
      <c r="O1070" t="s">
        <v>5902</v>
      </c>
      <c r="P1070">
        <f>COUNTIFS($L:$L, SolaCorp_Backlog[[#This Row],[Product Group]], $H:$H, "&lt;=" &amp; SolaCorp_Backlog[[#This Row],[Order Date]])</f>
        <v>314</v>
      </c>
      <c r="Q1070" s="9">
        <f>IFERROR(VLOOKUP(SolaCorp_Backlog[[#This Row],[Order_Item]], 'Hot Orders'!$C:$H, 6, FALSE), SolaCorp_Backlog[[#This Row],[Order Date]])</f>
        <v>45107</v>
      </c>
      <c r="R1070">
        <f>COUNTIFS($L:$L, SolaCorp_Backlog[[#This Row],[Product Group]], $Q:$Q, "&lt;=" &amp; SolaCorp_Backlog[[#This Row],[New Date]])</f>
        <v>342</v>
      </c>
      <c r="S1070">
        <f>IF(SolaCorp_Backlog[[#This Row],[Product Group]] &lt;&gt; $L1069, 1, $S1069 + 1)</f>
        <v>298</v>
      </c>
      <c r="T10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70">
        <f ca="1" xml:space="preserve"> ROUND((SolaCorp_Backlog[[#This Row],[Projected Ship Date]] - SolaCorp_Backlog[[#This Row],[Order Date]]) / SolaCorp_Backlog[[#This Row],[Backlog Quantity]], 0)</f>
        <v>13</v>
      </c>
    </row>
    <row r="1071" spans="1:21" x14ac:dyDescent="0.25">
      <c r="A1071" t="s">
        <v>64</v>
      </c>
      <c r="B1071" t="s">
        <v>928</v>
      </c>
      <c r="C1071" t="s">
        <v>729</v>
      </c>
      <c r="D1071" t="s">
        <v>705</v>
      </c>
      <c r="E1071" t="s">
        <v>706</v>
      </c>
      <c r="F1071">
        <v>18</v>
      </c>
      <c r="G1071">
        <v>159.19999999999999</v>
      </c>
      <c r="H1071" s="9">
        <v>45107</v>
      </c>
      <c r="I1071" t="s">
        <v>732</v>
      </c>
      <c r="J1071" t="s">
        <v>675</v>
      </c>
      <c r="K1071" t="s">
        <v>631</v>
      </c>
      <c r="L1071" t="s">
        <v>655</v>
      </c>
      <c r="M1071" t="s">
        <v>1796</v>
      </c>
      <c r="N1071" t="s">
        <v>3612</v>
      </c>
      <c r="O1071" t="s">
        <v>5902</v>
      </c>
      <c r="P1071">
        <f>COUNTIFS($L:$L, SolaCorp_Backlog[[#This Row],[Product Group]], $H:$H, "&lt;=" &amp; SolaCorp_Backlog[[#This Row],[Order Date]])</f>
        <v>314</v>
      </c>
      <c r="Q1071" s="9">
        <f>IFERROR(VLOOKUP(SolaCorp_Backlog[[#This Row],[Order_Item]], 'Hot Orders'!$C:$H, 6, FALSE), SolaCorp_Backlog[[#This Row],[Order Date]])</f>
        <v>45107</v>
      </c>
      <c r="R1071">
        <f>COUNTIFS($L:$L, SolaCorp_Backlog[[#This Row],[Product Group]], $Q:$Q, "&lt;=" &amp; SolaCorp_Backlog[[#This Row],[New Date]])</f>
        <v>342</v>
      </c>
      <c r="S1071">
        <f>IF(SolaCorp_Backlog[[#This Row],[Product Group]] &lt;&gt; $L1070, 1, $S1070 + 1)</f>
        <v>299</v>
      </c>
      <c r="T10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71">
        <f ca="1" xml:space="preserve"> ROUND((SolaCorp_Backlog[[#This Row],[Projected Ship Date]] - SolaCorp_Backlog[[#This Row],[Order Date]]) / SolaCorp_Backlog[[#This Row],[Backlog Quantity]], 0)</f>
        <v>13</v>
      </c>
    </row>
    <row r="1072" spans="1:21" x14ac:dyDescent="0.25">
      <c r="A1072" t="s">
        <v>64</v>
      </c>
      <c r="B1072" t="s">
        <v>928</v>
      </c>
      <c r="C1072" t="s">
        <v>729</v>
      </c>
      <c r="D1072" t="s">
        <v>705</v>
      </c>
      <c r="E1072" t="s">
        <v>706</v>
      </c>
      <c r="F1072">
        <v>18</v>
      </c>
      <c r="G1072">
        <v>159.19999999999999</v>
      </c>
      <c r="H1072" s="9">
        <v>45107</v>
      </c>
      <c r="I1072" t="s">
        <v>732</v>
      </c>
      <c r="J1072" t="s">
        <v>675</v>
      </c>
      <c r="K1072" t="s">
        <v>631</v>
      </c>
      <c r="L1072" t="s">
        <v>655</v>
      </c>
      <c r="M1072" t="s">
        <v>1796</v>
      </c>
      <c r="N1072" t="s">
        <v>3613</v>
      </c>
      <c r="O1072" t="s">
        <v>5902</v>
      </c>
      <c r="P1072">
        <f>COUNTIFS($L:$L, SolaCorp_Backlog[[#This Row],[Product Group]], $H:$H, "&lt;=" &amp; SolaCorp_Backlog[[#This Row],[Order Date]])</f>
        <v>314</v>
      </c>
      <c r="Q1072" s="9">
        <f>IFERROR(VLOOKUP(SolaCorp_Backlog[[#This Row],[Order_Item]], 'Hot Orders'!$C:$H, 6, FALSE), SolaCorp_Backlog[[#This Row],[Order Date]])</f>
        <v>45107</v>
      </c>
      <c r="R1072">
        <f>COUNTIFS($L:$L, SolaCorp_Backlog[[#This Row],[Product Group]], $Q:$Q, "&lt;=" &amp; SolaCorp_Backlog[[#This Row],[New Date]])</f>
        <v>342</v>
      </c>
      <c r="S1072">
        <f>IF(SolaCorp_Backlog[[#This Row],[Product Group]] &lt;&gt; $L1071, 1, $S1071 + 1)</f>
        <v>300</v>
      </c>
      <c r="T10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72">
        <f ca="1" xml:space="preserve"> ROUND((SolaCorp_Backlog[[#This Row],[Projected Ship Date]] - SolaCorp_Backlog[[#This Row],[Order Date]]) / SolaCorp_Backlog[[#This Row],[Backlog Quantity]], 0)</f>
        <v>13</v>
      </c>
    </row>
    <row r="1073" spans="1:21" x14ac:dyDescent="0.25">
      <c r="A1073" t="s">
        <v>64</v>
      </c>
      <c r="B1073" t="s">
        <v>928</v>
      </c>
      <c r="C1073" t="s">
        <v>729</v>
      </c>
      <c r="D1073" t="s">
        <v>705</v>
      </c>
      <c r="E1073" t="s">
        <v>706</v>
      </c>
      <c r="F1073">
        <v>18</v>
      </c>
      <c r="G1073">
        <v>159.19999999999999</v>
      </c>
      <c r="H1073" s="9">
        <v>45107</v>
      </c>
      <c r="I1073" t="s">
        <v>732</v>
      </c>
      <c r="J1073" t="s">
        <v>675</v>
      </c>
      <c r="K1073" t="s">
        <v>631</v>
      </c>
      <c r="L1073" t="s">
        <v>655</v>
      </c>
      <c r="M1073" t="s">
        <v>1796</v>
      </c>
      <c r="N1073" t="s">
        <v>3614</v>
      </c>
      <c r="O1073" t="s">
        <v>5902</v>
      </c>
      <c r="P1073">
        <f>COUNTIFS($L:$L, SolaCorp_Backlog[[#This Row],[Product Group]], $H:$H, "&lt;=" &amp; SolaCorp_Backlog[[#This Row],[Order Date]])</f>
        <v>314</v>
      </c>
      <c r="Q1073" s="9">
        <f>IFERROR(VLOOKUP(SolaCorp_Backlog[[#This Row],[Order_Item]], 'Hot Orders'!$C:$H, 6, FALSE), SolaCorp_Backlog[[#This Row],[Order Date]])</f>
        <v>45107</v>
      </c>
      <c r="R1073">
        <f>COUNTIFS($L:$L, SolaCorp_Backlog[[#This Row],[Product Group]], $Q:$Q, "&lt;=" &amp; SolaCorp_Backlog[[#This Row],[New Date]])</f>
        <v>342</v>
      </c>
      <c r="S1073">
        <f>IF(SolaCorp_Backlog[[#This Row],[Product Group]] &lt;&gt; $L1072, 1, $S1072 + 1)</f>
        <v>301</v>
      </c>
      <c r="T10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073">
        <f ca="1" xml:space="preserve"> ROUND((SolaCorp_Backlog[[#This Row],[Projected Ship Date]] - SolaCorp_Backlog[[#This Row],[Order Date]]) / SolaCorp_Backlog[[#This Row],[Backlog Quantity]], 0)</f>
        <v>13</v>
      </c>
    </row>
    <row r="1074" spans="1:21" x14ac:dyDescent="0.25">
      <c r="A1074" t="s">
        <v>64</v>
      </c>
      <c r="B1074" t="s">
        <v>928</v>
      </c>
      <c r="C1074" t="s">
        <v>729</v>
      </c>
      <c r="D1074" t="s">
        <v>705</v>
      </c>
      <c r="E1074" t="s">
        <v>706</v>
      </c>
      <c r="F1074">
        <v>18</v>
      </c>
      <c r="G1074">
        <v>159.19999999999999</v>
      </c>
      <c r="H1074" s="9">
        <v>45107</v>
      </c>
      <c r="I1074" t="s">
        <v>732</v>
      </c>
      <c r="J1074" t="s">
        <v>675</v>
      </c>
      <c r="K1074" t="s">
        <v>631</v>
      </c>
      <c r="L1074" t="s">
        <v>655</v>
      </c>
      <c r="M1074" t="s">
        <v>1796</v>
      </c>
      <c r="N1074" t="s">
        <v>3615</v>
      </c>
      <c r="O1074" t="s">
        <v>5902</v>
      </c>
      <c r="P1074">
        <f>COUNTIFS($L:$L, SolaCorp_Backlog[[#This Row],[Product Group]], $H:$H, "&lt;=" &amp; SolaCorp_Backlog[[#This Row],[Order Date]])</f>
        <v>314</v>
      </c>
      <c r="Q1074" s="9">
        <f>IFERROR(VLOOKUP(SolaCorp_Backlog[[#This Row],[Order_Item]], 'Hot Orders'!$C:$H, 6, FALSE), SolaCorp_Backlog[[#This Row],[Order Date]])</f>
        <v>45107</v>
      </c>
      <c r="R1074">
        <f>COUNTIFS($L:$L, SolaCorp_Backlog[[#This Row],[Product Group]], $Q:$Q, "&lt;=" &amp; SolaCorp_Backlog[[#This Row],[New Date]])</f>
        <v>342</v>
      </c>
      <c r="S1074">
        <f>IF(SolaCorp_Backlog[[#This Row],[Product Group]] &lt;&gt; $L1073, 1, $S1073 + 1)</f>
        <v>302</v>
      </c>
      <c r="T10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74">
        <f ca="1" xml:space="preserve"> ROUND((SolaCorp_Backlog[[#This Row],[Projected Ship Date]] - SolaCorp_Backlog[[#This Row],[Order Date]]) / SolaCorp_Backlog[[#This Row],[Backlog Quantity]], 0)</f>
        <v>13</v>
      </c>
    </row>
    <row r="1075" spans="1:21" x14ac:dyDescent="0.25">
      <c r="A1075" t="s">
        <v>64</v>
      </c>
      <c r="B1075" t="s">
        <v>928</v>
      </c>
      <c r="C1075" t="s">
        <v>729</v>
      </c>
      <c r="D1075" t="s">
        <v>705</v>
      </c>
      <c r="E1075" t="s">
        <v>706</v>
      </c>
      <c r="F1075">
        <v>18</v>
      </c>
      <c r="G1075">
        <v>159.19999999999999</v>
      </c>
      <c r="H1075" s="9">
        <v>45107</v>
      </c>
      <c r="I1075" t="s">
        <v>732</v>
      </c>
      <c r="J1075" t="s">
        <v>675</v>
      </c>
      <c r="K1075" t="s">
        <v>631</v>
      </c>
      <c r="L1075" t="s">
        <v>655</v>
      </c>
      <c r="M1075" t="s">
        <v>1796</v>
      </c>
      <c r="N1075" t="s">
        <v>3616</v>
      </c>
      <c r="O1075" t="s">
        <v>5902</v>
      </c>
      <c r="P1075">
        <f>COUNTIFS($L:$L, SolaCorp_Backlog[[#This Row],[Product Group]], $H:$H, "&lt;=" &amp; SolaCorp_Backlog[[#This Row],[Order Date]])</f>
        <v>314</v>
      </c>
      <c r="Q1075" s="9">
        <f>IFERROR(VLOOKUP(SolaCorp_Backlog[[#This Row],[Order_Item]], 'Hot Orders'!$C:$H, 6, FALSE), SolaCorp_Backlog[[#This Row],[Order Date]])</f>
        <v>45107</v>
      </c>
      <c r="R1075">
        <f>COUNTIFS($L:$L, SolaCorp_Backlog[[#This Row],[Product Group]], $Q:$Q, "&lt;=" &amp; SolaCorp_Backlog[[#This Row],[New Date]])</f>
        <v>342</v>
      </c>
      <c r="S1075">
        <f>IF(SolaCorp_Backlog[[#This Row],[Product Group]] &lt;&gt; $L1074, 1, $S1074 + 1)</f>
        <v>303</v>
      </c>
      <c r="T10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75">
        <f ca="1" xml:space="preserve"> ROUND((SolaCorp_Backlog[[#This Row],[Projected Ship Date]] - SolaCorp_Backlog[[#This Row],[Order Date]]) / SolaCorp_Backlog[[#This Row],[Backlog Quantity]], 0)</f>
        <v>13</v>
      </c>
    </row>
    <row r="1076" spans="1:21" x14ac:dyDescent="0.25">
      <c r="A1076" t="s">
        <v>64</v>
      </c>
      <c r="B1076" t="s">
        <v>928</v>
      </c>
      <c r="C1076" t="s">
        <v>729</v>
      </c>
      <c r="D1076" t="s">
        <v>705</v>
      </c>
      <c r="E1076" t="s">
        <v>706</v>
      </c>
      <c r="F1076">
        <v>18</v>
      </c>
      <c r="G1076">
        <v>159.19999999999999</v>
      </c>
      <c r="H1076" s="9">
        <v>45107</v>
      </c>
      <c r="I1076" t="s">
        <v>732</v>
      </c>
      <c r="J1076" t="s">
        <v>675</v>
      </c>
      <c r="K1076" t="s">
        <v>631</v>
      </c>
      <c r="L1076" t="s">
        <v>655</v>
      </c>
      <c r="M1076" t="s">
        <v>1796</v>
      </c>
      <c r="N1076" t="s">
        <v>3617</v>
      </c>
      <c r="O1076" t="s">
        <v>5902</v>
      </c>
      <c r="P1076">
        <f>COUNTIFS($L:$L, SolaCorp_Backlog[[#This Row],[Product Group]], $H:$H, "&lt;=" &amp; SolaCorp_Backlog[[#This Row],[Order Date]])</f>
        <v>314</v>
      </c>
      <c r="Q1076" s="9">
        <f>IFERROR(VLOOKUP(SolaCorp_Backlog[[#This Row],[Order_Item]], 'Hot Orders'!$C:$H, 6, FALSE), SolaCorp_Backlog[[#This Row],[Order Date]])</f>
        <v>45107</v>
      </c>
      <c r="R1076">
        <f>COUNTIFS($L:$L, SolaCorp_Backlog[[#This Row],[Product Group]], $Q:$Q, "&lt;=" &amp; SolaCorp_Backlog[[#This Row],[New Date]])</f>
        <v>342</v>
      </c>
      <c r="S1076">
        <f>IF(SolaCorp_Backlog[[#This Row],[Product Group]] &lt;&gt; $L1075, 1, $S1075 + 1)</f>
        <v>304</v>
      </c>
      <c r="T10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76">
        <f ca="1" xml:space="preserve"> ROUND((SolaCorp_Backlog[[#This Row],[Projected Ship Date]] - SolaCorp_Backlog[[#This Row],[Order Date]]) / SolaCorp_Backlog[[#This Row],[Backlog Quantity]], 0)</f>
        <v>13</v>
      </c>
    </row>
    <row r="1077" spans="1:21" x14ac:dyDescent="0.25">
      <c r="A1077" t="s">
        <v>64</v>
      </c>
      <c r="B1077" t="s">
        <v>928</v>
      </c>
      <c r="C1077" t="s">
        <v>729</v>
      </c>
      <c r="D1077" t="s">
        <v>705</v>
      </c>
      <c r="E1077" t="s">
        <v>706</v>
      </c>
      <c r="F1077">
        <v>18</v>
      </c>
      <c r="G1077">
        <v>159.19999999999999</v>
      </c>
      <c r="H1077" s="9">
        <v>45107</v>
      </c>
      <c r="I1077" t="s">
        <v>732</v>
      </c>
      <c r="J1077" t="s">
        <v>675</v>
      </c>
      <c r="K1077" t="s">
        <v>631</v>
      </c>
      <c r="L1077" t="s">
        <v>655</v>
      </c>
      <c r="M1077" t="s">
        <v>1796</v>
      </c>
      <c r="N1077" t="s">
        <v>3618</v>
      </c>
      <c r="O1077" t="s">
        <v>5902</v>
      </c>
      <c r="P1077">
        <f>COUNTIFS($L:$L, SolaCorp_Backlog[[#This Row],[Product Group]], $H:$H, "&lt;=" &amp; SolaCorp_Backlog[[#This Row],[Order Date]])</f>
        <v>314</v>
      </c>
      <c r="Q1077" s="9">
        <f>IFERROR(VLOOKUP(SolaCorp_Backlog[[#This Row],[Order_Item]], 'Hot Orders'!$C:$H, 6, FALSE), SolaCorp_Backlog[[#This Row],[Order Date]])</f>
        <v>45107</v>
      </c>
      <c r="R1077">
        <f>COUNTIFS($L:$L, SolaCorp_Backlog[[#This Row],[Product Group]], $Q:$Q, "&lt;=" &amp; SolaCorp_Backlog[[#This Row],[New Date]])</f>
        <v>342</v>
      </c>
      <c r="S1077">
        <f>IF(SolaCorp_Backlog[[#This Row],[Product Group]] &lt;&gt; $L1076, 1, $S1076 + 1)</f>
        <v>305</v>
      </c>
      <c r="T10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77">
        <f ca="1" xml:space="preserve"> ROUND((SolaCorp_Backlog[[#This Row],[Projected Ship Date]] - SolaCorp_Backlog[[#This Row],[Order Date]]) / SolaCorp_Backlog[[#This Row],[Backlog Quantity]], 0)</f>
        <v>13</v>
      </c>
    </row>
    <row r="1078" spans="1:21" x14ac:dyDescent="0.25">
      <c r="A1078" t="s">
        <v>64</v>
      </c>
      <c r="B1078" t="s">
        <v>928</v>
      </c>
      <c r="C1078" t="s">
        <v>729</v>
      </c>
      <c r="D1078" t="s">
        <v>705</v>
      </c>
      <c r="E1078" t="s">
        <v>706</v>
      </c>
      <c r="F1078">
        <v>18</v>
      </c>
      <c r="G1078">
        <v>159.19999999999999</v>
      </c>
      <c r="H1078" s="9">
        <v>45107</v>
      </c>
      <c r="I1078" t="s">
        <v>732</v>
      </c>
      <c r="J1078" t="s">
        <v>675</v>
      </c>
      <c r="K1078" t="s">
        <v>631</v>
      </c>
      <c r="L1078" t="s">
        <v>655</v>
      </c>
      <c r="M1078" t="s">
        <v>1796</v>
      </c>
      <c r="N1078" t="s">
        <v>3619</v>
      </c>
      <c r="O1078" t="s">
        <v>5902</v>
      </c>
      <c r="P1078">
        <f>COUNTIFS($L:$L, SolaCorp_Backlog[[#This Row],[Product Group]], $H:$H, "&lt;=" &amp; SolaCorp_Backlog[[#This Row],[Order Date]])</f>
        <v>314</v>
      </c>
      <c r="Q1078" s="9">
        <f>IFERROR(VLOOKUP(SolaCorp_Backlog[[#This Row],[Order_Item]], 'Hot Orders'!$C:$H, 6, FALSE), SolaCorp_Backlog[[#This Row],[Order Date]])</f>
        <v>45107</v>
      </c>
      <c r="R1078">
        <f>COUNTIFS($L:$L, SolaCorp_Backlog[[#This Row],[Product Group]], $Q:$Q, "&lt;=" &amp; SolaCorp_Backlog[[#This Row],[New Date]])</f>
        <v>342</v>
      </c>
      <c r="S1078">
        <f>IF(SolaCorp_Backlog[[#This Row],[Product Group]] &lt;&gt; $L1077, 1, $S1077 + 1)</f>
        <v>306</v>
      </c>
      <c r="T10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78">
        <f ca="1" xml:space="preserve"> ROUND((SolaCorp_Backlog[[#This Row],[Projected Ship Date]] - SolaCorp_Backlog[[#This Row],[Order Date]]) / SolaCorp_Backlog[[#This Row],[Backlog Quantity]], 0)</f>
        <v>13</v>
      </c>
    </row>
    <row r="1079" spans="1:21" x14ac:dyDescent="0.25">
      <c r="A1079" t="s">
        <v>64</v>
      </c>
      <c r="B1079" t="s">
        <v>928</v>
      </c>
      <c r="C1079" t="s">
        <v>729</v>
      </c>
      <c r="D1079" t="s">
        <v>705</v>
      </c>
      <c r="E1079" t="s">
        <v>706</v>
      </c>
      <c r="F1079">
        <v>18</v>
      </c>
      <c r="G1079">
        <v>159.19999999999999</v>
      </c>
      <c r="H1079" s="9">
        <v>45107</v>
      </c>
      <c r="I1079" t="s">
        <v>732</v>
      </c>
      <c r="J1079" t="s">
        <v>675</v>
      </c>
      <c r="K1079" t="s">
        <v>631</v>
      </c>
      <c r="L1079" t="s">
        <v>655</v>
      </c>
      <c r="M1079" t="s">
        <v>1796</v>
      </c>
      <c r="N1079" t="s">
        <v>3620</v>
      </c>
      <c r="O1079" t="s">
        <v>5902</v>
      </c>
      <c r="P1079">
        <f>COUNTIFS($L:$L, SolaCorp_Backlog[[#This Row],[Product Group]], $H:$H, "&lt;=" &amp; SolaCorp_Backlog[[#This Row],[Order Date]])</f>
        <v>314</v>
      </c>
      <c r="Q1079" s="9">
        <f>IFERROR(VLOOKUP(SolaCorp_Backlog[[#This Row],[Order_Item]], 'Hot Orders'!$C:$H, 6, FALSE), SolaCorp_Backlog[[#This Row],[Order Date]])</f>
        <v>45107</v>
      </c>
      <c r="R1079">
        <f>COUNTIFS($L:$L, SolaCorp_Backlog[[#This Row],[Product Group]], $Q:$Q, "&lt;=" &amp; SolaCorp_Backlog[[#This Row],[New Date]])</f>
        <v>342</v>
      </c>
      <c r="S1079">
        <f>IF(SolaCorp_Backlog[[#This Row],[Product Group]] &lt;&gt; $L1078, 1, $S1078 + 1)</f>
        <v>307</v>
      </c>
      <c r="T10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79">
        <f ca="1" xml:space="preserve"> ROUND((SolaCorp_Backlog[[#This Row],[Projected Ship Date]] - SolaCorp_Backlog[[#This Row],[Order Date]]) / SolaCorp_Backlog[[#This Row],[Backlog Quantity]], 0)</f>
        <v>13</v>
      </c>
    </row>
    <row r="1080" spans="1:21" x14ac:dyDescent="0.25">
      <c r="A1080" t="s">
        <v>64</v>
      </c>
      <c r="B1080" t="s">
        <v>928</v>
      </c>
      <c r="C1080" t="s">
        <v>729</v>
      </c>
      <c r="D1080" t="s">
        <v>705</v>
      </c>
      <c r="E1080" t="s">
        <v>706</v>
      </c>
      <c r="F1080">
        <v>18</v>
      </c>
      <c r="G1080">
        <v>159.19999999999999</v>
      </c>
      <c r="H1080" s="9">
        <v>45107</v>
      </c>
      <c r="I1080" t="s">
        <v>732</v>
      </c>
      <c r="J1080" t="s">
        <v>675</v>
      </c>
      <c r="K1080" t="s">
        <v>631</v>
      </c>
      <c r="L1080" t="s">
        <v>655</v>
      </c>
      <c r="M1080" t="s">
        <v>1796</v>
      </c>
      <c r="N1080" t="s">
        <v>3621</v>
      </c>
      <c r="O1080" t="s">
        <v>5902</v>
      </c>
      <c r="P1080">
        <f>COUNTIFS($L:$L, SolaCorp_Backlog[[#This Row],[Product Group]], $H:$H, "&lt;=" &amp; SolaCorp_Backlog[[#This Row],[Order Date]])</f>
        <v>314</v>
      </c>
      <c r="Q1080" s="9">
        <f>IFERROR(VLOOKUP(SolaCorp_Backlog[[#This Row],[Order_Item]], 'Hot Orders'!$C:$H, 6, FALSE), SolaCorp_Backlog[[#This Row],[Order Date]])</f>
        <v>45107</v>
      </c>
      <c r="R1080">
        <f>COUNTIFS($L:$L, SolaCorp_Backlog[[#This Row],[Product Group]], $Q:$Q, "&lt;=" &amp; SolaCorp_Backlog[[#This Row],[New Date]])</f>
        <v>342</v>
      </c>
      <c r="S1080">
        <f>IF(SolaCorp_Backlog[[#This Row],[Product Group]] &lt;&gt; $L1079, 1, $S1079 + 1)</f>
        <v>308</v>
      </c>
      <c r="T10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80">
        <f ca="1" xml:space="preserve"> ROUND((SolaCorp_Backlog[[#This Row],[Projected Ship Date]] - SolaCorp_Backlog[[#This Row],[Order Date]]) / SolaCorp_Backlog[[#This Row],[Backlog Quantity]], 0)</f>
        <v>13</v>
      </c>
    </row>
    <row r="1081" spans="1:21" x14ac:dyDescent="0.25">
      <c r="A1081" t="s">
        <v>64</v>
      </c>
      <c r="B1081" t="s">
        <v>928</v>
      </c>
      <c r="C1081" t="s">
        <v>729</v>
      </c>
      <c r="D1081" t="s">
        <v>705</v>
      </c>
      <c r="E1081" t="s">
        <v>706</v>
      </c>
      <c r="F1081">
        <v>18</v>
      </c>
      <c r="G1081">
        <v>159.19999999999999</v>
      </c>
      <c r="H1081" s="9">
        <v>45107</v>
      </c>
      <c r="I1081" t="s">
        <v>732</v>
      </c>
      <c r="J1081" t="s">
        <v>675</v>
      </c>
      <c r="K1081" t="s">
        <v>631</v>
      </c>
      <c r="L1081" t="s">
        <v>655</v>
      </c>
      <c r="M1081" t="s">
        <v>1796</v>
      </c>
      <c r="N1081" t="s">
        <v>3622</v>
      </c>
      <c r="O1081" t="s">
        <v>5902</v>
      </c>
      <c r="P1081">
        <f>COUNTIFS($L:$L, SolaCorp_Backlog[[#This Row],[Product Group]], $H:$H, "&lt;=" &amp; SolaCorp_Backlog[[#This Row],[Order Date]])</f>
        <v>314</v>
      </c>
      <c r="Q1081" s="9">
        <f>IFERROR(VLOOKUP(SolaCorp_Backlog[[#This Row],[Order_Item]], 'Hot Orders'!$C:$H, 6, FALSE), SolaCorp_Backlog[[#This Row],[Order Date]])</f>
        <v>45107</v>
      </c>
      <c r="R1081">
        <f>COUNTIFS($L:$L, SolaCorp_Backlog[[#This Row],[Product Group]], $Q:$Q, "&lt;=" &amp; SolaCorp_Backlog[[#This Row],[New Date]])</f>
        <v>342</v>
      </c>
      <c r="S1081">
        <f>IF(SolaCorp_Backlog[[#This Row],[Product Group]] &lt;&gt; $L1080, 1, $S1080 + 1)</f>
        <v>309</v>
      </c>
      <c r="T10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81">
        <f ca="1" xml:space="preserve"> ROUND((SolaCorp_Backlog[[#This Row],[Projected Ship Date]] - SolaCorp_Backlog[[#This Row],[Order Date]]) / SolaCorp_Backlog[[#This Row],[Backlog Quantity]], 0)</f>
        <v>13</v>
      </c>
    </row>
    <row r="1082" spans="1:21" x14ac:dyDescent="0.25">
      <c r="A1082" t="s">
        <v>64</v>
      </c>
      <c r="B1082" t="s">
        <v>928</v>
      </c>
      <c r="C1082" t="s">
        <v>729</v>
      </c>
      <c r="D1082" t="s">
        <v>705</v>
      </c>
      <c r="E1082" t="s">
        <v>706</v>
      </c>
      <c r="F1082">
        <v>18</v>
      </c>
      <c r="G1082">
        <v>159.19999999999999</v>
      </c>
      <c r="H1082" s="9">
        <v>45107</v>
      </c>
      <c r="I1082" t="s">
        <v>732</v>
      </c>
      <c r="J1082" t="s">
        <v>675</v>
      </c>
      <c r="K1082" t="s">
        <v>631</v>
      </c>
      <c r="L1082" t="s">
        <v>655</v>
      </c>
      <c r="M1082" t="s">
        <v>1796</v>
      </c>
      <c r="N1082" t="s">
        <v>3623</v>
      </c>
      <c r="O1082" t="s">
        <v>5902</v>
      </c>
      <c r="P1082">
        <f>COUNTIFS($L:$L, SolaCorp_Backlog[[#This Row],[Product Group]], $H:$H, "&lt;=" &amp; SolaCorp_Backlog[[#This Row],[Order Date]])</f>
        <v>314</v>
      </c>
      <c r="Q1082" s="9">
        <f>IFERROR(VLOOKUP(SolaCorp_Backlog[[#This Row],[Order_Item]], 'Hot Orders'!$C:$H, 6, FALSE), SolaCorp_Backlog[[#This Row],[Order Date]])</f>
        <v>45107</v>
      </c>
      <c r="R1082">
        <f>COUNTIFS($L:$L, SolaCorp_Backlog[[#This Row],[Product Group]], $Q:$Q, "&lt;=" &amp; SolaCorp_Backlog[[#This Row],[New Date]])</f>
        <v>342</v>
      </c>
      <c r="S1082">
        <f>IF(SolaCorp_Backlog[[#This Row],[Product Group]] &lt;&gt; $L1081, 1, $S1081 + 1)</f>
        <v>310</v>
      </c>
      <c r="T10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82">
        <f ca="1" xml:space="preserve"> ROUND((SolaCorp_Backlog[[#This Row],[Projected Ship Date]] - SolaCorp_Backlog[[#This Row],[Order Date]]) / SolaCorp_Backlog[[#This Row],[Backlog Quantity]], 0)</f>
        <v>13</v>
      </c>
    </row>
    <row r="1083" spans="1:21" x14ac:dyDescent="0.25">
      <c r="A1083" t="s">
        <v>64</v>
      </c>
      <c r="B1083" t="s">
        <v>928</v>
      </c>
      <c r="C1083" t="s">
        <v>729</v>
      </c>
      <c r="D1083" t="s">
        <v>705</v>
      </c>
      <c r="E1083" t="s">
        <v>706</v>
      </c>
      <c r="F1083">
        <v>18</v>
      </c>
      <c r="G1083">
        <v>159.19999999999999</v>
      </c>
      <c r="H1083" s="9">
        <v>45107</v>
      </c>
      <c r="I1083" t="s">
        <v>732</v>
      </c>
      <c r="J1083" t="s">
        <v>675</v>
      </c>
      <c r="K1083" t="s">
        <v>631</v>
      </c>
      <c r="L1083" t="s">
        <v>655</v>
      </c>
      <c r="M1083" t="s">
        <v>1796</v>
      </c>
      <c r="N1083" t="s">
        <v>3624</v>
      </c>
      <c r="O1083" t="s">
        <v>5902</v>
      </c>
      <c r="P1083">
        <f>COUNTIFS($L:$L, SolaCorp_Backlog[[#This Row],[Product Group]], $H:$H, "&lt;=" &amp; SolaCorp_Backlog[[#This Row],[Order Date]])</f>
        <v>314</v>
      </c>
      <c r="Q1083" s="9">
        <f>IFERROR(VLOOKUP(SolaCorp_Backlog[[#This Row],[Order_Item]], 'Hot Orders'!$C:$H, 6, FALSE), SolaCorp_Backlog[[#This Row],[Order Date]])</f>
        <v>45107</v>
      </c>
      <c r="R1083">
        <f>COUNTIFS($L:$L, SolaCorp_Backlog[[#This Row],[Product Group]], $Q:$Q, "&lt;=" &amp; SolaCorp_Backlog[[#This Row],[New Date]])</f>
        <v>342</v>
      </c>
      <c r="S1083">
        <f>IF(SolaCorp_Backlog[[#This Row],[Product Group]] &lt;&gt; $L1082, 1, $S1082 + 1)</f>
        <v>311</v>
      </c>
      <c r="T10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83">
        <f ca="1" xml:space="preserve"> ROUND((SolaCorp_Backlog[[#This Row],[Projected Ship Date]] - SolaCorp_Backlog[[#This Row],[Order Date]]) / SolaCorp_Backlog[[#This Row],[Backlog Quantity]], 0)</f>
        <v>13</v>
      </c>
    </row>
    <row r="1084" spans="1:21" x14ac:dyDescent="0.25">
      <c r="A1084" t="s">
        <v>64</v>
      </c>
      <c r="B1084" t="s">
        <v>928</v>
      </c>
      <c r="C1084" t="s">
        <v>729</v>
      </c>
      <c r="D1084" t="s">
        <v>705</v>
      </c>
      <c r="E1084" t="s">
        <v>706</v>
      </c>
      <c r="F1084">
        <v>18</v>
      </c>
      <c r="G1084">
        <v>159.19999999999999</v>
      </c>
      <c r="H1084" s="9">
        <v>45107</v>
      </c>
      <c r="I1084" t="s">
        <v>732</v>
      </c>
      <c r="J1084" t="s">
        <v>675</v>
      </c>
      <c r="K1084" t="s">
        <v>631</v>
      </c>
      <c r="L1084" t="s">
        <v>655</v>
      </c>
      <c r="M1084" t="s">
        <v>1796</v>
      </c>
      <c r="N1084" t="s">
        <v>3625</v>
      </c>
      <c r="O1084" t="s">
        <v>5902</v>
      </c>
      <c r="P1084">
        <f>COUNTIFS($L:$L, SolaCorp_Backlog[[#This Row],[Product Group]], $H:$H, "&lt;=" &amp; SolaCorp_Backlog[[#This Row],[Order Date]])</f>
        <v>314</v>
      </c>
      <c r="Q1084" s="9">
        <f>IFERROR(VLOOKUP(SolaCorp_Backlog[[#This Row],[Order_Item]], 'Hot Orders'!$C:$H, 6, FALSE), SolaCorp_Backlog[[#This Row],[Order Date]])</f>
        <v>45107</v>
      </c>
      <c r="R1084">
        <f>COUNTIFS($L:$L, SolaCorp_Backlog[[#This Row],[Product Group]], $Q:$Q, "&lt;=" &amp; SolaCorp_Backlog[[#This Row],[New Date]])</f>
        <v>342</v>
      </c>
      <c r="S1084">
        <f>IF(SolaCorp_Backlog[[#This Row],[Product Group]] &lt;&gt; $L1083, 1, $S1083 + 1)</f>
        <v>312</v>
      </c>
      <c r="T10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84">
        <f ca="1" xml:space="preserve"> ROUND((SolaCorp_Backlog[[#This Row],[Projected Ship Date]] - SolaCorp_Backlog[[#This Row],[Order Date]]) / SolaCorp_Backlog[[#This Row],[Backlog Quantity]], 0)</f>
        <v>13</v>
      </c>
    </row>
    <row r="1085" spans="1:21" x14ac:dyDescent="0.25">
      <c r="A1085" t="s">
        <v>64</v>
      </c>
      <c r="B1085" t="s">
        <v>928</v>
      </c>
      <c r="C1085" t="s">
        <v>729</v>
      </c>
      <c r="D1085" t="s">
        <v>705</v>
      </c>
      <c r="E1085" t="s">
        <v>706</v>
      </c>
      <c r="F1085">
        <v>18</v>
      </c>
      <c r="G1085">
        <v>159.19999999999999</v>
      </c>
      <c r="H1085" s="9">
        <v>45107</v>
      </c>
      <c r="I1085" t="s">
        <v>732</v>
      </c>
      <c r="J1085" t="s">
        <v>675</v>
      </c>
      <c r="K1085" t="s">
        <v>631</v>
      </c>
      <c r="L1085" t="s">
        <v>655</v>
      </c>
      <c r="M1085" t="s">
        <v>1796</v>
      </c>
      <c r="N1085" t="s">
        <v>3626</v>
      </c>
      <c r="O1085" t="s">
        <v>5902</v>
      </c>
      <c r="P1085">
        <f>COUNTIFS($L:$L, SolaCorp_Backlog[[#This Row],[Product Group]], $H:$H, "&lt;=" &amp; SolaCorp_Backlog[[#This Row],[Order Date]])</f>
        <v>314</v>
      </c>
      <c r="Q1085" s="9">
        <f>IFERROR(VLOOKUP(SolaCorp_Backlog[[#This Row],[Order_Item]], 'Hot Orders'!$C:$H, 6, FALSE), SolaCorp_Backlog[[#This Row],[Order Date]])</f>
        <v>45107</v>
      </c>
      <c r="R1085">
        <f>COUNTIFS($L:$L, SolaCorp_Backlog[[#This Row],[Product Group]], $Q:$Q, "&lt;=" &amp; SolaCorp_Backlog[[#This Row],[New Date]])</f>
        <v>342</v>
      </c>
      <c r="S1085">
        <f>IF(SolaCorp_Backlog[[#This Row],[Product Group]] &lt;&gt; $L1084, 1, $S1084 + 1)</f>
        <v>313</v>
      </c>
      <c r="T10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85">
        <f ca="1" xml:space="preserve"> ROUND((SolaCorp_Backlog[[#This Row],[Projected Ship Date]] - SolaCorp_Backlog[[#This Row],[Order Date]]) / SolaCorp_Backlog[[#This Row],[Backlog Quantity]], 0)</f>
        <v>13</v>
      </c>
    </row>
    <row r="1086" spans="1:21" x14ac:dyDescent="0.25">
      <c r="A1086" t="s">
        <v>64</v>
      </c>
      <c r="B1086" t="s">
        <v>928</v>
      </c>
      <c r="C1086" t="s">
        <v>729</v>
      </c>
      <c r="D1086" t="s">
        <v>705</v>
      </c>
      <c r="E1086" t="s">
        <v>706</v>
      </c>
      <c r="F1086">
        <v>18</v>
      </c>
      <c r="G1086">
        <v>159.19999999999999</v>
      </c>
      <c r="H1086" s="9">
        <v>45107</v>
      </c>
      <c r="I1086" t="s">
        <v>732</v>
      </c>
      <c r="J1086" t="s">
        <v>675</v>
      </c>
      <c r="K1086" t="s">
        <v>631</v>
      </c>
      <c r="L1086" t="s">
        <v>655</v>
      </c>
      <c r="M1086" t="s">
        <v>1796</v>
      </c>
      <c r="N1086" t="s">
        <v>3627</v>
      </c>
      <c r="O1086" t="s">
        <v>5902</v>
      </c>
      <c r="P1086">
        <f>COUNTIFS($L:$L, SolaCorp_Backlog[[#This Row],[Product Group]], $H:$H, "&lt;=" &amp; SolaCorp_Backlog[[#This Row],[Order Date]])</f>
        <v>314</v>
      </c>
      <c r="Q1086" s="9">
        <f>IFERROR(VLOOKUP(SolaCorp_Backlog[[#This Row],[Order_Item]], 'Hot Orders'!$C:$H, 6, FALSE), SolaCorp_Backlog[[#This Row],[Order Date]])</f>
        <v>45107</v>
      </c>
      <c r="R1086">
        <f>COUNTIFS($L:$L, SolaCorp_Backlog[[#This Row],[Product Group]], $Q:$Q, "&lt;=" &amp; SolaCorp_Backlog[[#This Row],[New Date]])</f>
        <v>342</v>
      </c>
      <c r="S1086">
        <f>IF(SolaCorp_Backlog[[#This Row],[Product Group]] &lt;&gt; $L1085, 1, $S1085 + 1)</f>
        <v>314</v>
      </c>
      <c r="T10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86">
        <f ca="1" xml:space="preserve"> ROUND((SolaCorp_Backlog[[#This Row],[Projected Ship Date]] - SolaCorp_Backlog[[#This Row],[Order Date]]) / SolaCorp_Backlog[[#This Row],[Backlog Quantity]], 0)</f>
        <v>13</v>
      </c>
    </row>
    <row r="1087" spans="1:21" x14ac:dyDescent="0.25">
      <c r="A1087" t="s">
        <v>66</v>
      </c>
      <c r="B1087" t="s">
        <v>988</v>
      </c>
      <c r="C1087" t="s">
        <v>688</v>
      </c>
      <c r="D1087" t="s">
        <v>705</v>
      </c>
      <c r="E1087" t="s">
        <v>706</v>
      </c>
      <c r="F1087">
        <v>10</v>
      </c>
      <c r="G1087">
        <v>505.38</v>
      </c>
      <c r="H1087" s="9">
        <v>45115</v>
      </c>
      <c r="I1087" t="s">
        <v>991</v>
      </c>
      <c r="J1087" t="s">
        <v>675</v>
      </c>
      <c r="K1087" t="s">
        <v>631</v>
      </c>
      <c r="L1087" t="s">
        <v>655</v>
      </c>
      <c r="M1087" t="s">
        <v>1773</v>
      </c>
      <c r="N1087" t="s">
        <v>3483</v>
      </c>
      <c r="O1087" t="s">
        <v>5880</v>
      </c>
      <c r="P1087">
        <f>COUNTIFS($L:$L, SolaCorp_Backlog[[#This Row],[Product Group]], $H:$H, "&lt;=" &amp; SolaCorp_Backlog[[#This Row],[Order Date]])</f>
        <v>335</v>
      </c>
      <c r="Q1087" s="9">
        <f>IFERROR(VLOOKUP(SolaCorp_Backlog[[#This Row],[Order_Item]], 'Hot Orders'!$C:$H, 6, FALSE), SolaCorp_Backlog[[#This Row],[Order Date]])</f>
        <v>45115</v>
      </c>
      <c r="R1087">
        <f>COUNTIFS($L:$L, SolaCorp_Backlog[[#This Row],[Product Group]], $Q:$Q, "&lt;=" &amp; SolaCorp_Backlog[[#This Row],[New Date]])</f>
        <v>363</v>
      </c>
      <c r="S1087">
        <f>IF(SolaCorp_Backlog[[#This Row],[Product Group]] &lt;&gt; $L1086, 1, $S1086 + 1)</f>
        <v>315</v>
      </c>
      <c r="T10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87">
        <f ca="1" xml:space="preserve"> ROUND((SolaCorp_Backlog[[#This Row],[Projected Ship Date]] - SolaCorp_Backlog[[#This Row],[Order Date]]) / SolaCorp_Backlog[[#This Row],[Backlog Quantity]], 0)</f>
        <v>23</v>
      </c>
    </row>
    <row r="1088" spans="1:21" x14ac:dyDescent="0.25">
      <c r="A1088" t="s">
        <v>66</v>
      </c>
      <c r="B1088" t="s">
        <v>988</v>
      </c>
      <c r="C1088" t="s">
        <v>688</v>
      </c>
      <c r="D1088" t="s">
        <v>705</v>
      </c>
      <c r="E1088" t="s">
        <v>706</v>
      </c>
      <c r="F1088">
        <v>10</v>
      </c>
      <c r="G1088">
        <v>505.38</v>
      </c>
      <c r="H1088" s="9">
        <v>45115</v>
      </c>
      <c r="I1088" t="s">
        <v>991</v>
      </c>
      <c r="J1088" t="s">
        <v>675</v>
      </c>
      <c r="K1088" t="s">
        <v>631</v>
      </c>
      <c r="L1088" t="s">
        <v>655</v>
      </c>
      <c r="M1088" t="s">
        <v>1773</v>
      </c>
      <c r="N1088" t="s">
        <v>3484</v>
      </c>
      <c r="O1088" t="s">
        <v>5880</v>
      </c>
      <c r="P1088">
        <f>COUNTIFS($L:$L, SolaCorp_Backlog[[#This Row],[Product Group]], $H:$H, "&lt;=" &amp; SolaCorp_Backlog[[#This Row],[Order Date]])</f>
        <v>335</v>
      </c>
      <c r="Q1088" s="9">
        <f>IFERROR(VLOOKUP(SolaCorp_Backlog[[#This Row],[Order_Item]], 'Hot Orders'!$C:$H, 6, FALSE), SolaCorp_Backlog[[#This Row],[Order Date]])</f>
        <v>45115</v>
      </c>
      <c r="R1088">
        <f>COUNTIFS($L:$L, SolaCorp_Backlog[[#This Row],[Product Group]], $Q:$Q, "&lt;=" &amp; SolaCorp_Backlog[[#This Row],[New Date]])</f>
        <v>363</v>
      </c>
      <c r="S1088">
        <f>IF(SolaCorp_Backlog[[#This Row],[Product Group]] &lt;&gt; $L1087, 1, $S1087 + 1)</f>
        <v>316</v>
      </c>
      <c r="T10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88">
        <f ca="1" xml:space="preserve"> ROUND((SolaCorp_Backlog[[#This Row],[Projected Ship Date]] - SolaCorp_Backlog[[#This Row],[Order Date]]) / SolaCorp_Backlog[[#This Row],[Backlog Quantity]], 0)</f>
        <v>23</v>
      </c>
    </row>
    <row r="1089" spans="1:21" x14ac:dyDescent="0.25">
      <c r="A1089" t="s">
        <v>66</v>
      </c>
      <c r="B1089" t="s">
        <v>988</v>
      </c>
      <c r="C1089" t="s">
        <v>688</v>
      </c>
      <c r="D1089" t="s">
        <v>705</v>
      </c>
      <c r="E1089" t="s">
        <v>706</v>
      </c>
      <c r="F1089">
        <v>10</v>
      </c>
      <c r="G1089">
        <v>505.38</v>
      </c>
      <c r="H1089" s="9">
        <v>45115</v>
      </c>
      <c r="I1089" t="s">
        <v>991</v>
      </c>
      <c r="J1089" t="s">
        <v>675</v>
      </c>
      <c r="K1089" t="s">
        <v>631</v>
      </c>
      <c r="L1089" t="s">
        <v>655</v>
      </c>
      <c r="M1089" t="s">
        <v>1773</v>
      </c>
      <c r="N1089" t="s">
        <v>3485</v>
      </c>
      <c r="O1089" t="s">
        <v>5880</v>
      </c>
      <c r="P1089">
        <f>COUNTIFS($L:$L, SolaCorp_Backlog[[#This Row],[Product Group]], $H:$H, "&lt;=" &amp; SolaCorp_Backlog[[#This Row],[Order Date]])</f>
        <v>335</v>
      </c>
      <c r="Q1089" s="9">
        <f>IFERROR(VLOOKUP(SolaCorp_Backlog[[#This Row],[Order_Item]], 'Hot Orders'!$C:$H, 6, FALSE), SolaCorp_Backlog[[#This Row],[Order Date]])</f>
        <v>45115</v>
      </c>
      <c r="R1089">
        <f>COUNTIFS($L:$L, SolaCorp_Backlog[[#This Row],[Product Group]], $Q:$Q, "&lt;=" &amp; SolaCorp_Backlog[[#This Row],[New Date]])</f>
        <v>363</v>
      </c>
      <c r="S1089">
        <f>IF(SolaCorp_Backlog[[#This Row],[Product Group]] &lt;&gt; $L1088, 1, $S1088 + 1)</f>
        <v>317</v>
      </c>
      <c r="T10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89">
        <f ca="1" xml:space="preserve"> ROUND((SolaCorp_Backlog[[#This Row],[Projected Ship Date]] - SolaCorp_Backlog[[#This Row],[Order Date]]) / SolaCorp_Backlog[[#This Row],[Backlog Quantity]], 0)</f>
        <v>23</v>
      </c>
    </row>
    <row r="1090" spans="1:21" x14ac:dyDescent="0.25">
      <c r="A1090" t="s">
        <v>66</v>
      </c>
      <c r="B1090" t="s">
        <v>988</v>
      </c>
      <c r="C1090" t="s">
        <v>688</v>
      </c>
      <c r="D1090" t="s">
        <v>705</v>
      </c>
      <c r="E1090" t="s">
        <v>706</v>
      </c>
      <c r="F1090">
        <v>10</v>
      </c>
      <c r="G1090">
        <v>505.38</v>
      </c>
      <c r="H1090" s="9">
        <v>45115</v>
      </c>
      <c r="I1090" t="s">
        <v>991</v>
      </c>
      <c r="J1090" t="s">
        <v>675</v>
      </c>
      <c r="K1090" t="s">
        <v>631</v>
      </c>
      <c r="L1090" t="s">
        <v>655</v>
      </c>
      <c r="M1090" t="s">
        <v>1773</v>
      </c>
      <c r="N1090" t="s">
        <v>3486</v>
      </c>
      <c r="O1090" t="s">
        <v>5880</v>
      </c>
      <c r="P1090">
        <f>COUNTIFS($L:$L, SolaCorp_Backlog[[#This Row],[Product Group]], $H:$H, "&lt;=" &amp; SolaCorp_Backlog[[#This Row],[Order Date]])</f>
        <v>335</v>
      </c>
      <c r="Q1090" s="9">
        <f>IFERROR(VLOOKUP(SolaCorp_Backlog[[#This Row],[Order_Item]], 'Hot Orders'!$C:$H, 6, FALSE), SolaCorp_Backlog[[#This Row],[Order Date]])</f>
        <v>45115</v>
      </c>
      <c r="R1090">
        <f>COUNTIFS($L:$L, SolaCorp_Backlog[[#This Row],[Product Group]], $Q:$Q, "&lt;=" &amp; SolaCorp_Backlog[[#This Row],[New Date]])</f>
        <v>363</v>
      </c>
      <c r="S1090">
        <f>IF(SolaCorp_Backlog[[#This Row],[Product Group]] &lt;&gt; $L1089, 1, $S1089 + 1)</f>
        <v>318</v>
      </c>
      <c r="T10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90">
        <f ca="1" xml:space="preserve"> ROUND((SolaCorp_Backlog[[#This Row],[Projected Ship Date]] - SolaCorp_Backlog[[#This Row],[Order Date]]) / SolaCorp_Backlog[[#This Row],[Backlog Quantity]], 0)</f>
        <v>23</v>
      </c>
    </row>
    <row r="1091" spans="1:21" x14ac:dyDescent="0.25">
      <c r="A1091" t="s">
        <v>66</v>
      </c>
      <c r="B1091" t="s">
        <v>988</v>
      </c>
      <c r="C1091" t="s">
        <v>688</v>
      </c>
      <c r="D1091" t="s">
        <v>705</v>
      </c>
      <c r="E1091" t="s">
        <v>706</v>
      </c>
      <c r="F1091">
        <v>10</v>
      </c>
      <c r="G1091">
        <v>505.38</v>
      </c>
      <c r="H1091" s="9">
        <v>45115</v>
      </c>
      <c r="I1091" t="s">
        <v>991</v>
      </c>
      <c r="J1091" t="s">
        <v>675</v>
      </c>
      <c r="K1091" t="s">
        <v>631</v>
      </c>
      <c r="L1091" t="s">
        <v>655</v>
      </c>
      <c r="M1091" t="s">
        <v>1773</v>
      </c>
      <c r="N1091" t="s">
        <v>3487</v>
      </c>
      <c r="O1091" t="s">
        <v>5880</v>
      </c>
      <c r="P1091">
        <f>COUNTIFS($L:$L, SolaCorp_Backlog[[#This Row],[Product Group]], $H:$H, "&lt;=" &amp; SolaCorp_Backlog[[#This Row],[Order Date]])</f>
        <v>335</v>
      </c>
      <c r="Q1091" s="9">
        <f>IFERROR(VLOOKUP(SolaCorp_Backlog[[#This Row],[Order_Item]], 'Hot Orders'!$C:$H, 6, FALSE), SolaCorp_Backlog[[#This Row],[Order Date]])</f>
        <v>45115</v>
      </c>
      <c r="R1091">
        <f>COUNTIFS($L:$L, SolaCorp_Backlog[[#This Row],[Product Group]], $Q:$Q, "&lt;=" &amp; SolaCorp_Backlog[[#This Row],[New Date]])</f>
        <v>363</v>
      </c>
      <c r="S1091">
        <f>IF(SolaCorp_Backlog[[#This Row],[Product Group]] &lt;&gt; $L1090, 1, $S1090 + 1)</f>
        <v>319</v>
      </c>
      <c r="T10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91">
        <f ca="1" xml:space="preserve"> ROUND((SolaCorp_Backlog[[#This Row],[Projected Ship Date]] - SolaCorp_Backlog[[#This Row],[Order Date]]) / SolaCorp_Backlog[[#This Row],[Backlog Quantity]], 0)</f>
        <v>23</v>
      </c>
    </row>
    <row r="1092" spans="1:21" x14ac:dyDescent="0.25">
      <c r="A1092" t="s">
        <v>66</v>
      </c>
      <c r="B1092" t="s">
        <v>988</v>
      </c>
      <c r="C1092" t="s">
        <v>688</v>
      </c>
      <c r="D1092" t="s">
        <v>705</v>
      </c>
      <c r="E1092" t="s">
        <v>706</v>
      </c>
      <c r="F1092">
        <v>10</v>
      </c>
      <c r="G1092">
        <v>505.38</v>
      </c>
      <c r="H1092" s="9">
        <v>45115</v>
      </c>
      <c r="I1092" t="s">
        <v>991</v>
      </c>
      <c r="J1092" t="s">
        <v>675</v>
      </c>
      <c r="K1092" t="s">
        <v>631</v>
      </c>
      <c r="L1092" t="s">
        <v>655</v>
      </c>
      <c r="M1092" t="s">
        <v>1773</v>
      </c>
      <c r="N1092" t="s">
        <v>3488</v>
      </c>
      <c r="O1092" t="s">
        <v>5880</v>
      </c>
      <c r="P1092">
        <f>COUNTIFS($L:$L, SolaCorp_Backlog[[#This Row],[Product Group]], $H:$H, "&lt;=" &amp; SolaCorp_Backlog[[#This Row],[Order Date]])</f>
        <v>335</v>
      </c>
      <c r="Q1092" s="9">
        <f>IFERROR(VLOOKUP(SolaCorp_Backlog[[#This Row],[Order_Item]], 'Hot Orders'!$C:$H, 6, FALSE), SolaCorp_Backlog[[#This Row],[Order Date]])</f>
        <v>45115</v>
      </c>
      <c r="R1092">
        <f>COUNTIFS($L:$L, SolaCorp_Backlog[[#This Row],[Product Group]], $Q:$Q, "&lt;=" &amp; SolaCorp_Backlog[[#This Row],[New Date]])</f>
        <v>363</v>
      </c>
      <c r="S1092">
        <f>IF(SolaCorp_Backlog[[#This Row],[Product Group]] &lt;&gt; $L1091, 1, $S1091 + 1)</f>
        <v>320</v>
      </c>
      <c r="T10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92">
        <f ca="1" xml:space="preserve"> ROUND((SolaCorp_Backlog[[#This Row],[Projected Ship Date]] - SolaCorp_Backlog[[#This Row],[Order Date]]) / SolaCorp_Backlog[[#This Row],[Backlog Quantity]], 0)</f>
        <v>23</v>
      </c>
    </row>
    <row r="1093" spans="1:21" x14ac:dyDescent="0.25">
      <c r="A1093" t="s">
        <v>66</v>
      </c>
      <c r="B1093" t="s">
        <v>988</v>
      </c>
      <c r="C1093" t="s">
        <v>688</v>
      </c>
      <c r="D1093" t="s">
        <v>705</v>
      </c>
      <c r="E1093" t="s">
        <v>706</v>
      </c>
      <c r="F1093">
        <v>10</v>
      </c>
      <c r="G1093">
        <v>505.38</v>
      </c>
      <c r="H1093" s="9">
        <v>45115</v>
      </c>
      <c r="I1093" t="s">
        <v>991</v>
      </c>
      <c r="J1093" t="s">
        <v>675</v>
      </c>
      <c r="K1093" t="s">
        <v>631</v>
      </c>
      <c r="L1093" t="s">
        <v>655</v>
      </c>
      <c r="M1093" t="s">
        <v>1773</v>
      </c>
      <c r="N1093" t="s">
        <v>3489</v>
      </c>
      <c r="O1093" t="s">
        <v>5880</v>
      </c>
      <c r="P1093">
        <f>COUNTIFS($L:$L, SolaCorp_Backlog[[#This Row],[Product Group]], $H:$H, "&lt;=" &amp; SolaCorp_Backlog[[#This Row],[Order Date]])</f>
        <v>335</v>
      </c>
      <c r="Q1093" s="9">
        <f>IFERROR(VLOOKUP(SolaCorp_Backlog[[#This Row],[Order_Item]], 'Hot Orders'!$C:$H, 6, FALSE), SolaCorp_Backlog[[#This Row],[Order Date]])</f>
        <v>45115</v>
      </c>
      <c r="R1093">
        <f>COUNTIFS($L:$L, SolaCorp_Backlog[[#This Row],[Product Group]], $Q:$Q, "&lt;=" &amp; SolaCorp_Backlog[[#This Row],[New Date]])</f>
        <v>363</v>
      </c>
      <c r="S1093">
        <f>IF(SolaCorp_Backlog[[#This Row],[Product Group]] &lt;&gt; $L1092, 1, $S1092 + 1)</f>
        <v>321</v>
      </c>
      <c r="T10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93">
        <f ca="1" xml:space="preserve"> ROUND((SolaCorp_Backlog[[#This Row],[Projected Ship Date]] - SolaCorp_Backlog[[#This Row],[Order Date]]) / SolaCorp_Backlog[[#This Row],[Backlog Quantity]], 0)</f>
        <v>23</v>
      </c>
    </row>
    <row r="1094" spans="1:21" x14ac:dyDescent="0.25">
      <c r="A1094" t="s">
        <v>66</v>
      </c>
      <c r="B1094" t="s">
        <v>988</v>
      </c>
      <c r="C1094" t="s">
        <v>688</v>
      </c>
      <c r="D1094" t="s">
        <v>705</v>
      </c>
      <c r="E1094" t="s">
        <v>706</v>
      </c>
      <c r="F1094">
        <v>10</v>
      </c>
      <c r="G1094">
        <v>505.38</v>
      </c>
      <c r="H1094" s="9">
        <v>45115</v>
      </c>
      <c r="I1094" t="s">
        <v>991</v>
      </c>
      <c r="J1094" t="s">
        <v>675</v>
      </c>
      <c r="K1094" t="s">
        <v>631</v>
      </c>
      <c r="L1094" t="s">
        <v>655</v>
      </c>
      <c r="M1094" t="s">
        <v>1773</v>
      </c>
      <c r="N1094" t="s">
        <v>3490</v>
      </c>
      <c r="O1094" t="s">
        <v>5880</v>
      </c>
      <c r="P1094">
        <f>COUNTIFS($L:$L, SolaCorp_Backlog[[#This Row],[Product Group]], $H:$H, "&lt;=" &amp; SolaCorp_Backlog[[#This Row],[Order Date]])</f>
        <v>335</v>
      </c>
      <c r="Q1094" s="9">
        <f>IFERROR(VLOOKUP(SolaCorp_Backlog[[#This Row],[Order_Item]], 'Hot Orders'!$C:$H, 6, FALSE), SolaCorp_Backlog[[#This Row],[Order Date]])</f>
        <v>45115</v>
      </c>
      <c r="R1094">
        <f>COUNTIFS($L:$L, SolaCorp_Backlog[[#This Row],[Product Group]], $Q:$Q, "&lt;=" &amp; SolaCorp_Backlog[[#This Row],[New Date]])</f>
        <v>363</v>
      </c>
      <c r="S1094">
        <f>IF(SolaCorp_Backlog[[#This Row],[Product Group]] &lt;&gt; $L1093, 1, $S1093 + 1)</f>
        <v>322</v>
      </c>
      <c r="T10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94">
        <f ca="1" xml:space="preserve"> ROUND((SolaCorp_Backlog[[#This Row],[Projected Ship Date]] - SolaCorp_Backlog[[#This Row],[Order Date]]) / SolaCorp_Backlog[[#This Row],[Backlog Quantity]], 0)</f>
        <v>23</v>
      </c>
    </row>
    <row r="1095" spans="1:21" x14ac:dyDescent="0.25">
      <c r="A1095" t="s">
        <v>66</v>
      </c>
      <c r="B1095" t="s">
        <v>988</v>
      </c>
      <c r="C1095" t="s">
        <v>688</v>
      </c>
      <c r="D1095" t="s">
        <v>705</v>
      </c>
      <c r="E1095" t="s">
        <v>706</v>
      </c>
      <c r="F1095">
        <v>10</v>
      </c>
      <c r="G1095">
        <v>505.38</v>
      </c>
      <c r="H1095" s="9">
        <v>45115</v>
      </c>
      <c r="I1095" t="s">
        <v>991</v>
      </c>
      <c r="J1095" t="s">
        <v>675</v>
      </c>
      <c r="K1095" t="s">
        <v>631</v>
      </c>
      <c r="L1095" t="s">
        <v>655</v>
      </c>
      <c r="M1095" t="s">
        <v>1773</v>
      </c>
      <c r="N1095" t="s">
        <v>3491</v>
      </c>
      <c r="O1095" t="s">
        <v>5880</v>
      </c>
      <c r="P1095">
        <f>COUNTIFS($L:$L, SolaCorp_Backlog[[#This Row],[Product Group]], $H:$H, "&lt;=" &amp; SolaCorp_Backlog[[#This Row],[Order Date]])</f>
        <v>335</v>
      </c>
      <c r="Q1095" s="9">
        <f>IFERROR(VLOOKUP(SolaCorp_Backlog[[#This Row],[Order_Item]], 'Hot Orders'!$C:$H, 6, FALSE), SolaCorp_Backlog[[#This Row],[Order Date]])</f>
        <v>45115</v>
      </c>
      <c r="R1095">
        <f>COUNTIFS($L:$L, SolaCorp_Backlog[[#This Row],[Product Group]], $Q:$Q, "&lt;=" &amp; SolaCorp_Backlog[[#This Row],[New Date]])</f>
        <v>363</v>
      </c>
      <c r="S1095">
        <f>IF(SolaCorp_Backlog[[#This Row],[Product Group]] &lt;&gt; $L1094, 1, $S1094 + 1)</f>
        <v>323</v>
      </c>
      <c r="T10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95">
        <f ca="1" xml:space="preserve"> ROUND((SolaCorp_Backlog[[#This Row],[Projected Ship Date]] - SolaCorp_Backlog[[#This Row],[Order Date]]) / SolaCorp_Backlog[[#This Row],[Backlog Quantity]], 0)</f>
        <v>23</v>
      </c>
    </row>
    <row r="1096" spans="1:21" x14ac:dyDescent="0.25">
      <c r="A1096" t="s">
        <v>66</v>
      </c>
      <c r="B1096" t="s">
        <v>988</v>
      </c>
      <c r="C1096" t="s">
        <v>688</v>
      </c>
      <c r="D1096" t="s">
        <v>705</v>
      </c>
      <c r="E1096" t="s">
        <v>706</v>
      </c>
      <c r="F1096">
        <v>10</v>
      </c>
      <c r="G1096">
        <v>505.38</v>
      </c>
      <c r="H1096" s="9">
        <v>45115</v>
      </c>
      <c r="I1096" t="s">
        <v>991</v>
      </c>
      <c r="J1096" t="s">
        <v>675</v>
      </c>
      <c r="K1096" t="s">
        <v>631</v>
      </c>
      <c r="L1096" t="s">
        <v>655</v>
      </c>
      <c r="M1096" t="s">
        <v>1773</v>
      </c>
      <c r="N1096" t="s">
        <v>3492</v>
      </c>
      <c r="O1096" t="s">
        <v>5880</v>
      </c>
      <c r="P1096">
        <f>COUNTIFS($L:$L, SolaCorp_Backlog[[#This Row],[Product Group]], $H:$H, "&lt;=" &amp; SolaCorp_Backlog[[#This Row],[Order Date]])</f>
        <v>335</v>
      </c>
      <c r="Q1096" s="9">
        <f>IFERROR(VLOOKUP(SolaCorp_Backlog[[#This Row],[Order_Item]], 'Hot Orders'!$C:$H, 6, FALSE), SolaCorp_Backlog[[#This Row],[Order Date]])</f>
        <v>45115</v>
      </c>
      <c r="R1096">
        <f>COUNTIFS($L:$L, SolaCorp_Backlog[[#This Row],[Product Group]], $Q:$Q, "&lt;=" &amp; SolaCorp_Backlog[[#This Row],[New Date]])</f>
        <v>363</v>
      </c>
      <c r="S1096">
        <f>IF(SolaCorp_Backlog[[#This Row],[Product Group]] &lt;&gt; $L1095, 1, $S1095 + 1)</f>
        <v>324</v>
      </c>
      <c r="T10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96">
        <f ca="1" xml:space="preserve"> ROUND((SolaCorp_Backlog[[#This Row],[Projected Ship Date]] - SolaCorp_Backlog[[#This Row],[Order Date]]) / SolaCorp_Backlog[[#This Row],[Backlog Quantity]], 0)</f>
        <v>23</v>
      </c>
    </row>
    <row r="1097" spans="1:21" x14ac:dyDescent="0.25">
      <c r="A1097" t="s">
        <v>66</v>
      </c>
      <c r="B1097" t="s">
        <v>988</v>
      </c>
      <c r="C1097" t="s">
        <v>688</v>
      </c>
      <c r="D1097" t="s">
        <v>705</v>
      </c>
      <c r="E1097" t="s">
        <v>706</v>
      </c>
      <c r="F1097">
        <v>10</v>
      </c>
      <c r="G1097">
        <v>184.46</v>
      </c>
      <c r="H1097" s="9">
        <v>45115</v>
      </c>
      <c r="I1097" t="s">
        <v>991</v>
      </c>
      <c r="J1097" t="s">
        <v>675</v>
      </c>
      <c r="K1097" t="s">
        <v>631</v>
      </c>
      <c r="L1097" t="s">
        <v>655</v>
      </c>
      <c r="M1097" t="s">
        <v>1773</v>
      </c>
      <c r="N1097" t="s">
        <v>3483</v>
      </c>
      <c r="O1097" t="s">
        <v>5880</v>
      </c>
      <c r="P1097">
        <f>COUNTIFS($L:$L, SolaCorp_Backlog[[#This Row],[Product Group]], $H:$H, "&lt;=" &amp; SolaCorp_Backlog[[#This Row],[Order Date]])</f>
        <v>335</v>
      </c>
      <c r="Q1097" s="9">
        <f>IFERROR(VLOOKUP(SolaCorp_Backlog[[#This Row],[Order_Item]], 'Hot Orders'!$C:$H, 6, FALSE), SolaCorp_Backlog[[#This Row],[Order Date]])</f>
        <v>45115</v>
      </c>
      <c r="R1097">
        <f>COUNTIFS($L:$L, SolaCorp_Backlog[[#This Row],[Product Group]], $Q:$Q, "&lt;=" &amp; SolaCorp_Backlog[[#This Row],[New Date]])</f>
        <v>363</v>
      </c>
      <c r="S1097">
        <f>IF(SolaCorp_Backlog[[#This Row],[Product Group]] &lt;&gt; $L1096, 1, $S1096 + 1)</f>
        <v>325</v>
      </c>
      <c r="T10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97">
        <f ca="1" xml:space="preserve"> ROUND((SolaCorp_Backlog[[#This Row],[Projected Ship Date]] - SolaCorp_Backlog[[#This Row],[Order Date]]) / SolaCorp_Backlog[[#This Row],[Backlog Quantity]], 0)</f>
        <v>23</v>
      </c>
    </row>
    <row r="1098" spans="1:21" x14ac:dyDescent="0.25">
      <c r="A1098" t="s">
        <v>66</v>
      </c>
      <c r="B1098" t="s">
        <v>988</v>
      </c>
      <c r="C1098" t="s">
        <v>688</v>
      </c>
      <c r="D1098" t="s">
        <v>705</v>
      </c>
      <c r="E1098" t="s">
        <v>706</v>
      </c>
      <c r="F1098">
        <v>10</v>
      </c>
      <c r="G1098">
        <v>184.46</v>
      </c>
      <c r="H1098" s="9">
        <v>45115</v>
      </c>
      <c r="I1098" t="s">
        <v>991</v>
      </c>
      <c r="J1098" t="s">
        <v>675</v>
      </c>
      <c r="K1098" t="s">
        <v>631</v>
      </c>
      <c r="L1098" t="s">
        <v>655</v>
      </c>
      <c r="M1098" t="s">
        <v>1773</v>
      </c>
      <c r="N1098" t="s">
        <v>3484</v>
      </c>
      <c r="O1098" t="s">
        <v>5880</v>
      </c>
      <c r="P1098">
        <f>COUNTIFS($L:$L, SolaCorp_Backlog[[#This Row],[Product Group]], $H:$H, "&lt;=" &amp; SolaCorp_Backlog[[#This Row],[Order Date]])</f>
        <v>335</v>
      </c>
      <c r="Q1098" s="9">
        <f>IFERROR(VLOOKUP(SolaCorp_Backlog[[#This Row],[Order_Item]], 'Hot Orders'!$C:$H, 6, FALSE), SolaCorp_Backlog[[#This Row],[Order Date]])</f>
        <v>45115</v>
      </c>
      <c r="R1098">
        <f>COUNTIFS($L:$L, SolaCorp_Backlog[[#This Row],[Product Group]], $Q:$Q, "&lt;=" &amp; SolaCorp_Backlog[[#This Row],[New Date]])</f>
        <v>363</v>
      </c>
      <c r="S1098">
        <f>IF(SolaCorp_Backlog[[#This Row],[Product Group]] &lt;&gt; $L1097, 1, $S1097 + 1)</f>
        <v>326</v>
      </c>
      <c r="T10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098">
        <f ca="1" xml:space="preserve"> ROUND((SolaCorp_Backlog[[#This Row],[Projected Ship Date]] - SolaCorp_Backlog[[#This Row],[Order Date]]) / SolaCorp_Backlog[[#This Row],[Backlog Quantity]], 0)</f>
        <v>23</v>
      </c>
    </row>
    <row r="1099" spans="1:21" x14ac:dyDescent="0.25">
      <c r="A1099" t="s">
        <v>66</v>
      </c>
      <c r="B1099" t="s">
        <v>988</v>
      </c>
      <c r="C1099" t="s">
        <v>688</v>
      </c>
      <c r="D1099" t="s">
        <v>705</v>
      </c>
      <c r="E1099" t="s">
        <v>706</v>
      </c>
      <c r="F1099">
        <v>10</v>
      </c>
      <c r="G1099">
        <v>184.46</v>
      </c>
      <c r="H1099" s="9">
        <v>45115</v>
      </c>
      <c r="I1099" t="s">
        <v>991</v>
      </c>
      <c r="J1099" t="s">
        <v>675</v>
      </c>
      <c r="K1099" t="s">
        <v>631</v>
      </c>
      <c r="L1099" t="s">
        <v>655</v>
      </c>
      <c r="M1099" t="s">
        <v>1773</v>
      </c>
      <c r="N1099" t="s">
        <v>3485</v>
      </c>
      <c r="O1099" t="s">
        <v>5880</v>
      </c>
      <c r="P1099">
        <f>COUNTIFS($L:$L, SolaCorp_Backlog[[#This Row],[Product Group]], $H:$H, "&lt;=" &amp; SolaCorp_Backlog[[#This Row],[Order Date]])</f>
        <v>335</v>
      </c>
      <c r="Q1099" s="9">
        <f>IFERROR(VLOOKUP(SolaCorp_Backlog[[#This Row],[Order_Item]], 'Hot Orders'!$C:$H, 6, FALSE), SolaCorp_Backlog[[#This Row],[Order Date]])</f>
        <v>45115</v>
      </c>
      <c r="R1099">
        <f>COUNTIFS($L:$L, SolaCorp_Backlog[[#This Row],[Product Group]], $Q:$Q, "&lt;=" &amp; SolaCorp_Backlog[[#This Row],[New Date]])</f>
        <v>363</v>
      </c>
      <c r="S1099">
        <f>IF(SolaCorp_Backlog[[#This Row],[Product Group]] &lt;&gt; $L1098, 1, $S1098 + 1)</f>
        <v>327</v>
      </c>
      <c r="T10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099">
        <f ca="1" xml:space="preserve"> ROUND((SolaCorp_Backlog[[#This Row],[Projected Ship Date]] - SolaCorp_Backlog[[#This Row],[Order Date]]) / SolaCorp_Backlog[[#This Row],[Backlog Quantity]], 0)</f>
        <v>24</v>
      </c>
    </row>
    <row r="1100" spans="1:21" x14ac:dyDescent="0.25">
      <c r="A1100" t="s">
        <v>66</v>
      </c>
      <c r="B1100" t="s">
        <v>988</v>
      </c>
      <c r="C1100" t="s">
        <v>688</v>
      </c>
      <c r="D1100" t="s">
        <v>705</v>
      </c>
      <c r="E1100" t="s">
        <v>706</v>
      </c>
      <c r="F1100">
        <v>10</v>
      </c>
      <c r="G1100">
        <v>184.46</v>
      </c>
      <c r="H1100" s="9">
        <v>45115</v>
      </c>
      <c r="I1100" t="s">
        <v>991</v>
      </c>
      <c r="J1100" t="s">
        <v>675</v>
      </c>
      <c r="K1100" t="s">
        <v>631</v>
      </c>
      <c r="L1100" t="s">
        <v>655</v>
      </c>
      <c r="M1100" t="s">
        <v>1773</v>
      </c>
      <c r="N1100" t="s">
        <v>3486</v>
      </c>
      <c r="O1100" t="s">
        <v>5880</v>
      </c>
      <c r="P1100">
        <f>COUNTIFS($L:$L, SolaCorp_Backlog[[#This Row],[Product Group]], $H:$H, "&lt;=" &amp; SolaCorp_Backlog[[#This Row],[Order Date]])</f>
        <v>335</v>
      </c>
      <c r="Q1100" s="9">
        <f>IFERROR(VLOOKUP(SolaCorp_Backlog[[#This Row],[Order_Item]], 'Hot Orders'!$C:$H, 6, FALSE), SolaCorp_Backlog[[#This Row],[Order Date]])</f>
        <v>45115</v>
      </c>
      <c r="R1100">
        <f>COUNTIFS($L:$L, SolaCorp_Backlog[[#This Row],[Product Group]], $Q:$Q, "&lt;=" &amp; SolaCorp_Backlog[[#This Row],[New Date]])</f>
        <v>363</v>
      </c>
      <c r="S1100">
        <f>IF(SolaCorp_Backlog[[#This Row],[Product Group]] &lt;&gt; $L1099, 1, $S1099 + 1)</f>
        <v>328</v>
      </c>
      <c r="T11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00">
        <f ca="1" xml:space="preserve"> ROUND((SolaCorp_Backlog[[#This Row],[Projected Ship Date]] - SolaCorp_Backlog[[#This Row],[Order Date]]) / SolaCorp_Backlog[[#This Row],[Backlog Quantity]], 0)</f>
        <v>24</v>
      </c>
    </row>
    <row r="1101" spans="1:21" x14ac:dyDescent="0.25">
      <c r="A1101" t="s">
        <v>66</v>
      </c>
      <c r="B1101" t="s">
        <v>988</v>
      </c>
      <c r="C1101" t="s">
        <v>688</v>
      </c>
      <c r="D1101" t="s">
        <v>705</v>
      </c>
      <c r="E1101" t="s">
        <v>706</v>
      </c>
      <c r="F1101">
        <v>10</v>
      </c>
      <c r="G1101">
        <v>184.46</v>
      </c>
      <c r="H1101" s="9">
        <v>45115</v>
      </c>
      <c r="I1101" t="s">
        <v>991</v>
      </c>
      <c r="J1101" t="s">
        <v>675</v>
      </c>
      <c r="K1101" t="s">
        <v>631</v>
      </c>
      <c r="L1101" t="s">
        <v>655</v>
      </c>
      <c r="M1101" t="s">
        <v>1773</v>
      </c>
      <c r="N1101" t="s">
        <v>3487</v>
      </c>
      <c r="O1101" t="s">
        <v>5880</v>
      </c>
      <c r="P1101">
        <f>COUNTIFS($L:$L, SolaCorp_Backlog[[#This Row],[Product Group]], $H:$H, "&lt;=" &amp; SolaCorp_Backlog[[#This Row],[Order Date]])</f>
        <v>335</v>
      </c>
      <c r="Q1101" s="9">
        <f>IFERROR(VLOOKUP(SolaCorp_Backlog[[#This Row],[Order_Item]], 'Hot Orders'!$C:$H, 6, FALSE), SolaCorp_Backlog[[#This Row],[Order Date]])</f>
        <v>45115</v>
      </c>
      <c r="R1101">
        <f>COUNTIFS($L:$L, SolaCorp_Backlog[[#This Row],[Product Group]], $Q:$Q, "&lt;=" &amp; SolaCorp_Backlog[[#This Row],[New Date]])</f>
        <v>363</v>
      </c>
      <c r="S1101">
        <f>IF(SolaCorp_Backlog[[#This Row],[Product Group]] &lt;&gt; $L1100, 1, $S1100 + 1)</f>
        <v>329</v>
      </c>
      <c r="T11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01">
        <f ca="1" xml:space="preserve"> ROUND((SolaCorp_Backlog[[#This Row],[Projected Ship Date]] - SolaCorp_Backlog[[#This Row],[Order Date]]) / SolaCorp_Backlog[[#This Row],[Backlog Quantity]], 0)</f>
        <v>24</v>
      </c>
    </row>
    <row r="1102" spans="1:21" x14ac:dyDescent="0.25">
      <c r="A1102" t="s">
        <v>66</v>
      </c>
      <c r="B1102" t="s">
        <v>988</v>
      </c>
      <c r="C1102" t="s">
        <v>688</v>
      </c>
      <c r="D1102" t="s">
        <v>705</v>
      </c>
      <c r="E1102" t="s">
        <v>706</v>
      </c>
      <c r="F1102">
        <v>10</v>
      </c>
      <c r="G1102">
        <v>184.46</v>
      </c>
      <c r="H1102" s="9">
        <v>45115</v>
      </c>
      <c r="I1102" t="s">
        <v>991</v>
      </c>
      <c r="J1102" t="s">
        <v>675</v>
      </c>
      <c r="K1102" t="s">
        <v>631</v>
      </c>
      <c r="L1102" t="s">
        <v>655</v>
      </c>
      <c r="M1102" t="s">
        <v>1773</v>
      </c>
      <c r="N1102" t="s">
        <v>3488</v>
      </c>
      <c r="O1102" t="s">
        <v>5880</v>
      </c>
      <c r="P1102">
        <f>COUNTIFS($L:$L, SolaCorp_Backlog[[#This Row],[Product Group]], $H:$H, "&lt;=" &amp; SolaCorp_Backlog[[#This Row],[Order Date]])</f>
        <v>335</v>
      </c>
      <c r="Q1102" s="9">
        <f>IFERROR(VLOOKUP(SolaCorp_Backlog[[#This Row],[Order_Item]], 'Hot Orders'!$C:$H, 6, FALSE), SolaCorp_Backlog[[#This Row],[Order Date]])</f>
        <v>45115</v>
      </c>
      <c r="R1102">
        <f>COUNTIFS($L:$L, SolaCorp_Backlog[[#This Row],[Product Group]], $Q:$Q, "&lt;=" &amp; SolaCorp_Backlog[[#This Row],[New Date]])</f>
        <v>363</v>
      </c>
      <c r="S1102">
        <f>IF(SolaCorp_Backlog[[#This Row],[Product Group]] &lt;&gt; $L1101, 1, $S1101 + 1)</f>
        <v>330</v>
      </c>
      <c r="T11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02">
        <f ca="1" xml:space="preserve"> ROUND((SolaCorp_Backlog[[#This Row],[Projected Ship Date]] - SolaCorp_Backlog[[#This Row],[Order Date]]) / SolaCorp_Backlog[[#This Row],[Backlog Quantity]], 0)</f>
        <v>24</v>
      </c>
    </row>
    <row r="1103" spans="1:21" x14ac:dyDescent="0.25">
      <c r="A1103" t="s">
        <v>66</v>
      </c>
      <c r="B1103" t="s">
        <v>988</v>
      </c>
      <c r="C1103" t="s">
        <v>688</v>
      </c>
      <c r="D1103" t="s">
        <v>705</v>
      </c>
      <c r="E1103" t="s">
        <v>706</v>
      </c>
      <c r="F1103">
        <v>10</v>
      </c>
      <c r="G1103">
        <v>184.46</v>
      </c>
      <c r="H1103" s="9">
        <v>45115</v>
      </c>
      <c r="I1103" t="s">
        <v>991</v>
      </c>
      <c r="J1103" t="s">
        <v>675</v>
      </c>
      <c r="K1103" t="s">
        <v>631</v>
      </c>
      <c r="L1103" t="s">
        <v>655</v>
      </c>
      <c r="M1103" t="s">
        <v>1773</v>
      </c>
      <c r="N1103" t="s">
        <v>3489</v>
      </c>
      <c r="O1103" t="s">
        <v>5880</v>
      </c>
      <c r="P1103">
        <f>COUNTIFS($L:$L, SolaCorp_Backlog[[#This Row],[Product Group]], $H:$H, "&lt;=" &amp; SolaCorp_Backlog[[#This Row],[Order Date]])</f>
        <v>335</v>
      </c>
      <c r="Q1103" s="9">
        <f>IFERROR(VLOOKUP(SolaCorp_Backlog[[#This Row],[Order_Item]], 'Hot Orders'!$C:$H, 6, FALSE), SolaCorp_Backlog[[#This Row],[Order Date]])</f>
        <v>45115</v>
      </c>
      <c r="R1103">
        <f>COUNTIFS($L:$L, SolaCorp_Backlog[[#This Row],[Product Group]], $Q:$Q, "&lt;=" &amp; SolaCorp_Backlog[[#This Row],[New Date]])</f>
        <v>363</v>
      </c>
      <c r="S1103">
        <f>IF(SolaCorp_Backlog[[#This Row],[Product Group]] &lt;&gt; $L1102, 1, $S1102 + 1)</f>
        <v>331</v>
      </c>
      <c r="T11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03">
        <f ca="1" xml:space="preserve"> ROUND((SolaCorp_Backlog[[#This Row],[Projected Ship Date]] - SolaCorp_Backlog[[#This Row],[Order Date]]) / SolaCorp_Backlog[[#This Row],[Backlog Quantity]], 0)</f>
        <v>24</v>
      </c>
    </row>
    <row r="1104" spans="1:21" x14ac:dyDescent="0.25">
      <c r="A1104" t="s">
        <v>66</v>
      </c>
      <c r="B1104" t="s">
        <v>988</v>
      </c>
      <c r="C1104" t="s">
        <v>688</v>
      </c>
      <c r="D1104" t="s">
        <v>705</v>
      </c>
      <c r="E1104" t="s">
        <v>706</v>
      </c>
      <c r="F1104">
        <v>10</v>
      </c>
      <c r="G1104">
        <v>184.46</v>
      </c>
      <c r="H1104" s="9">
        <v>45115</v>
      </c>
      <c r="I1104" t="s">
        <v>991</v>
      </c>
      <c r="J1104" t="s">
        <v>675</v>
      </c>
      <c r="K1104" t="s">
        <v>631</v>
      </c>
      <c r="L1104" t="s">
        <v>655</v>
      </c>
      <c r="M1104" t="s">
        <v>1773</v>
      </c>
      <c r="N1104" t="s">
        <v>3490</v>
      </c>
      <c r="O1104" t="s">
        <v>5880</v>
      </c>
      <c r="P1104">
        <f>COUNTIFS($L:$L, SolaCorp_Backlog[[#This Row],[Product Group]], $H:$H, "&lt;=" &amp; SolaCorp_Backlog[[#This Row],[Order Date]])</f>
        <v>335</v>
      </c>
      <c r="Q1104" s="9">
        <f>IFERROR(VLOOKUP(SolaCorp_Backlog[[#This Row],[Order_Item]], 'Hot Orders'!$C:$H, 6, FALSE), SolaCorp_Backlog[[#This Row],[Order Date]])</f>
        <v>45115</v>
      </c>
      <c r="R1104">
        <f>COUNTIFS($L:$L, SolaCorp_Backlog[[#This Row],[Product Group]], $Q:$Q, "&lt;=" &amp; SolaCorp_Backlog[[#This Row],[New Date]])</f>
        <v>363</v>
      </c>
      <c r="S1104">
        <f>IF(SolaCorp_Backlog[[#This Row],[Product Group]] &lt;&gt; $L1103, 1, $S1103 + 1)</f>
        <v>332</v>
      </c>
      <c r="T11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04">
        <f ca="1" xml:space="preserve"> ROUND((SolaCorp_Backlog[[#This Row],[Projected Ship Date]] - SolaCorp_Backlog[[#This Row],[Order Date]]) / SolaCorp_Backlog[[#This Row],[Backlog Quantity]], 0)</f>
        <v>24</v>
      </c>
    </row>
    <row r="1105" spans="1:21" x14ac:dyDescent="0.25">
      <c r="A1105" t="s">
        <v>66</v>
      </c>
      <c r="B1105" t="s">
        <v>988</v>
      </c>
      <c r="C1105" t="s">
        <v>688</v>
      </c>
      <c r="D1105" t="s">
        <v>705</v>
      </c>
      <c r="E1105" t="s">
        <v>706</v>
      </c>
      <c r="F1105">
        <v>10</v>
      </c>
      <c r="G1105">
        <v>184.46</v>
      </c>
      <c r="H1105" s="9">
        <v>45115</v>
      </c>
      <c r="I1105" t="s">
        <v>991</v>
      </c>
      <c r="J1105" t="s">
        <v>675</v>
      </c>
      <c r="K1105" t="s">
        <v>631</v>
      </c>
      <c r="L1105" t="s">
        <v>655</v>
      </c>
      <c r="M1105" t="s">
        <v>1773</v>
      </c>
      <c r="N1105" t="s">
        <v>3491</v>
      </c>
      <c r="O1105" t="s">
        <v>5880</v>
      </c>
      <c r="P1105">
        <f>COUNTIFS($L:$L, SolaCorp_Backlog[[#This Row],[Product Group]], $H:$H, "&lt;=" &amp; SolaCorp_Backlog[[#This Row],[Order Date]])</f>
        <v>335</v>
      </c>
      <c r="Q1105" s="9">
        <f>IFERROR(VLOOKUP(SolaCorp_Backlog[[#This Row],[Order_Item]], 'Hot Orders'!$C:$H, 6, FALSE), SolaCorp_Backlog[[#This Row],[Order Date]])</f>
        <v>45115</v>
      </c>
      <c r="R1105">
        <f>COUNTIFS($L:$L, SolaCorp_Backlog[[#This Row],[Product Group]], $Q:$Q, "&lt;=" &amp; SolaCorp_Backlog[[#This Row],[New Date]])</f>
        <v>363</v>
      </c>
      <c r="S1105">
        <f>IF(SolaCorp_Backlog[[#This Row],[Product Group]] &lt;&gt; $L1104, 1, $S1104 + 1)</f>
        <v>333</v>
      </c>
      <c r="T11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05">
        <f ca="1" xml:space="preserve"> ROUND((SolaCorp_Backlog[[#This Row],[Projected Ship Date]] - SolaCorp_Backlog[[#This Row],[Order Date]]) / SolaCorp_Backlog[[#This Row],[Backlog Quantity]], 0)</f>
        <v>24</v>
      </c>
    </row>
    <row r="1106" spans="1:21" x14ac:dyDescent="0.25">
      <c r="A1106" t="s">
        <v>66</v>
      </c>
      <c r="B1106" t="s">
        <v>988</v>
      </c>
      <c r="C1106" t="s">
        <v>688</v>
      </c>
      <c r="D1106" t="s">
        <v>705</v>
      </c>
      <c r="E1106" t="s">
        <v>706</v>
      </c>
      <c r="F1106">
        <v>10</v>
      </c>
      <c r="G1106">
        <v>184.46</v>
      </c>
      <c r="H1106" s="9">
        <v>45115</v>
      </c>
      <c r="I1106" t="s">
        <v>991</v>
      </c>
      <c r="J1106" t="s">
        <v>675</v>
      </c>
      <c r="K1106" t="s">
        <v>631</v>
      </c>
      <c r="L1106" t="s">
        <v>655</v>
      </c>
      <c r="M1106" t="s">
        <v>1773</v>
      </c>
      <c r="N1106" t="s">
        <v>3492</v>
      </c>
      <c r="O1106" t="s">
        <v>5880</v>
      </c>
      <c r="P1106">
        <f>COUNTIFS($L:$L, SolaCorp_Backlog[[#This Row],[Product Group]], $H:$H, "&lt;=" &amp; SolaCorp_Backlog[[#This Row],[Order Date]])</f>
        <v>335</v>
      </c>
      <c r="Q1106" s="9">
        <f>IFERROR(VLOOKUP(SolaCorp_Backlog[[#This Row],[Order_Item]], 'Hot Orders'!$C:$H, 6, FALSE), SolaCorp_Backlog[[#This Row],[Order Date]])</f>
        <v>45115</v>
      </c>
      <c r="R1106">
        <f>COUNTIFS($L:$L, SolaCorp_Backlog[[#This Row],[Product Group]], $Q:$Q, "&lt;=" &amp; SolaCorp_Backlog[[#This Row],[New Date]])</f>
        <v>363</v>
      </c>
      <c r="S1106">
        <f>IF(SolaCorp_Backlog[[#This Row],[Product Group]] &lt;&gt; $L1105, 1, $S1105 + 1)</f>
        <v>334</v>
      </c>
      <c r="T11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06">
        <f ca="1" xml:space="preserve"> ROUND((SolaCorp_Backlog[[#This Row],[Projected Ship Date]] - SolaCorp_Backlog[[#This Row],[Order Date]]) / SolaCorp_Backlog[[#This Row],[Backlog Quantity]], 0)</f>
        <v>24</v>
      </c>
    </row>
    <row r="1107" spans="1:21" x14ac:dyDescent="0.25">
      <c r="A1107" t="s">
        <v>66</v>
      </c>
      <c r="B1107" t="s">
        <v>988</v>
      </c>
      <c r="C1107" t="s">
        <v>688</v>
      </c>
      <c r="D1107" t="s">
        <v>689</v>
      </c>
      <c r="E1107" t="s">
        <v>690</v>
      </c>
      <c r="F1107">
        <v>1</v>
      </c>
      <c r="G1107">
        <v>337.03</v>
      </c>
      <c r="H1107" s="9">
        <v>45115</v>
      </c>
      <c r="I1107" t="s">
        <v>991</v>
      </c>
      <c r="J1107" t="s">
        <v>675</v>
      </c>
      <c r="K1107" t="s">
        <v>636</v>
      </c>
      <c r="L1107" t="s">
        <v>655</v>
      </c>
      <c r="M1107" t="s">
        <v>1776</v>
      </c>
      <c r="N1107" t="s">
        <v>3495</v>
      </c>
      <c r="O1107" t="s">
        <v>5880</v>
      </c>
      <c r="P1107">
        <f>COUNTIFS($L:$L, SolaCorp_Backlog[[#This Row],[Product Group]], $H:$H, "&lt;=" &amp; SolaCorp_Backlog[[#This Row],[Order Date]])</f>
        <v>335</v>
      </c>
      <c r="Q1107" s="9">
        <f>IFERROR(VLOOKUP(SolaCorp_Backlog[[#This Row],[Order_Item]], 'Hot Orders'!$C:$H, 6, FALSE), SolaCorp_Backlog[[#This Row],[Order Date]])</f>
        <v>45115</v>
      </c>
      <c r="R1107">
        <f>COUNTIFS($L:$L, SolaCorp_Backlog[[#This Row],[Product Group]], $Q:$Q, "&lt;=" &amp; SolaCorp_Backlog[[#This Row],[New Date]])</f>
        <v>363</v>
      </c>
      <c r="S1107">
        <f>IF(SolaCorp_Backlog[[#This Row],[Product Group]] &lt;&gt; $L1106, 1, $S1106 + 1)</f>
        <v>335</v>
      </c>
      <c r="T11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07">
        <f ca="1" xml:space="preserve"> ROUND((SolaCorp_Backlog[[#This Row],[Projected Ship Date]] - SolaCorp_Backlog[[#This Row],[Order Date]]) / SolaCorp_Backlog[[#This Row],[Backlog Quantity]], 0)</f>
        <v>237</v>
      </c>
    </row>
    <row r="1108" spans="1:21" x14ac:dyDescent="0.25">
      <c r="A1108" t="s">
        <v>144</v>
      </c>
      <c r="B1108" t="s">
        <v>795</v>
      </c>
      <c r="C1108" t="s">
        <v>729</v>
      </c>
      <c r="D1108" t="s">
        <v>1128</v>
      </c>
      <c r="E1108" t="s">
        <v>1129</v>
      </c>
      <c r="F1108">
        <v>1</v>
      </c>
      <c r="G1108">
        <v>173.89</v>
      </c>
      <c r="H1108" s="9">
        <v>45119</v>
      </c>
      <c r="I1108" t="s">
        <v>732</v>
      </c>
      <c r="J1108" t="s">
        <v>675</v>
      </c>
      <c r="K1108" t="s">
        <v>591</v>
      </c>
      <c r="L1108" t="s">
        <v>655</v>
      </c>
      <c r="M1108" t="s">
        <v>1789</v>
      </c>
      <c r="N1108" t="s">
        <v>3555</v>
      </c>
      <c r="O1108" t="s">
        <v>5895</v>
      </c>
      <c r="P1108">
        <f>COUNTIFS($L:$L, SolaCorp_Backlog[[#This Row],[Product Group]], $H:$H, "&lt;=" &amp; SolaCorp_Backlog[[#This Row],[Order Date]])</f>
        <v>338</v>
      </c>
      <c r="Q1108" s="9">
        <f>IFERROR(VLOOKUP(SolaCorp_Backlog[[#This Row],[Order_Item]], 'Hot Orders'!$C:$H, 6, FALSE), SolaCorp_Backlog[[#This Row],[Order Date]])</f>
        <v>45119</v>
      </c>
      <c r="R1108">
        <f>COUNTIFS($L:$L, SolaCorp_Backlog[[#This Row],[Product Group]], $Q:$Q, "&lt;=" &amp; SolaCorp_Backlog[[#This Row],[New Date]])</f>
        <v>366</v>
      </c>
      <c r="S1108">
        <f>IF(SolaCorp_Backlog[[#This Row],[Product Group]] &lt;&gt; $L1107, 1, $S1107 + 1)</f>
        <v>336</v>
      </c>
      <c r="T11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08">
        <f ca="1" xml:space="preserve"> ROUND((SolaCorp_Backlog[[#This Row],[Projected Ship Date]] - SolaCorp_Backlog[[#This Row],[Order Date]]) / SolaCorp_Backlog[[#This Row],[Backlog Quantity]], 0)</f>
        <v>233</v>
      </c>
    </row>
    <row r="1109" spans="1:21" x14ac:dyDescent="0.25">
      <c r="A1109" t="s">
        <v>55</v>
      </c>
      <c r="B1109" t="s">
        <v>884</v>
      </c>
      <c r="C1109" t="s">
        <v>729</v>
      </c>
      <c r="D1109" t="s">
        <v>713</v>
      </c>
      <c r="E1109" t="s">
        <v>714</v>
      </c>
      <c r="F1109">
        <v>2</v>
      </c>
      <c r="G1109">
        <v>72.13</v>
      </c>
      <c r="H1109" s="9">
        <v>45119</v>
      </c>
      <c r="I1109" t="s">
        <v>789</v>
      </c>
      <c r="J1109" t="s">
        <v>669</v>
      </c>
      <c r="K1109" t="s">
        <v>600</v>
      </c>
      <c r="L1109" t="s">
        <v>655</v>
      </c>
      <c r="M1109" t="s">
        <v>1804</v>
      </c>
      <c r="N1109" t="s">
        <v>3661</v>
      </c>
      <c r="O1109" t="s">
        <v>5907</v>
      </c>
      <c r="P1109">
        <f>COUNTIFS($L:$L, SolaCorp_Backlog[[#This Row],[Product Group]], $H:$H, "&lt;=" &amp; SolaCorp_Backlog[[#This Row],[Order Date]])</f>
        <v>338</v>
      </c>
      <c r="Q1109" s="9">
        <f>IFERROR(VLOOKUP(SolaCorp_Backlog[[#This Row],[Order_Item]], 'Hot Orders'!$C:$H, 6, FALSE), SolaCorp_Backlog[[#This Row],[Order Date]])</f>
        <v>45119</v>
      </c>
      <c r="R1109">
        <f>COUNTIFS($L:$L, SolaCorp_Backlog[[#This Row],[Product Group]], $Q:$Q, "&lt;=" &amp; SolaCorp_Backlog[[#This Row],[New Date]])</f>
        <v>366</v>
      </c>
      <c r="S1109">
        <f>IF(SolaCorp_Backlog[[#This Row],[Product Group]] &lt;&gt; $L1108, 1, $S1108 + 1)</f>
        <v>337</v>
      </c>
      <c r="T11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09">
        <f ca="1" xml:space="preserve"> ROUND((SolaCorp_Backlog[[#This Row],[Projected Ship Date]] - SolaCorp_Backlog[[#This Row],[Order Date]]) / SolaCorp_Backlog[[#This Row],[Backlog Quantity]], 0)</f>
        <v>117</v>
      </c>
    </row>
    <row r="1110" spans="1:21" x14ac:dyDescent="0.25">
      <c r="A1110" t="s">
        <v>55</v>
      </c>
      <c r="B1110" t="s">
        <v>884</v>
      </c>
      <c r="C1110" t="s">
        <v>729</v>
      </c>
      <c r="D1110" t="s">
        <v>713</v>
      </c>
      <c r="E1110" t="s">
        <v>714</v>
      </c>
      <c r="F1110">
        <v>2</v>
      </c>
      <c r="G1110">
        <v>72.13</v>
      </c>
      <c r="H1110" s="9">
        <v>45119</v>
      </c>
      <c r="I1110" t="s">
        <v>789</v>
      </c>
      <c r="J1110" t="s">
        <v>669</v>
      </c>
      <c r="K1110" t="s">
        <v>600</v>
      </c>
      <c r="L1110" t="s">
        <v>655</v>
      </c>
      <c r="M1110" t="s">
        <v>1804</v>
      </c>
      <c r="N1110" t="s">
        <v>3662</v>
      </c>
      <c r="O1110" t="s">
        <v>5907</v>
      </c>
      <c r="P1110">
        <f>COUNTIFS($L:$L, SolaCorp_Backlog[[#This Row],[Product Group]], $H:$H, "&lt;=" &amp; SolaCorp_Backlog[[#This Row],[Order Date]])</f>
        <v>338</v>
      </c>
      <c r="Q1110" s="9">
        <f>IFERROR(VLOOKUP(SolaCorp_Backlog[[#This Row],[Order_Item]], 'Hot Orders'!$C:$H, 6, FALSE), SolaCorp_Backlog[[#This Row],[Order Date]])</f>
        <v>45119</v>
      </c>
      <c r="R1110">
        <f>COUNTIFS($L:$L, SolaCorp_Backlog[[#This Row],[Product Group]], $Q:$Q, "&lt;=" &amp; SolaCorp_Backlog[[#This Row],[New Date]])</f>
        <v>366</v>
      </c>
      <c r="S1110">
        <f>IF(SolaCorp_Backlog[[#This Row],[Product Group]] &lt;&gt; $L1109, 1, $S1109 + 1)</f>
        <v>338</v>
      </c>
      <c r="T11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10">
        <f ca="1" xml:space="preserve"> ROUND((SolaCorp_Backlog[[#This Row],[Projected Ship Date]] - SolaCorp_Backlog[[#This Row],[Order Date]]) / SolaCorp_Backlog[[#This Row],[Backlog Quantity]], 0)</f>
        <v>117</v>
      </c>
    </row>
    <row r="1111" spans="1:21" x14ac:dyDescent="0.25">
      <c r="A1111" t="s">
        <v>75</v>
      </c>
      <c r="B1111" t="s">
        <v>796</v>
      </c>
      <c r="C1111" t="s">
        <v>729</v>
      </c>
      <c r="D1111" t="s">
        <v>713</v>
      </c>
      <c r="E1111" t="s">
        <v>714</v>
      </c>
      <c r="F1111">
        <v>2</v>
      </c>
      <c r="G1111">
        <v>72.13</v>
      </c>
      <c r="H1111" s="9">
        <v>45144</v>
      </c>
      <c r="I1111" t="s">
        <v>789</v>
      </c>
      <c r="J1111" t="s">
        <v>669</v>
      </c>
      <c r="K1111" t="s">
        <v>600</v>
      </c>
      <c r="L1111" t="s">
        <v>655</v>
      </c>
      <c r="M1111" t="s">
        <v>1801</v>
      </c>
      <c r="N1111" t="s">
        <v>3643</v>
      </c>
      <c r="O1111" t="s">
        <v>5905</v>
      </c>
      <c r="P1111">
        <f>COUNTIFS($L:$L, SolaCorp_Backlog[[#This Row],[Product Group]], $H:$H, "&lt;=" &amp; SolaCorp_Backlog[[#This Row],[Order Date]])</f>
        <v>340</v>
      </c>
      <c r="Q1111" s="9">
        <f>IFERROR(VLOOKUP(SolaCorp_Backlog[[#This Row],[Order_Item]], 'Hot Orders'!$C:$H, 6, FALSE), SolaCorp_Backlog[[#This Row],[Order Date]])</f>
        <v>45144</v>
      </c>
      <c r="R1111">
        <f>COUNTIFS($L:$L, SolaCorp_Backlog[[#This Row],[Product Group]], $Q:$Q, "&lt;=" &amp; SolaCorp_Backlog[[#This Row],[New Date]])</f>
        <v>368</v>
      </c>
      <c r="S1111">
        <f>IF(SolaCorp_Backlog[[#This Row],[Product Group]] &lt;&gt; $L1110, 1, $S1110 + 1)</f>
        <v>339</v>
      </c>
      <c r="T11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11">
        <f ca="1" xml:space="preserve"> ROUND((SolaCorp_Backlog[[#This Row],[Projected Ship Date]] - SolaCorp_Backlog[[#This Row],[Order Date]]) / SolaCorp_Backlog[[#This Row],[Backlog Quantity]], 0)</f>
        <v>104</v>
      </c>
    </row>
    <row r="1112" spans="1:21" x14ac:dyDescent="0.25">
      <c r="A1112" t="s">
        <v>75</v>
      </c>
      <c r="B1112" t="s">
        <v>796</v>
      </c>
      <c r="C1112" t="s">
        <v>729</v>
      </c>
      <c r="D1112" t="s">
        <v>713</v>
      </c>
      <c r="E1112" t="s">
        <v>714</v>
      </c>
      <c r="F1112">
        <v>2</v>
      </c>
      <c r="G1112">
        <v>72.13</v>
      </c>
      <c r="H1112" s="9">
        <v>45144</v>
      </c>
      <c r="I1112" t="s">
        <v>789</v>
      </c>
      <c r="J1112" t="s">
        <v>669</v>
      </c>
      <c r="K1112" t="s">
        <v>600</v>
      </c>
      <c r="L1112" t="s">
        <v>655</v>
      </c>
      <c r="M1112" t="s">
        <v>1801</v>
      </c>
      <c r="N1112" t="s">
        <v>3644</v>
      </c>
      <c r="O1112" t="s">
        <v>5905</v>
      </c>
      <c r="P1112">
        <f>COUNTIFS($L:$L, SolaCorp_Backlog[[#This Row],[Product Group]], $H:$H, "&lt;=" &amp; SolaCorp_Backlog[[#This Row],[Order Date]])</f>
        <v>340</v>
      </c>
      <c r="Q1112" s="9">
        <f>IFERROR(VLOOKUP(SolaCorp_Backlog[[#This Row],[Order_Item]], 'Hot Orders'!$C:$H, 6, FALSE), SolaCorp_Backlog[[#This Row],[Order Date]])</f>
        <v>45144</v>
      </c>
      <c r="R1112">
        <f>COUNTIFS($L:$L, SolaCorp_Backlog[[#This Row],[Product Group]], $Q:$Q, "&lt;=" &amp; SolaCorp_Backlog[[#This Row],[New Date]])</f>
        <v>368</v>
      </c>
      <c r="S1112">
        <f>IF(SolaCorp_Backlog[[#This Row],[Product Group]] &lt;&gt; $L1111, 1, $S1111 + 1)</f>
        <v>340</v>
      </c>
      <c r="T11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12">
        <f ca="1" xml:space="preserve"> ROUND((SolaCorp_Backlog[[#This Row],[Projected Ship Date]] - SolaCorp_Backlog[[#This Row],[Order Date]]) / SolaCorp_Backlog[[#This Row],[Backlog Quantity]], 0)</f>
        <v>104</v>
      </c>
    </row>
    <row r="1113" spans="1:21" x14ac:dyDescent="0.25">
      <c r="A1113" t="s">
        <v>115</v>
      </c>
      <c r="B1113" t="s">
        <v>891</v>
      </c>
      <c r="C1113" t="s">
        <v>721</v>
      </c>
      <c r="D1113" t="s">
        <v>1497</v>
      </c>
      <c r="E1113" t="s">
        <v>1498</v>
      </c>
      <c r="F1113">
        <v>8</v>
      </c>
      <c r="G1113">
        <v>97.76</v>
      </c>
      <c r="H1113" s="9">
        <v>45148</v>
      </c>
      <c r="I1113" t="s">
        <v>894</v>
      </c>
      <c r="J1113" t="s">
        <v>669</v>
      </c>
      <c r="K1113" t="s">
        <v>591</v>
      </c>
      <c r="L1113" t="s">
        <v>655</v>
      </c>
      <c r="M1113" t="s">
        <v>1807</v>
      </c>
      <c r="N1113" t="s">
        <v>3667</v>
      </c>
      <c r="O1113" t="s">
        <v>5910</v>
      </c>
      <c r="P1113">
        <f>COUNTIFS($L:$L, SolaCorp_Backlog[[#This Row],[Product Group]], $H:$H, "&lt;=" &amp; SolaCorp_Backlog[[#This Row],[Order Date]])</f>
        <v>348</v>
      </c>
      <c r="Q1113" s="9">
        <f>IFERROR(VLOOKUP(SolaCorp_Backlog[[#This Row],[Order_Item]], 'Hot Orders'!$C:$H, 6, FALSE), SolaCorp_Backlog[[#This Row],[Order Date]])</f>
        <v>45148</v>
      </c>
      <c r="R1113">
        <f>COUNTIFS($L:$L, SolaCorp_Backlog[[#This Row],[Product Group]], $Q:$Q, "&lt;=" &amp; SolaCorp_Backlog[[#This Row],[New Date]])</f>
        <v>376</v>
      </c>
      <c r="S1113">
        <f>IF(SolaCorp_Backlog[[#This Row],[Product Group]] &lt;&gt; $L1112, 1, $S1112 + 1)</f>
        <v>341</v>
      </c>
      <c r="T11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13">
        <f ca="1" xml:space="preserve"> ROUND((SolaCorp_Backlog[[#This Row],[Projected Ship Date]] - SolaCorp_Backlog[[#This Row],[Order Date]]) / SolaCorp_Backlog[[#This Row],[Backlog Quantity]], 0)</f>
        <v>26</v>
      </c>
    </row>
    <row r="1114" spans="1:21" x14ac:dyDescent="0.25">
      <c r="A1114" t="s">
        <v>115</v>
      </c>
      <c r="B1114" t="s">
        <v>891</v>
      </c>
      <c r="C1114" t="s">
        <v>721</v>
      </c>
      <c r="D1114" t="s">
        <v>1497</v>
      </c>
      <c r="E1114" t="s">
        <v>1498</v>
      </c>
      <c r="F1114">
        <v>8</v>
      </c>
      <c r="G1114">
        <v>97.76</v>
      </c>
      <c r="H1114" s="9">
        <v>45148</v>
      </c>
      <c r="I1114" t="s">
        <v>894</v>
      </c>
      <c r="J1114" t="s">
        <v>669</v>
      </c>
      <c r="K1114" t="s">
        <v>591</v>
      </c>
      <c r="L1114" t="s">
        <v>655</v>
      </c>
      <c r="M1114" t="s">
        <v>1807</v>
      </c>
      <c r="N1114" t="s">
        <v>3668</v>
      </c>
      <c r="O1114" t="s">
        <v>5910</v>
      </c>
      <c r="P1114">
        <f>COUNTIFS($L:$L, SolaCorp_Backlog[[#This Row],[Product Group]], $H:$H, "&lt;=" &amp; SolaCorp_Backlog[[#This Row],[Order Date]])</f>
        <v>348</v>
      </c>
      <c r="Q1114" s="9">
        <f>IFERROR(VLOOKUP(SolaCorp_Backlog[[#This Row],[Order_Item]], 'Hot Orders'!$C:$H, 6, FALSE), SolaCorp_Backlog[[#This Row],[Order Date]])</f>
        <v>45148</v>
      </c>
      <c r="R1114">
        <f>COUNTIFS($L:$L, SolaCorp_Backlog[[#This Row],[Product Group]], $Q:$Q, "&lt;=" &amp; SolaCorp_Backlog[[#This Row],[New Date]])</f>
        <v>376</v>
      </c>
      <c r="S1114">
        <f>IF(SolaCorp_Backlog[[#This Row],[Product Group]] &lt;&gt; $L1113, 1, $S1113 + 1)</f>
        <v>342</v>
      </c>
      <c r="T11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14">
        <f ca="1" xml:space="preserve"> ROUND((SolaCorp_Backlog[[#This Row],[Projected Ship Date]] - SolaCorp_Backlog[[#This Row],[Order Date]]) / SolaCorp_Backlog[[#This Row],[Backlog Quantity]], 0)</f>
        <v>26</v>
      </c>
    </row>
    <row r="1115" spans="1:21" x14ac:dyDescent="0.25">
      <c r="A1115" t="s">
        <v>115</v>
      </c>
      <c r="B1115" t="s">
        <v>891</v>
      </c>
      <c r="C1115" t="s">
        <v>721</v>
      </c>
      <c r="D1115" t="s">
        <v>1497</v>
      </c>
      <c r="E1115" t="s">
        <v>1498</v>
      </c>
      <c r="F1115">
        <v>8</v>
      </c>
      <c r="G1115">
        <v>97.76</v>
      </c>
      <c r="H1115" s="9">
        <v>45148</v>
      </c>
      <c r="I1115" t="s">
        <v>894</v>
      </c>
      <c r="J1115" t="s">
        <v>669</v>
      </c>
      <c r="K1115" t="s">
        <v>591</v>
      </c>
      <c r="L1115" t="s">
        <v>655</v>
      </c>
      <c r="M1115" t="s">
        <v>1807</v>
      </c>
      <c r="N1115" t="s">
        <v>3669</v>
      </c>
      <c r="O1115" t="s">
        <v>5910</v>
      </c>
      <c r="P1115">
        <f>COUNTIFS($L:$L, SolaCorp_Backlog[[#This Row],[Product Group]], $H:$H, "&lt;=" &amp; SolaCorp_Backlog[[#This Row],[Order Date]])</f>
        <v>348</v>
      </c>
      <c r="Q1115" s="9">
        <f>IFERROR(VLOOKUP(SolaCorp_Backlog[[#This Row],[Order_Item]], 'Hot Orders'!$C:$H, 6, FALSE), SolaCorp_Backlog[[#This Row],[Order Date]])</f>
        <v>45148</v>
      </c>
      <c r="R1115">
        <f>COUNTIFS($L:$L, SolaCorp_Backlog[[#This Row],[Product Group]], $Q:$Q, "&lt;=" &amp; SolaCorp_Backlog[[#This Row],[New Date]])</f>
        <v>376</v>
      </c>
      <c r="S1115">
        <f>IF(SolaCorp_Backlog[[#This Row],[Product Group]] &lt;&gt; $L1114, 1, $S1114 + 1)</f>
        <v>343</v>
      </c>
      <c r="T11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15">
        <f ca="1" xml:space="preserve"> ROUND((SolaCorp_Backlog[[#This Row],[Projected Ship Date]] - SolaCorp_Backlog[[#This Row],[Order Date]]) / SolaCorp_Backlog[[#This Row],[Backlog Quantity]], 0)</f>
        <v>26</v>
      </c>
    </row>
    <row r="1116" spans="1:21" x14ac:dyDescent="0.25">
      <c r="A1116" t="s">
        <v>115</v>
      </c>
      <c r="B1116" t="s">
        <v>891</v>
      </c>
      <c r="C1116" t="s">
        <v>721</v>
      </c>
      <c r="D1116" t="s">
        <v>1497</v>
      </c>
      <c r="E1116" t="s">
        <v>1498</v>
      </c>
      <c r="F1116">
        <v>8</v>
      </c>
      <c r="G1116">
        <v>97.76</v>
      </c>
      <c r="H1116" s="9">
        <v>45148</v>
      </c>
      <c r="I1116" t="s">
        <v>894</v>
      </c>
      <c r="J1116" t="s">
        <v>669</v>
      </c>
      <c r="K1116" t="s">
        <v>591</v>
      </c>
      <c r="L1116" t="s">
        <v>655</v>
      </c>
      <c r="M1116" t="s">
        <v>1807</v>
      </c>
      <c r="N1116" t="s">
        <v>3670</v>
      </c>
      <c r="O1116" t="s">
        <v>5910</v>
      </c>
      <c r="P1116">
        <f>COUNTIFS($L:$L, SolaCorp_Backlog[[#This Row],[Product Group]], $H:$H, "&lt;=" &amp; SolaCorp_Backlog[[#This Row],[Order Date]])</f>
        <v>348</v>
      </c>
      <c r="Q1116" s="9">
        <f>IFERROR(VLOOKUP(SolaCorp_Backlog[[#This Row],[Order_Item]], 'Hot Orders'!$C:$H, 6, FALSE), SolaCorp_Backlog[[#This Row],[Order Date]])</f>
        <v>45148</v>
      </c>
      <c r="R1116">
        <f>COUNTIFS($L:$L, SolaCorp_Backlog[[#This Row],[Product Group]], $Q:$Q, "&lt;=" &amp; SolaCorp_Backlog[[#This Row],[New Date]])</f>
        <v>376</v>
      </c>
      <c r="S1116">
        <f>IF(SolaCorp_Backlog[[#This Row],[Product Group]] &lt;&gt; $L1115, 1, $S1115 + 1)</f>
        <v>344</v>
      </c>
      <c r="T11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16">
        <f ca="1" xml:space="preserve"> ROUND((SolaCorp_Backlog[[#This Row],[Projected Ship Date]] - SolaCorp_Backlog[[#This Row],[Order Date]]) / SolaCorp_Backlog[[#This Row],[Backlog Quantity]], 0)</f>
        <v>26</v>
      </c>
    </row>
    <row r="1117" spans="1:21" x14ac:dyDescent="0.25">
      <c r="A1117" t="s">
        <v>115</v>
      </c>
      <c r="B1117" t="s">
        <v>891</v>
      </c>
      <c r="C1117" t="s">
        <v>721</v>
      </c>
      <c r="D1117" t="s">
        <v>1497</v>
      </c>
      <c r="E1117" t="s">
        <v>1498</v>
      </c>
      <c r="F1117">
        <v>8</v>
      </c>
      <c r="G1117">
        <v>97.76</v>
      </c>
      <c r="H1117" s="9">
        <v>45148</v>
      </c>
      <c r="I1117" t="s">
        <v>894</v>
      </c>
      <c r="J1117" t="s">
        <v>669</v>
      </c>
      <c r="K1117" t="s">
        <v>591</v>
      </c>
      <c r="L1117" t="s">
        <v>655</v>
      </c>
      <c r="M1117" t="s">
        <v>1807</v>
      </c>
      <c r="N1117" t="s">
        <v>3671</v>
      </c>
      <c r="O1117" t="s">
        <v>5910</v>
      </c>
      <c r="P1117">
        <f>COUNTIFS($L:$L, SolaCorp_Backlog[[#This Row],[Product Group]], $H:$H, "&lt;=" &amp; SolaCorp_Backlog[[#This Row],[Order Date]])</f>
        <v>348</v>
      </c>
      <c r="Q1117" s="9">
        <f>IFERROR(VLOOKUP(SolaCorp_Backlog[[#This Row],[Order_Item]], 'Hot Orders'!$C:$H, 6, FALSE), SolaCorp_Backlog[[#This Row],[Order Date]])</f>
        <v>45148</v>
      </c>
      <c r="R1117">
        <f>COUNTIFS($L:$L, SolaCorp_Backlog[[#This Row],[Product Group]], $Q:$Q, "&lt;=" &amp; SolaCorp_Backlog[[#This Row],[New Date]])</f>
        <v>376</v>
      </c>
      <c r="S1117">
        <f>IF(SolaCorp_Backlog[[#This Row],[Product Group]] &lt;&gt; $L1116, 1, $S1116 + 1)</f>
        <v>345</v>
      </c>
      <c r="T11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17">
        <f ca="1" xml:space="preserve"> ROUND((SolaCorp_Backlog[[#This Row],[Projected Ship Date]] - SolaCorp_Backlog[[#This Row],[Order Date]]) / SolaCorp_Backlog[[#This Row],[Backlog Quantity]], 0)</f>
        <v>26</v>
      </c>
    </row>
    <row r="1118" spans="1:21" x14ac:dyDescent="0.25">
      <c r="A1118" t="s">
        <v>115</v>
      </c>
      <c r="B1118" t="s">
        <v>891</v>
      </c>
      <c r="C1118" t="s">
        <v>721</v>
      </c>
      <c r="D1118" t="s">
        <v>1497</v>
      </c>
      <c r="E1118" t="s">
        <v>1498</v>
      </c>
      <c r="F1118">
        <v>8</v>
      </c>
      <c r="G1118">
        <v>97.76</v>
      </c>
      <c r="H1118" s="9">
        <v>45148</v>
      </c>
      <c r="I1118" t="s">
        <v>894</v>
      </c>
      <c r="J1118" t="s">
        <v>669</v>
      </c>
      <c r="K1118" t="s">
        <v>591</v>
      </c>
      <c r="L1118" t="s">
        <v>655</v>
      </c>
      <c r="M1118" t="s">
        <v>1807</v>
      </c>
      <c r="N1118" t="s">
        <v>3672</v>
      </c>
      <c r="O1118" t="s">
        <v>5910</v>
      </c>
      <c r="P1118">
        <f>COUNTIFS($L:$L, SolaCorp_Backlog[[#This Row],[Product Group]], $H:$H, "&lt;=" &amp; SolaCorp_Backlog[[#This Row],[Order Date]])</f>
        <v>348</v>
      </c>
      <c r="Q1118" s="9">
        <f>IFERROR(VLOOKUP(SolaCorp_Backlog[[#This Row],[Order_Item]], 'Hot Orders'!$C:$H, 6, FALSE), SolaCorp_Backlog[[#This Row],[Order Date]])</f>
        <v>45148</v>
      </c>
      <c r="R1118">
        <f>COUNTIFS($L:$L, SolaCorp_Backlog[[#This Row],[Product Group]], $Q:$Q, "&lt;=" &amp; SolaCorp_Backlog[[#This Row],[New Date]])</f>
        <v>376</v>
      </c>
      <c r="S1118">
        <f>IF(SolaCorp_Backlog[[#This Row],[Product Group]] &lt;&gt; $L1117, 1, $S1117 + 1)</f>
        <v>346</v>
      </c>
      <c r="T11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18">
        <f ca="1" xml:space="preserve"> ROUND((SolaCorp_Backlog[[#This Row],[Projected Ship Date]] - SolaCorp_Backlog[[#This Row],[Order Date]]) / SolaCorp_Backlog[[#This Row],[Backlog Quantity]], 0)</f>
        <v>26</v>
      </c>
    </row>
    <row r="1119" spans="1:21" x14ac:dyDescent="0.25">
      <c r="A1119" t="s">
        <v>115</v>
      </c>
      <c r="B1119" t="s">
        <v>891</v>
      </c>
      <c r="C1119" t="s">
        <v>721</v>
      </c>
      <c r="D1119" t="s">
        <v>1497</v>
      </c>
      <c r="E1119" t="s">
        <v>1498</v>
      </c>
      <c r="F1119">
        <v>8</v>
      </c>
      <c r="G1119">
        <v>97.76</v>
      </c>
      <c r="H1119" s="9">
        <v>45148</v>
      </c>
      <c r="I1119" t="s">
        <v>894</v>
      </c>
      <c r="J1119" t="s">
        <v>669</v>
      </c>
      <c r="K1119" t="s">
        <v>591</v>
      </c>
      <c r="L1119" t="s">
        <v>655</v>
      </c>
      <c r="M1119" t="s">
        <v>1807</v>
      </c>
      <c r="N1119" t="s">
        <v>3673</v>
      </c>
      <c r="O1119" t="s">
        <v>5910</v>
      </c>
      <c r="P1119">
        <f>COUNTIFS($L:$L, SolaCorp_Backlog[[#This Row],[Product Group]], $H:$H, "&lt;=" &amp; SolaCorp_Backlog[[#This Row],[Order Date]])</f>
        <v>348</v>
      </c>
      <c r="Q1119" s="9">
        <f>IFERROR(VLOOKUP(SolaCorp_Backlog[[#This Row],[Order_Item]], 'Hot Orders'!$C:$H, 6, FALSE), SolaCorp_Backlog[[#This Row],[Order Date]])</f>
        <v>45148</v>
      </c>
      <c r="R1119">
        <f>COUNTIFS($L:$L, SolaCorp_Backlog[[#This Row],[Product Group]], $Q:$Q, "&lt;=" &amp; SolaCorp_Backlog[[#This Row],[New Date]])</f>
        <v>376</v>
      </c>
      <c r="S1119">
        <f>IF(SolaCorp_Backlog[[#This Row],[Product Group]] &lt;&gt; $L1118, 1, $S1118 + 1)</f>
        <v>347</v>
      </c>
      <c r="T11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19">
        <f ca="1" xml:space="preserve"> ROUND((SolaCorp_Backlog[[#This Row],[Projected Ship Date]] - SolaCorp_Backlog[[#This Row],[Order Date]]) / SolaCorp_Backlog[[#This Row],[Backlog Quantity]], 0)</f>
        <v>26</v>
      </c>
    </row>
    <row r="1120" spans="1:21" x14ac:dyDescent="0.25">
      <c r="A1120" t="s">
        <v>115</v>
      </c>
      <c r="B1120" t="s">
        <v>891</v>
      </c>
      <c r="C1120" t="s">
        <v>721</v>
      </c>
      <c r="D1120" t="s">
        <v>1497</v>
      </c>
      <c r="E1120" t="s">
        <v>1498</v>
      </c>
      <c r="F1120">
        <v>8</v>
      </c>
      <c r="G1120">
        <v>97.76</v>
      </c>
      <c r="H1120" s="9">
        <v>45148</v>
      </c>
      <c r="I1120" t="s">
        <v>894</v>
      </c>
      <c r="J1120" t="s">
        <v>669</v>
      </c>
      <c r="K1120" t="s">
        <v>591</v>
      </c>
      <c r="L1120" t="s">
        <v>655</v>
      </c>
      <c r="M1120" t="s">
        <v>1807</v>
      </c>
      <c r="N1120" t="s">
        <v>3674</v>
      </c>
      <c r="O1120" t="s">
        <v>5910</v>
      </c>
      <c r="P1120">
        <f>COUNTIFS($L:$L, SolaCorp_Backlog[[#This Row],[Product Group]], $H:$H, "&lt;=" &amp; SolaCorp_Backlog[[#This Row],[Order Date]])</f>
        <v>348</v>
      </c>
      <c r="Q1120" s="9">
        <f>IFERROR(VLOOKUP(SolaCorp_Backlog[[#This Row],[Order_Item]], 'Hot Orders'!$C:$H, 6, FALSE), SolaCorp_Backlog[[#This Row],[Order Date]])</f>
        <v>45148</v>
      </c>
      <c r="R1120">
        <f>COUNTIFS($L:$L, SolaCorp_Backlog[[#This Row],[Product Group]], $Q:$Q, "&lt;=" &amp; SolaCorp_Backlog[[#This Row],[New Date]])</f>
        <v>376</v>
      </c>
      <c r="S1120">
        <f>IF(SolaCorp_Backlog[[#This Row],[Product Group]] &lt;&gt; $L1119, 1, $S1119 + 1)</f>
        <v>348</v>
      </c>
      <c r="T11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20">
        <f ca="1" xml:space="preserve"> ROUND((SolaCorp_Backlog[[#This Row],[Projected Ship Date]] - SolaCorp_Backlog[[#This Row],[Order Date]]) / SolaCorp_Backlog[[#This Row],[Backlog Quantity]], 0)</f>
        <v>26</v>
      </c>
    </row>
    <row r="1121" spans="1:21" x14ac:dyDescent="0.25">
      <c r="A1121" t="s">
        <v>71</v>
      </c>
      <c r="B1121" t="s">
        <v>1127</v>
      </c>
      <c r="C1121" t="s">
        <v>729</v>
      </c>
      <c r="D1121" t="s">
        <v>1128</v>
      </c>
      <c r="E1121" t="s">
        <v>1129</v>
      </c>
      <c r="F1121">
        <v>2</v>
      </c>
      <c r="G1121">
        <v>362.56</v>
      </c>
      <c r="H1121" s="9">
        <v>45153</v>
      </c>
      <c r="I1121" t="s">
        <v>732</v>
      </c>
      <c r="J1121" t="s">
        <v>675</v>
      </c>
      <c r="K1121" t="s">
        <v>591</v>
      </c>
      <c r="L1121" t="s">
        <v>655</v>
      </c>
      <c r="M1121" t="s">
        <v>1806</v>
      </c>
      <c r="N1121" t="s">
        <v>3665</v>
      </c>
      <c r="O1121" t="s">
        <v>5909</v>
      </c>
      <c r="P1121">
        <f>COUNTIFS($L:$L, SolaCorp_Backlog[[#This Row],[Product Group]], $H:$H, "&lt;=" &amp; SolaCorp_Backlog[[#This Row],[Order Date]])</f>
        <v>350</v>
      </c>
      <c r="Q1121" s="9">
        <f>IFERROR(VLOOKUP(SolaCorp_Backlog[[#This Row],[Order_Item]], 'Hot Orders'!$C:$H, 6, FALSE), SolaCorp_Backlog[[#This Row],[Order Date]])</f>
        <v>44589</v>
      </c>
      <c r="R1121">
        <f>COUNTIFS($L:$L, SolaCorp_Backlog[[#This Row],[Product Group]], $Q:$Q, "&lt;=" &amp; SolaCorp_Backlog[[#This Row],[New Date]])</f>
        <v>31</v>
      </c>
      <c r="S1121">
        <f>IF(SolaCorp_Backlog[[#This Row],[Product Group]] &lt;&gt; $L1120, 1, $S1120 + 1)</f>
        <v>349</v>
      </c>
      <c r="T11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21">
        <f ca="1" xml:space="preserve"> ROUND((SolaCorp_Backlog[[#This Row],[Projected Ship Date]] - SolaCorp_Backlog[[#This Row],[Order Date]]) / SolaCorp_Backlog[[#This Row],[Backlog Quantity]], 0)</f>
        <v>100</v>
      </c>
    </row>
    <row r="1122" spans="1:21" x14ac:dyDescent="0.25">
      <c r="A1122" t="s">
        <v>71</v>
      </c>
      <c r="B1122" t="s">
        <v>1127</v>
      </c>
      <c r="C1122" t="s">
        <v>729</v>
      </c>
      <c r="D1122" t="s">
        <v>1128</v>
      </c>
      <c r="E1122" t="s">
        <v>1129</v>
      </c>
      <c r="F1122">
        <v>2</v>
      </c>
      <c r="G1122">
        <v>362.56</v>
      </c>
      <c r="H1122" s="9">
        <v>45153</v>
      </c>
      <c r="I1122" t="s">
        <v>732</v>
      </c>
      <c r="J1122" t="s">
        <v>675</v>
      </c>
      <c r="K1122" t="s">
        <v>591</v>
      </c>
      <c r="L1122" t="s">
        <v>655</v>
      </c>
      <c r="M1122" t="s">
        <v>1806</v>
      </c>
      <c r="N1122" t="s">
        <v>3666</v>
      </c>
      <c r="O1122" t="s">
        <v>5909</v>
      </c>
      <c r="P1122">
        <f>COUNTIFS($L:$L, SolaCorp_Backlog[[#This Row],[Product Group]], $H:$H, "&lt;=" &amp; SolaCorp_Backlog[[#This Row],[Order Date]])</f>
        <v>350</v>
      </c>
      <c r="Q1122" s="9">
        <f>IFERROR(VLOOKUP(SolaCorp_Backlog[[#This Row],[Order_Item]], 'Hot Orders'!$C:$H, 6, FALSE), SolaCorp_Backlog[[#This Row],[Order Date]])</f>
        <v>44589</v>
      </c>
      <c r="R1122">
        <f>COUNTIFS($L:$L, SolaCorp_Backlog[[#This Row],[Product Group]], $Q:$Q, "&lt;=" &amp; SolaCorp_Backlog[[#This Row],[New Date]])</f>
        <v>31</v>
      </c>
      <c r="S1122">
        <f>IF(SolaCorp_Backlog[[#This Row],[Product Group]] &lt;&gt; $L1121, 1, $S1121 + 1)</f>
        <v>350</v>
      </c>
      <c r="T11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22">
        <f ca="1" xml:space="preserve"> ROUND((SolaCorp_Backlog[[#This Row],[Projected Ship Date]] - SolaCorp_Backlog[[#This Row],[Order Date]]) / SolaCorp_Backlog[[#This Row],[Backlog Quantity]], 0)</f>
        <v>100</v>
      </c>
    </row>
    <row r="1123" spans="1:21" x14ac:dyDescent="0.25">
      <c r="A1123" t="s">
        <v>125</v>
      </c>
      <c r="B1123" t="s">
        <v>1168</v>
      </c>
      <c r="C1123" t="s">
        <v>729</v>
      </c>
      <c r="D1123" t="s">
        <v>713</v>
      </c>
      <c r="E1123" t="s">
        <v>714</v>
      </c>
      <c r="F1123">
        <v>3</v>
      </c>
      <c r="G1123">
        <v>105.76</v>
      </c>
      <c r="H1123" s="9">
        <v>45163</v>
      </c>
      <c r="I1123" t="s">
        <v>789</v>
      </c>
      <c r="J1123" t="s">
        <v>669</v>
      </c>
      <c r="K1123" t="s">
        <v>600</v>
      </c>
      <c r="L1123" t="s">
        <v>655</v>
      </c>
      <c r="M1123" t="s">
        <v>1786</v>
      </c>
      <c r="N1123" t="s">
        <v>3546</v>
      </c>
      <c r="O1123" t="s">
        <v>5892</v>
      </c>
      <c r="P1123">
        <f>COUNTIFS($L:$L, SolaCorp_Backlog[[#This Row],[Product Group]], $H:$H, "&lt;=" &amp; SolaCorp_Backlog[[#This Row],[Order Date]])</f>
        <v>353</v>
      </c>
      <c r="Q1123" s="9">
        <f>IFERROR(VLOOKUP(SolaCorp_Backlog[[#This Row],[Order_Item]], 'Hot Orders'!$C:$H, 6, FALSE), SolaCorp_Backlog[[#This Row],[Order Date]])</f>
        <v>45163</v>
      </c>
      <c r="R1123">
        <f>COUNTIFS($L:$L, SolaCorp_Backlog[[#This Row],[Product Group]], $Q:$Q, "&lt;=" &amp; SolaCorp_Backlog[[#This Row],[New Date]])</f>
        <v>379</v>
      </c>
      <c r="S1123">
        <f>IF(SolaCorp_Backlog[[#This Row],[Product Group]] &lt;&gt; $L1122, 1, $S1122 + 1)</f>
        <v>351</v>
      </c>
      <c r="T11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123">
        <f ca="1" xml:space="preserve"> ROUND((SolaCorp_Backlog[[#This Row],[Projected Ship Date]] - SolaCorp_Backlog[[#This Row],[Order Date]]) / SolaCorp_Backlog[[#This Row],[Backlog Quantity]], 0)</f>
        <v>63</v>
      </c>
    </row>
    <row r="1124" spans="1:21" x14ac:dyDescent="0.25">
      <c r="A1124" t="s">
        <v>125</v>
      </c>
      <c r="B1124" t="s">
        <v>1168</v>
      </c>
      <c r="C1124" t="s">
        <v>729</v>
      </c>
      <c r="D1124" t="s">
        <v>713</v>
      </c>
      <c r="E1124" t="s">
        <v>714</v>
      </c>
      <c r="F1124">
        <v>3</v>
      </c>
      <c r="G1124">
        <v>105.76</v>
      </c>
      <c r="H1124" s="9">
        <v>45163</v>
      </c>
      <c r="I1124" t="s">
        <v>789</v>
      </c>
      <c r="J1124" t="s">
        <v>669</v>
      </c>
      <c r="K1124" t="s">
        <v>600</v>
      </c>
      <c r="L1124" t="s">
        <v>655</v>
      </c>
      <c r="M1124" t="s">
        <v>1786</v>
      </c>
      <c r="N1124" t="s">
        <v>3547</v>
      </c>
      <c r="O1124" t="s">
        <v>5892</v>
      </c>
      <c r="P1124">
        <f>COUNTIFS($L:$L, SolaCorp_Backlog[[#This Row],[Product Group]], $H:$H, "&lt;=" &amp; SolaCorp_Backlog[[#This Row],[Order Date]])</f>
        <v>353</v>
      </c>
      <c r="Q1124" s="9">
        <f>IFERROR(VLOOKUP(SolaCorp_Backlog[[#This Row],[Order_Item]], 'Hot Orders'!$C:$H, 6, FALSE), SolaCorp_Backlog[[#This Row],[Order Date]])</f>
        <v>45163</v>
      </c>
      <c r="R1124">
        <f>COUNTIFS($L:$L, SolaCorp_Backlog[[#This Row],[Product Group]], $Q:$Q, "&lt;=" &amp; SolaCorp_Backlog[[#This Row],[New Date]])</f>
        <v>379</v>
      </c>
      <c r="S1124">
        <f>IF(SolaCorp_Backlog[[#This Row],[Product Group]] &lt;&gt; $L1123, 1, $S1123 + 1)</f>
        <v>352</v>
      </c>
      <c r="T11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24">
        <f ca="1" xml:space="preserve"> ROUND((SolaCorp_Backlog[[#This Row],[Projected Ship Date]] - SolaCorp_Backlog[[#This Row],[Order Date]]) / SolaCorp_Backlog[[#This Row],[Backlog Quantity]], 0)</f>
        <v>65</v>
      </c>
    </row>
    <row r="1125" spans="1:21" x14ac:dyDescent="0.25">
      <c r="A1125" t="s">
        <v>125</v>
      </c>
      <c r="B1125" t="s">
        <v>1168</v>
      </c>
      <c r="C1125" t="s">
        <v>729</v>
      </c>
      <c r="D1125" t="s">
        <v>713</v>
      </c>
      <c r="E1125" t="s">
        <v>714</v>
      </c>
      <c r="F1125">
        <v>3</v>
      </c>
      <c r="G1125">
        <v>105.76</v>
      </c>
      <c r="H1125" s="9">
        <v>45163</v>
      </c>
      <c r="I1125" t="s">
        <v>789</v>
      </c>
      <c r="J1125" t="s">
        <v>669</v>
      </c>
      <c r="K1125" t="s">
        <v>600</v>
      </c>
      <c r="L1125" t="s">
        <v>655</v>
      </c>
      <c r="M1125" t="s">
        <v>1786</v>
      </c>
      <c r="N1125" t="s">
        <v>3548</v>
      </c>
      <c r="O1125" t="s">
        <v>5892</v>
      </c>
      <c r="P1125">
        <f>COUNTIFS($L:$L, SolaCorp_Backlog[[#This Row],[Product Group]], $H:$H, "&lt;=" &amp; SolaCorp_Backlog[[#This Row],[Order Date]])</f>
        <v>353</v>
      </c>
      <c r="Q1125" s="9">
        <f>IFERROR(VLOOKUP(SolaCorp_Backlog[[#This Row],[Order_Item]], 'Hot Orders'!$C:$H, 6, FALSE), SolaCorp_Backlog[[#This Row],[Order Date]])</f>
        <v>45163</v>
      </c>
      <c r="R1125">
        <f>COUNTIFS($L:$L, SolaCorp_Backlog[[#This Row],[Product Group]], $Q:$Q, "&lt;=" &amp; SolaCorp_Backlog[[#This Row],[New Date]])</f>
        <v>379</v>
      </c>
      <c r="S1125">
        <f>IF(SolaCorp_Backlog[[#This Row],[Product Group]] &lt;&gt; $L1124, 1, $S1124 + 1)</f>
        <v>353</v>
      </c>
      <c r="T11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25">
        <f ca="1" xml:space="preserve"> ROUND((SolaCorp_Backlog[[#This Row],[Projected Ship Date]] - SolaCorp_Backlog[[#This Row],[Order Date]]) / SolaCorp_Backlog[[#This Row],[Backlog Quantity]], 0)</f>
        <v>65</v>
      </c>
    </row>
    <row r="1126" spans="1:21" x14ac:dyDescent="0.25">
      <c r="A1126" t="s">
        <v>92</v>
      </c>
      <c r="B1126" t="s">
        <v>1364</v>
      </c>
      <c r="C1126" t="s">
        <v>688</v>
      </c>
      <c r="D1126" t="s">
        <v>1331</v>
      </c>
      <c r="E1126" t="s">
        <v>1332</v>
      </c>
      <c r="F1126">
        <v>1</v>
      </c>
      <c r="G1126">
        <v>191.99</v>
      </c>
      <c r="H1126" s="9">
        <v>45169</v>
      </c>
      <c r="I1126" t="s">
        <v>707</v>
      </c>
      <c r="J1126" t="s">
        <v>675</v>
      </c>
      <c r="K1126" t="s">
        <v>640</v>
      </c>
      <c r="L1126" t="s">
        <v>655</v>
      </c>
      <c r="M1126" t="s">
        <v>1757</v>
      </c>
      <c r="N1126" t="s">
        <v>3407</v>
      </c>
      <c r="O1126" t="s">
        <v>5865</v>
      </c>
      <c r="P1126">
        <f>COUNTIFS($L:$L, SolaCorp_Backlog[[#This Row],[Product Group]], $H:$H, "&lt;=" &amp; SolaCorp_Backlog[[#This Row],[Order Date]])</f>
        <v>354</v>
      </c>
      <c r="Q1126" s="9">
        <f>IFERROR(VLOOKUP(SolaCorp_Backlog[[#This Row],[Order_Item]], 'Hot Orders'!$C:$H, 6, FALSE), SolaCorp_Backlog[[#This Row],[Order Date]])</f>
        <v>45169</v>
      </c>
      <c r="R1126">
        <f>COUNTIFS($L:$L, SolaCorp_Backlog[[#This Row],[Product Group]], $Q:$Q, "&lt;=" &amp; SolaCorp_Backlog[[#This Row],[New Date]])</f>
        <v>380</v>
      </c>
      <c r="S1126">
        <f>IF(SolaCorp_Backlog[[#This Row],[Product Group]] &lt;&gt; $L1125, 1, $S1125 + 1)</f>
        <v>354</v>
      </c>
      <c r="T11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26">
        <f ca="1" xml:space="preserve"> ROUND((SolaCorp_Backlog[[#This Row],[Projected Ship Date]] - SolaCorp_Backlog[[#This Row],[Order Date]]) / SolaCorp_Backlog[[#This Row],[Backlog Quantity]], 0)</f>
        <v>190</v>
      </c>
    </row>
    <row r="1127" spans="1:21" x14ac:dyDescent="0.25">
      <c r="A1127" t="s">
        <v>189</v>
      </c>
      <c r="B1127" t="s">
        <v>741</v>
      </c>
      <c r="C1127" t="s">
        <v>721</v>
      </c>
      <c r="D1127" t="s">
        <v>742</v>
      </c>
      <c r="E1127" t="s">
        <v>743</v>
      </c>
      <c r="F1127">
        <v>1</v>
      </c>
      <c r="G1127">
        <v>913.33</v>
      </c>
      <c r="H1127" s="9">
        <v>45176</v>
      </c>
      <c r="I1127" t="s">
        <v>744</v>
      </c>
      <c r="J1127" t="s">
        <v>675</v>
      </c>
      <c r="K1127" t="s">
        <v>614</v>
      </c>
      <c r="L1127" t="s">
        <v>655</v>
      </c>
      <c r="M1127" t="s">
        <v>1758</v>
      </c>
      <c r="N1127" t="s">
        <v>3408</v>
      </c>
      <c r="O1127" t="s">
        <v>5866</v>
      </c>
      <c r="P1127">
        <f>COUNTIFS($L:$L, SolaCorp_Backlog[[#This Row],[Product Group]], $H:$H, "&lt;=" &amp; SolaCorp_Backlog[[#This Row],[Order Date]])</f>
        <v>355</v>
      </c>
      <c r="Q1127" s="9">
        <f>IFERROR(VLOOKUP(SolaCorp_Backlog[[#This Row],[Order_Item]], 'Hot Orders'!$C:$H, 6, FALSE), SolaCorp_Backlog[[#This Row],[Order Date]])</f>
        <v>45176</v>
      </c>
      <c r="R1127">
        <f>COUNTIFS($L:$L, SolaCorp_Backlog[[#This Row],[Product Group]], $Q:$Q, "&lt;=" &amp; SolaCorp_Backlog[[#This Row],[New Date]])</f>
        <v>381</v>
      </c>
      <c r="S1127">
        <f>IF(SolaCorp_Backlog[[#This Row],[Product Group]] &lt;&gt; $L1126, 1, $S1126 + 1)</f>
        <v>355</v>
      </c>
      <c r="T11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27">
        <f ca="1" xml:space="preserve"> ROUND((SolaCorp_Backlog[[#This Row],[Projected Ship Date]] - SolaCorp_Backlog[[#This Row],[Order Date]]) / SolaCorp_Backlog[[#This Row],[Backlog Quantity]], 0)</f>
        <v>183</v>
      </c>
    </row>
    <row r="1128" spans="1:21" x14ac:dyDescent="0.25">
      <c r="A1128" t="s">
        <v>82</v>
      </c>
      <c r="B1128" t="s">
        <v>1394</v>
      </c>
      <c r="C1128" t="s">
        <v>729</v>
      </c>
      <c r="D1128" t="s">
        <v>705</v>
      </c>
      <c r="E1128" t="s">
        <v>706</v>
      </c>
      <c r="F1128">
        <v>25</v>
      </c>
      <c r="G1128">
        <v>164.54</v>
      </c>
      <c r="H1128" s="9">
        <v>45184</v>
      </c>
      <c r="I1128" t="s">
        <v>732</v>
      </c>
      <c r="J1128" t="s">
        <v>675</v>
      </c>
      <c r="K1128" t="s">
        <v>631</v>
      </c>
      <c r="L1128" t="s">
        <v>655</v>
      </c>
      <c r="M1128" t="s">
        <v>1808</v>
      </c>
      <c r="N1128" t="s">
        <v>3675</v>
      </c>
      <c r="O1128" t="s">
        <v>5911</v>
      </c>
      <c r="P1128">
        <f>COUNTIFS($L:$L, SolaCorp_Backlog[[#This Row],[Product Group]], $H:$H, "&lt;=" &amp; SolaCorp_Backlog[[#This Row],[Order Date]])</f>
        <v>380</v>
      </c>
      <c r="Q1128" s="9">
        <f>IFERROR(VLOOKUP(SolaCorp_Backlog[[#This Row],[Order_Item]], 'Hot Orders'!$C:$H, 6, FALSE), SolaCorp_Backlog[[#This Row],[Order Date]])</f>
        <v>45184</v>
      </c>
      <c r="R1128">
        <f>COUNTIFS($L:$L, SolaCorp_Backlog[[#This Row],[Product Group]], $Q:$Q, "&lt;=" &amp; SolaCorp_Backlog[[#This Row],[New Date]])</f>
        <v>406</v>
      </c>
      <c r="S1128">
        <f>IF(SolaCorp_Backlog[[#This Row],[Product Group]] &lt;&gt; $L1127, 1, $S1127 + 1)</f>
        <v>356</v>
      </c>
      <c r="T11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28">
        <f ca="1" xml:space="preserve"> ROUND((SolaCorp_Backlog[[#This Row],[Projected Ship Date]] - SolaCorp_Backlog[[#This Row],[Order Date]]) / SolaCorp_Backlog[[#This Row],[Backlog Quantity]], 0)</f>
        <v>7</v>
      </c>
    </row>
    <row r="1129" spans="1:21" x14ac:dyDescent="0.25">
      <c r="A1129" t="s">
        <v>82</v>
      </c>
      <c r="B1129" t="s">
        <v>1394</v>
      </c>
      <c r="C1129" t="s">
        <v>729</v>
      </c>
      <c r="D1129" t="s">
        <v>705</v>
      </c>
      <c r="E1129" t="s">
        <v>706</v>
      </c>
      <c r="F1129">
        <v>25</v>
      </c>
      <c r="G1129">
        <v>164.54</v>
      </c>
      <c r="H1129" s="9">
        <v>45184</v>
      </c>
      <c r="I1129" t="s">
        <v>732</v>
      </c>
      <c r="J1129" t="s">
        <v>675</v>
      </c>
      <c r="K1129" t="s">
        <v>631</v>
      </c>
      <c r="L1129" t="s">
        <v>655</v>
      </c>
      <c r="M1129" t="s">
        <v>1808</v>
      </c>
      <c r="N1129" t="s">
        <v>3676</v>
      </c>
      <c r="O1129" t="s">
        <v>5911</v>
      </c>
      <c r="P1129">
        <f>COUNTIFS($L:$L, SolaCorp_Backlog[[#This Row],[Product Group]], $H:$H, "&lt;=" &amp; SolaCorp_Backlog[[#This Row],[Order Date]])</f>
        <v>380</v>
      </c>
      <c r="Q1129" s="9">
        <f>IFERROR(VLOOKUP(SolaCorp_Backlog[[#This Row],[Order_Item]], 'Hot Orders'!$C:$H, 6, FALSE), SolaCorp_Backlog[[#This Row],[Order Date]])</f>
        <v>45184</v>
      </c>
      <c r="R1129">
        <f>COUNTIFS($L:$L, SolaCorp_Backlog[[#This Row],[Product Group]], $Q:$Q, "&lt;=" &amp; SolaCorp_Backlog[[#This Row],[New Date]])</f>
        <v>406</v>
      </c>
      <c r="S1129">
        <f>IF(SolaCorp_Backlog[[#This Row],[Product Group]] &lt;&gt; $L1128, 1, $S1128 + 1)</f>
        <v>357</v>
      </c>
      <c r="T11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29">
        <f ca="1" xml:space="preserve"> ROUND((SolaCorp_Backlog[[#This Row],[Projected Ship Date]] - SolaCorp_Backlog[[#This Row],[Order Date]]) / SolaCorp_Backlog[[#This Row],[Backlog Quantity]], 0)</f>
        <v>7</v>
      </c>
    </row>
    <row r="1130" spans="1:21" x14ac:dyDescent="0.25">
      <c r="A1130" t="s">
        <v>82</v>
      </c>
      <c r="B1130" t="s">
        <v>1394</v>
      </c>
      <c r="C1130" t="s">
        <v>729</v>
      </c>
      <c r="D1130" t="s">
        <v>705</v>
      </c>
      <c r="E1130" t="s">
        <v>706</v>
      </c>
      <c r="F1130">
        <v>25</v>
      </c>
      <c r="G1130">
        <v>164.54</v>
      </c>
      <c r="H1130" s="9">
        <v>45184</v>
      </c>
      <c r="I1130" t="s">
        <v>732</v>
      </c>
      <c r="J1130" t="s">
        <v>675</v>
      </c>
      <c r="K1130" t="s">
        <v>631</v>
      </c>
      <c r="L1130" t="s">
        <v>655</v>
      </c>
      <c r="M1130" t="s">
        <v>1808</v>
      </c>
      <c r="N1130" t="s">
        <v>3677</v>
      </c>
      <c r="O1130" t="s">
        <v>5911</v>
      </c>
      <c r="P1130">
        <f>COUNTIFS($L:$L, SolaCorp_Backlog[[#This Row],[Product Group]], $H:$H, "&lt;=" &amp; SolaCorp_Backlog[[#This Row],[Order Date]])</f>
        <v>380</v>
      </c>
      <c r="Q1130" s="9">
        <f>IFERROR(VLOOKUP(SolaCorp_Backlog[[#This Row],[Order_Item]], 'Hot Orders'!$C:$H, 6, FALSE), SolaCorp_Backlog[[#This Row],[Order Date]])</f>
        <v>45184</v>
      </c>
      <c r="R1130">
        <f>COUNTIFS($L:$L, SolaCorp_Backlog[[#This Row],[Product Group]], $Q:$Q, "&lt;=" &amp; SolaCorp_Backlog[[#This Row],[New Date]])</f>
        <v>406</v>
      </c>
      <c r="S1130">
        <f>IF(SolaCorp_Backlog[[#This Row],[Product Group]] &lt;&gt; $L1129, 1, $S1129 + 1)</f>
        <v>358</v>
      </c>
      <c r="T11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30">
        <f ca="1" xml:space="preserve"> ROUND((SolaCorp_Backlog[[#This Row],[Projected Ship Date]] - SolaCorp_Backlog[[#This Row],[Order Date]]) / SolaCorp_Backlog[[#This Row],[Backlog Quantity]], 0)</f>
        <v>7</v>
      </c>
    </row>
    <row r="1131" spans="1:21" x14ac:dyDescent="0.25">
      <c r="A1131" t="s">
        <v>82</v>
      </c>
      <c r="B1131" t="s">
        <v>1394</v>
      </c>
      <c r="C1131" t="s">
        <v>729</v>
      </c>
      <c r="D1131" t="s">
        <v>705</v>
      </c>
      <c r="E1131" t="s">
        <v>706</v>
      </c>
      <c r="F1131">
        <v>25</v>
      </c>
      <c r="G1131">
        <v>164.54</v>
      </c>
      <c r="H1131" s="9">
        <v>45184</v>
      </c>
      <c r="I1131" t="s">
        <v>732</v>
      </c>
      <c r="J1131" t="s">
        <v>675</v>
      </c>
      <c r="K1131" t="s">
        <v>631</v>
      </c>
      <c r="L1131" t="s">
        <v>655</v>
      </c>
      <c r="M1131" t="s">
        <v>1808</v>
      </c>
      <c r="N1131" t="s">
        <v>3678</v>
      </c>
      <c r="O1131" t="s">
        <v>5911</v>
      </c>
      <c r="P1131">
        <f>COUNTIFS($L:$L, SolaCorp_Backlog[[#This Row],[Product Group]], $H:$H, "&lt;=" &amp; SolaCorp_Backlog[[#This Row],[Order Date]])</f>
        <v>380</v>
      </c>
      <c r="Q1131" s="9">
        <f>IFERROR(VLOOKUP(SolaCorp_Backlog[[#This Row],[Order_Item]], 'Hot Orders'!$C:$H, 6, FALSE), SolaCorp_Backlog[[#This Row],[Order Date]])</f>
        <v>45184</v>
      </c>
      <c r="R1131">
        <f>COUNTIFS($L:$L, SolaCorp_Backlog[[#This Row],[Product Group]], $Q:$Q, "&lt;=" &amp; SolaCorp_Backlog[[#This Row],[New Date]])</f>
        <v>406</v>
      </c>
      <c r="S1131">
        <f>IF(SolaCorp_Backlog[[#This Row],[Product Group]] &lt;&gt; $L1130, 1, $S1130 + 1)</f>
        <v>359</v>
      </c>
      <c r="T11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31">
        <f ca="1" xml:space="preserve"> ROUND((SolaCorp_Backlog[[#This Row],[Projected Ship Date]] - SolaCorp_Backlog[[#This Row],[Order Date]]) / SolaCorp_Backlog[[#This Row],[Backlog Quantity]], 0)</f>
        <v>7</v>
      </c>
    </row>
    <row r="1132" spans="1:21" x14ac:dyDescent="0.25">
      <c r="A1132" t="s">
        <v>82</v>
      </c>
      <c r="B1132" t="s">
        <v>1394</v>
      </c>
      <c r="C1132" t="s">
        <v>729</v>
      </c>
      <c r="D1132" t="s">
        <v>705</v>
      </c>
      <c r="E1132" t="s">
        <v>706</v>
      </c>
      <c r="F1132">
        <v>25</v>
      </c>
      <c r="G1132">
        <v>164.54</v>
      </c>
      <c r="H1132" s="9">
        <v>45184</v>
      </c>
      <c r="I1132" t="s">
        <v>732</v>
      </c>
      <c r="J1132" t="s">
        <v>675</v>
      </c>
      <c r="K1132" t="s">
        <v>631</v>
      </c>
      <c r="L1132" t="s">
        <v>655</v>
      </c>
      <c r="M1132" t="s">
        <v>1808</v>
      </c>
      <c r="N1132" t="s">
        <v>3679</v>
      </c>
      <c r="O1132" t="s">
        <v>5911</v>
      </c>
      <c r="P1132">
        <f>COUNTIFS($L:$L, SolaCorp_Backlog[[#This Row],[Product Group]], $H:$H, "&lt;=" &amp; SolaCorp_Backlog[[#This Row],[Order Date]])</f>
        <v>380</v>
      </c>
      <c r="Q1132" s="9">
        <f>IFERROR(VLOOKUP(SolaCorp_Backlog[[#This Row],[Order_Item]], 'Hot Orders'!$C:$H, 6, FALSE), SolaCorp_Backlog[[#This Row],[Order Date]])</f>
        <v>45184</v>
      </c>
      <c r="R1132">
        <f>COUNTIFS($L:$L, SolaCorp_Backlog[[#This Row],[Product Group]], $Q:$Q, "&lt;=" &amp; SolaCorp_Backlog[[#This Row],[New Date]])</f>
        <v>406</v>
      </c>
      <c r="S1132">
        <f>IF(SolaCorp_Backlog[[#This Row],[Product Group]] &lt;&gt; $L1131, 1, $S1131 + 1)</f>
        <v>360</v>
      </c>
      <c r="T11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32">
        <f ca="1" xml:space="preserve"> ROUND((SolaCorp_Backlog[[#This Row],[Projected Ship Date]] - SolaCorp_Backlog[[#This Row],[Order Date]]) / SolaCorp_Backlog[[#This Row],[Backlog Quantity]], 0)</f>
        <v>7</v>
      </c>
    </row>
    <row r="1133" spans="1:21" x14ac:dyDescent="0.25">
      <c r="A1133" t="s">
        <v>82</v>
      </c>
      <c r="B1133" t="s">
        <v>1394</v>
      </c>
      <c r="C1133" t="s">
        <v>729</v>
      </c>
      <c r="D1133" t="s">
        <v>705</v>
      </c>
      <c r="E1133" t="s">
        <v>706</v>
      </c>
      <c r="F1133">
        <v>25</v>
      </c>
      <c r="G1133">
        <v>164.54</v>
      </c>
      <c r="H1133" s="9">
        <v>45184</v>
      </c>
      <c r="I1133" t="s">
        <v>732</v>
      </c>
      <c r="J1133" t="s">
        <v>675</v>
      </c>
      <c r="K1133" t="s">
        <v>631</v>
      </c>
      <c r="L1133" t="s">
        <v>655</v>
      </c>
      <c r="M1133" t="s">
        <v>1808</v>
      </c>
      <c r="N1133" t="s">
        <v>3680</v>
      </c>
      <c r="O1133" t="s">
        <v>5911</v>
      </c>
      <c r="P1133">
        <f>COUNTIFS($L:$L, SolaCorp_Backlog[[#This Row],[Product Group]], $H:$H, "&lt;=" &amp; SolaCorp_Backlog[[#This Row],[Order Date]])</f>
        <v>380</v>
      </c>
      <c r="Q1133" s="9">
        <f>IFERROR(VLOOKUP(SolaCorp_Backlog[[#This Row],[Order_Item]], 'Hot Orders'!$C:$H, 6, FALSE), SolaCorp_Backlog[[#This Row],[Order Date]])</f>
        <v>45184</v>
      </c>
      <c r="R1133">
        <f>COUNTIFS($L:$L, SolaCorp_Backlog[[#This Row],[Product Group]], $Q:$Q, "&lt;=" &amp; SolaCorp_Backlog[[#This Row],[New Date]])</f>
        <v>406</v>
      </c>
      <c r="S1133">
        <f>IF(SolaCorp_Backlog[[#This Row],[Product Group]] &lt;&gt; $L1132, 1, $S1132 + 1)</f>
        <v>361</v>
      </c>
      <c r="T11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33">
        <f ca="1" xml:space="preserve"> ROUND((SolaCorp_Backlog[[#This Row],[Projected Ship Date]] - SolaCorp_Backlog[[#This Row],[Order Date]]) / SolaCorp_Backlog[[#This Row],[Backlog Quantity]], 0)</f>
        <v>7</v>
      </c>
    </row>
    <row r="1134" spans="1:21" x14ac:dyDescent="0.25">
      <c r="A1134" t="s">
        <v>82</v>
      </c>
      <c r="B1134" t="s">
        <v>1394</v>
      </c>
      <c r="C1134" t="s">
        <v>729</v>
      </c>
      <c r="D1134" t="s">
        <v>705</v>
      </c>
      <c r="E1134" t="s">
        <v>706</v>
      </c>
      <c r="F1134">
        <v>25</v>
      </c>
      <c r="G1134">
        <v>164.54</v>
      </c>
      <c r="H1134" s="9">
        <v>45184</v>
      </c>
      <c r="I1134" t="s">
        <v>732</v>
      </c>
      <c r="J1134" t="s">
        <v>675</v>
      </c>
      <c r="K1134" t="s">
        <v>631</v>
      </c>
      <c r="L1134" t="s">
        <v>655</v>
      </c>
      <c r="M1134" t="s">
        <v>1808</v>
      </c>
      <c r="N1134" t="s">
        <v>3681</v>
      </c>
      <c r="O1134" t="s">
        <v>5911</v>
      </c>
      <c r="P1134">
        <f>COUNTIFS($L:$L, SolaCorp_Backlog[[#This Row],[Product Group]], $H:$H, "&lt;=" &amp; SolaCorp_Backlog[[#This Row],[Order Date]])</f>
        <v>380</v>
      </c>
      <c r="Q1134" s="9">
        <f>IFERROR(VLOOKUP(SolaCorp_Backlog[[#This Row],[Order_Item]], 'Hot Orders'!$C:$H, 6, FALSE), SolaCorp_Backlog[[#This Row],[Order Date]])</f>
        <v>45184</v>
      </c>
      <c r="R1134">
        <f>COUNTIFS($L:$L, SolaCorp_Backlog[[#This Row],[Product Group]], $Q:$Q, "&lt;=" &amp; SolaCorp_Backlog[[#This Row],[New Date]])</f>
        <v>406</v>
      </c>
      <c r="S1134">
        <f>IF(SolaCorp_Backlog[[#This Row],[Product Group]] &lt;&gt; $L1133, 1, $S1133 + 1)</f>
        <v>362</v>
      </c>
      <c r="T11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34">
        <f ca="1" xml:space="preserve"> ROUND((SolaCorp_Backlog[[#This Row],[Projected Ship Date]] - SolaCorp_Backlog[[#This Row],[Order Date]]) / SolaCorp_Backlog[[#This Row],[Backlog Quantity]], 0)</f>
        <v>7</v>
      </c>
    </row>
    <row r="1135" spans="1:21" x14ac:dyDescent="0.25">
      <c r="A1135" t="s">
        <v>82</v>
      </c>
      <c r="B1135" t="s">
        <v>1394</v>
      </c>
      <c r="C1135" t="s">
        <v>729</v>
      </c>
      <c r="D1135" t="s">
        <v>705</v>
      </c>
      <c r="E1135" t="s">
        <v>706</v>
      </c>
      <c r="F1135">
        <v>25</v>
      </c>
      <c r="G1135">
        <v>164.54</v>
      </c>
      <c r="H1135" s="9">
        <v>45184</v>
      </c>
      <c r="I1135" t="s">
        <v>732</v>
      </c>
      <c r="J1135" t="s">
        <v>675</v>
      </c>
      <c r="K1135" t="s">
        <v>631</v>
      </c>
      <c r="L1135" t="s">
        <v>655</v>
      </c>
      <c r="M1135" t="s">
        <v>1808</v>
      </c>
      <c r="N1135" t="s">
        <v>3682</v>
      </c>
      <c r="O1135" t="s">
        <v>5911</v>
      </c>
      <c r="P1135">
        <f>COUNTIFS($L:$L, SolaCorp_Backlog[[#This Row],[Product Group]], $H:$H, "&lt;=" &amp; SolaCorp_Backlog[[#This Row],[Order Date]])</f>
        <v>380</v>
      </c>
      <c r="Q1135" s="9">
        <f>IFERROR(VLOOKUP(SolaCorp_Backlog[[#This Row],[Order_Item]], 'Hot Orders'!$C:$H, 6, FALSE), SolaCorp_Backlog[[#This Row],[Order Date]])</f>
        <v>45184</v>
      </c>
      <c r="R1135">
        <f>COUNTIFS($L:$L, SolaCorp_Backlog[[#This Row],[Product Group]], $Q:$Q, "&lt;=" &amp; SolaCorp_Backlog[[#This Row],[New Date]])</f>
        <v>406</v>
      </c>
      <c r="S1135">
        <f>IF(SolaCorp_Backlog[[#This Row],[Product Group]] &lt;&gt; $L1134, 1, $S1134 + 1)</f>
        <v>363</v>
      </c>
      <c r="T11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35">
        <f ca="1" xml:space="preserve"> ROUND((SolaCorp_Backlog[[#This Row],[Projected Ship Date]] - SolaCorp_Backlog[[#This Row],[Order Date]]) / SolaCorp_Backlog[[#This Row],[Backlog Quantity]], 0)</f>
        <v>7</v>
      </c>
    </row>
    <row r="1136" spans="1:21" x14ac:dyDescent="0.25">
      <c r="A1136" t="s">
        <v>82</v>
      </c>
      <c r="B1136" t="s">
        <v>1394</v>
      </c>
      <c r="C1136" t="s">
        <v>729</v>
      </c>
      <c r="D1136" t="s">
        <v>705</v>
      </c>
      <c r="E1136" t="s">
        <v>706</v>
      </c>
      <c r="F1136">
        <v>25</v>
      </c>
      <c r="G1136">
        <v>164.54</v>
      </c>
      <c r="H1136" s="9">
        <v>45184</v>
      </c>
      <c r="I1136" t="s">
        <v>732</v>
      </c>
      <c r="J1136" t="s">
        <v>675</v>
      </c>
      <c r="K1136" t="s">
        <v>631</v>
      </c>
      <c r="L1136" t="s">
        <v>655</v>
      </c>
      <c r="M1136" t="s">
        <v>1808</v>
      </c>
      <c r="N1136" t="s">
        <v>3683</v>
      </c>
      <c r="O1136" t="s">
        <v>5911</v>
      </c>
      <c r="P1136">
        <f>COUNTIFS($L:$L, SolaCorp_Backlog[[#This Row],[Product Group]], $H:$H, "&lt;=" &amp; SolaCorp_Backlog[[#This Row],[Order Date]])</f>
        <v>380</v>
      </c>
      <c r="Q1136" s="9">
        <f>IFERROR(VLOOKUP(SolaCorp_Backlog[[#This Row],[Order_Item]], 'Hot Orders'!$C:$H, 6, FALSE), SolaCorp_Backlog[[#This Row],[Order Date]])</f>
        <v>45184</v>
      </c>
      <c r="R1136">
        <f>COUNTIFS($L:$L, SolaCorp_Backlog[[#This Row],[Product Group]], $Q:$Q, "&lt;=" &amp; SolaCorp_Backlog[[#This Row],[New Date]])</f>
        <v>406</v>
      </c>
      <c r="S1136">
        <f>IF(SolaCorp_Backlog[[#This Row],[Product Group]] &lt;&gt; $L1135, 1, $S1135 + 1)</f>
        <v>364</v>
      </c>
      <c r="T11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36">
        <f ca="1" xml:space="preserve"> ROUND((SolaCorp_Backlog[[#This Row],[Projected Ship Date]] - SolaCorp_Backlog[[#This Row],[Order Date]]) / SolaCorp_Backlog[[#This Row],[Backlog Quantity]], 0)</f>
        <v>7</v>
      </c>
    </row>
    <row r="1137" spans="1:21" x14ac:dyDescent="0.25">
      <c r="A1137" t="s">
        <v>82</v>
      </c>
      <c r="B1137" t="s">
        <v>1394</v>
      </c>
      <c r="C1137" t="s">
        <v>729</v>
      </c>
      <c r="D1137" t="s">
        <v>705</v>
      </c>
      <c r="E1137" t="s">
        <v>706</v>
      </c>
      <c r="F1137">
        <v>25</v>
      </c>
      <c r="G1137">
        <v>164.54</v>
      </c>
      <c r="H1137" s="9">
        <v>45184</v>
      </c>
      <c r="I1137" t="s">
        <v>732</v>
      </c>
      <c r="J1137" t="s">
        <v>675</v>
      </c>
      <c r="K1137" t="s">
        <v>631</v>
      </c>
      <c r="L1137" t="s">
        <v>655</v>
      </c>
      <c r="M1137" t="s">
        <v>1808</v>
      </c>
      <c r="N1137" t="s">
        <v>3684</v>
      </c>
      <c r="O1137" t="s">
        <v>5911</v>
      </c>
      <c r="P1137">
        <f>COUNTIFS($L:$L, SolaCorp_Backlog[[#This Row],[Product Group]], $H:$H, "&lt;=" &amp; SolaCorp_Backlog[[#This Row],[Order Date]])</f>
        <v>380</v>
      </c>
      <c r="Q1137" s="9">
        <f>IFERROR(VLOOKUP(SolaCorp_Backlog[[#This Row],[Order_Item]], 'Hot Orders'!$C:$H, 6, FALSE), SolaCorp_Backlog[[#This Row],[Order Date]])</f>
        <v>45184</v>
      </c>
      <c r="R1137">
        <f>COUNTIFS($L:$L, SolaCorp_Backlog[[#This Row],[Product Group]], $Q:$Q, "&lt;=" &amp; SolaCorp_Backlog[[#This Row],[New Date]])</f>
        <v>406</v>
      </c>
      <c r="S1137">
        <f>IF(SolaCorp_Backlog[[#This Row],[Product Group]] &lt;&gt; $L1136, 1, $S1136 + 1)</f>
        <v>365</v>
      </c>
      <c r="T11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37">
        <f ca="1" xml:space="preserve"> ROUND((SolaCorp_Backlog[[#This Row],[Projected Ship Date]] - SolaCorp_Backlog[[#This Row],[Order Date]]) / SolaCorp_Backlog[[#This Row],[Backlog Quantity]], 0)</f>
        <v>7</v>
      </c>
    </row>
    <row r="1138" spans="1:21" x14ac:dyDescent="0.25">
      <c r="A1138" t="s">
        <v>82</v>
      </c>
      <c r="B1138" t="s">
        <v>1394</v>
      </c>
      <c r="C1138" t="s">
        <v>729</v>
      </c>
      <c r="D1138" t="s">
        <v>705</v>
      </c>
      <c r="E1138" t="s">
        <v>706</v>
      </c>
      <c r="F1138">
        <v>25</v>
      </c>
      <c r="G1138">
        <v>164.54</v>
      </c>
      <c r="H1138" s="9">
        <v>45184</v>
      </c>
      <c r="I1138" t="s">
        <v>732</v>
      </c>
      <c r="J1138" t="s">
        <v>675</v>
      </c>
      <c r="K1138" t="s">
        <v>631</v>
      </c>
      <c r="L1138" t="s">
        <v>655</v>
      </c>
      <c r="M1138" t="s">
        <v>1808</v>
      </c>
      <c r="N1138" t="s">
        <v>3685</v>
      </c>
      <c r="O1138" t="s">
        <v>5911</v>
      </c>
      <c r="P1138">
        <f>COUNTIFS($L:$L, SolaCorp_Backlog[[#This Row],[Product Group]], $H:$H, "&lt;=" &amp; SolaCorp_Backlog[[#This Row],[Order Date]])</f>
        <v>380</v>
      </c>
      <c r="Q1138" s="9">
        <f>IFERROR(VLOOKUP(SolaCorp_Backlog[[#This Row],[Order_Item]], 'Hot Orders'!$C:$H, 6, FALSE), SolaCorp_Backlog[[#This Row],[Order Date]])</f>
        <v>45184</v>
      </c>
      <c r="R1138">
        <f>COUNTIFS($L:$L, SolaCorp_Backlog[[#This Row],[Product Group]], $Q:$Q, "&lt;=" &amp; SolaCorp_Backlog[[#This Row],[New Date]])</f>
        <v>406</v>
      </c>
      <c r="S1138">
        <f>IF(SolaCorp_Backlog[[#This Row],[Product Group]] &lt;&gt; $L1137, 1, $S1137 + 1)</f>
        <v>366</v>
      </c>
      <c r="T11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38">
        <f ca="1" xml:space="preserve"> ROUND((SolaCorp_Backlog[[#This Row],[Projected Ship Date]] - SolaCorp_Backlog[[#This Row],[Order Date]]) / SolaCorp_Backlog[[#This Row],[Backlog Quantity]], 0)</f>
        <v>7</v>
      </c>
    </row>
    <row r="1139" spans="1:21" x14ac:dyDescent="0.25">
      <c r="A1139" t="s">
        <v>82</v>
      </c>
      <c r="B1139" t="s">
        <v>1394</v>
      </c>
      <c r="C1139" t="s">
        <v>729</v>
      </c>
      <c r="D1139" t="s">
        <v>705</v>
      </c>
      <c r="E1139" t="s">
        <v>706</v>
      </c>
      <c r="F1139">
        <v>25</v>
      </c>
      <c r="G1139">
        <v>164.54</v>
      </c>
      <c r="H1139" s="9">
        <v>45184</v>
      </c>
      <c r="I1139" t="s">
        <v>732</v>
      </c>
      <c r="J1139" t="s">
        <v>675</v>
      </c>
      <c r="K1139" t="s">
        <v>631</v>
      </c>
      <c r="L1139" t="s">
        <v>655</v>
      </c>
      <c r="M1139" t="s">
        <v>1808</v>
      </c>
      <c r="N1139" t="s">
        <v>3686</v>
      </c>
      <c r="O1139" t="s">
        <v>5911</v>
      </c>
      <c r="P1139">
        <f>COUNTIFS($L:$L, SolaCorp_Backlog[[#This Row],[Product Group]], $H:$H, "&lt;=" &amp; SolaCorp_Backlog[[#This Row],[Order Date]])</f>
        <v>380</v>
      </c>
      <c r="Q1139" s="9">
        <f>IFERROR(VLOOKUP(SolaCorp_Backlog[[#This Row],[Order_Item]], 'Hot Orders'!$C:$H, 6, FALSE), SolaCorp_Backlog[[#This Row],[Order Date]])</f>
        <v>45184</v>
      </c>
      <c r="R1139">
        <f>COUNTIFS($L:$L, SolaCorp_Backlog[[#This Row],[Product Group]], $Q:$Q, "&lt;=" &amp; SolaCorp_Backlog[[#This Row],[New Date]])</f>
        <v>406</v>
      </c>
      <c r="S1139">
        <f>IF(SolaCorp_Backlog[[#This Row],[Product Group]] &lt;&gt; $L1138, 1, $S1138 + 1)</f>
        <v>367</v>
      </c>
      <c r="T11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39">
        <f ca="1" xml:space="preserve"> ROUND((SolaCorp_Backlog[[#This Row],[Projected Ship Date]] - SolaCorp_Backlog[[#This Row],[Order Date]]) / SolaCorp_Backlog[[#This Row],[Backlog Quantity]], 0)</f>
        <v>7</v>
      </c>
    </row>
    <row r="1140" spans="1:21" x14ac:dyDescent="0.25">
      <c r="A1140" t="s">
        <v>82</v>
      </c>
      <c r="B1140" t="s">
        <v>1394</v>
      </c>
      <c r="C1140" t="s">
        <v>729</v>
      </c>
      <c r="D1140" t="s">
        <v>705</v>
      </c>
      <c r="E1140" t="s">
        <v>706</v>
      </c>
      <c r="F1140">
        <v>25</v>
      </c>
      <c r="G1140">
        <v>164.54</v>
      </c>
      <c r="H1140" s="9">
        <v>45184</v>
      </c>
      <c r="I1140" t="s">
        <v>732</v>
      </c>
      <c r="J1140" t="s">
        <v>675</v>
      </c>
      <c r="K1140" t="s">
        <v>631</v>
      </c>
      <c r="L1140" t="s">
        <v>655</v>
      </c>
      <c r="M1140" t="s">
        <v>1808</v>
      </c>
      <c r="N1140" t="s">
        <v>3687</v>
      </c>
      <c r="O1140" t="s">
        <v>5911</v>
      </c>
      <c r="P1140">
        <f>COUNTIFS($L:$L, SolaCorp_Backlog[[#This Row],[Product Group]], $H:$H, "&lt;=" &amp; SolaCorp_Backlog[[#This Row],[Order Date]])</f>
        <v>380</v>
      </c>
      <c r="Q1140" s="9">
        <f>IFERROR(VLOOKUP(SolaCorp_Backlog[[#This Row],[Order_Item]], 'Hot Orders'!$C:$H, 6, FALSE), SolaCorp_Backlog[[#This Row],[Order Date]])</f>
        <v>45184</v>
      </c>
      <c r="R1140">
        <f>COUNTIFS($L:$L, SolaCorp_Backlog[[#This Row],[Product Group]], $Q:$Q, "&lt;=" &amp; SolaCorp_Backlog[[#This Row],[New Date]])</f>
        <v>406</v>
      </c>
      <c r="S1140">
        <f>IF(SolaCorp_Backlog[[#This Row],[Product Group]] &lt;&gt; $L1139, 1, $S1139 + 1)</f>
        <v>368</v>
      </c>
      <c r="T11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40">
        <f ca="1" xml:space="preserve"> ROUND((SolaCorp_Backlog[[#This Row],[Projected Ship Date]] - SolaCorp_Backlog[[#This Row],[Order Date]]) / SolaCorp_Backlog[[#This Row],[Backlog Quantity]], 0)</f>
        <v>7</v>
      </c>
    </row>
    <row r="1141" spans="1:21" x14ac:dyDescent="0.25">
      <c r="A1141" t="s">
        <v>82</v>
      </c>
      <c r="B1141" t="s">
        <v>1394</v>
      </c>
      <c r="C1141" t="s">
        <v>729</v>
      </c>
      <c r="D1141" t="s">
        <v>705</v>
      </c>
      <c r="E1141" t="s">
        <v>706</v>
      </c>
      <c r="F1141">
        <v>25</v>
      </c>
      <c r="G1141">
        <v>164.54</v>
      </c>
      <c r="H1141" s="9">
        <v>45184</v>
      </c>
      <c r="I1141" t="s">
        <v>732</v>
      </c>
      <c r="J1141" t="s">
        <v>675</v>
      </c>
      <c r="K1141" t="s">
        <v>631</v>
      </c>
      <c r="L1141" t="s">
        <v>655</v>
      </c>
      <c r="M1141" t="s">
        <v>1808</v>
      </c>
      <c r="N1141" t="s">
        <v>3688</v>
      </c>
      <c r="O1141" t="s">
        <v>5911</v>
      </c>
      <c r="P1141">
        <f>COUNTIFS($L:$L, SolaCorp_Backlog[[#This Row],[Product Group]], $H:$H, "&lt;=" &amp; SolaCorp_Backlog[[#This Row],[Order Date]])</f>
        <v>380</v>
      </c>
      <c r="Q1141" s="9">
        <f>IFERROR(VLOOKUP(SolaCorp_Backlog[[#This Row],[Order_Item]], 'Hot Orders'!$C:$H, 6, FALSE), SolaCorp_Backlog[[#This Row],[Order Date]])</f>
        <v>45184</v>
      </c>
      <c r="R1141">
        <f>COUNTIFS($L:$L, SolaCorp_Backlog[[#This Row],[Product Group]], $Q:$Q, "&lt;=" &amp; SolaCorp_Backlog[[#This Row],[New Date]])</f>
        <v>406</v>
      </c>
      <c r="S1141">
        <f>IF(SolaCorp_Backlog[[#This Row],[Product Group]] &lt;&gt; $L1140, 1, $S1140 + 1)</f>
        <v>369</v>
      </c>
      <c r="T11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41">
        <f ca="1" xml:space="preserve"> ROUND((SolaCorp_Backlog[[#This Row],[Projected Ship Date]] - SolaCorp_Backlog[[#This Row],[Order Date]]) / SolaCorp_Backlog[[#This Row],[Backlog Quantity]], 0)</f>
        <v>7</v>
      </c>
    </row>
    <row r="1142" spans="1:21" x14ac:dyDescent="0.25">
      <c r="A1142" t="s">
        <v>82</v>
      </c>
      <c r="B1142" t="s">
        <v>1394</v>
      </c>
      <c r="C1142" t="s">
        <v>729</v>
      </c>
      <c r="D1142" t="s">
        <v>705</v>
      </c>
      <c r="E1142" t="s">
        <v>706</v>
      </c>
      <c r="F1142">
        <v>25</v>
      </c>
      <c r="G1142">
        <v>164.54</v>
      </c>
      <c r="H1142" s="9">
        <v>45184</v>
      </c>
      <c r="I1142" t="s">
        <v>732</v>
      </c>
      <c r="J1142" t="s">
        <v>675</v>
      </c>
      <c r="K1142" t="s">
        <v>631</v>
      </c>
      <c r="L1142" t="s">
        <v>655</v>
      </c>
      <c r="M1142" t="s">
        <v>1808</v>
      </c>
      <c r="N1142" t="s">
        <v>3689</v>
      </c>
      <c r="O1142" t="s">
        <v>5911</v>
      </c>
      <c r="P1142">
        <f>COUNTIFS($L:$L, SolaCorp_Backlog[[#This Row],[Product Group]], $H:$H, "&lt;=" &amp; SolaCorp_Backlog[[#This Row],[Order Date]])</f>
        <v>380</v>
      </c>
      <c r="Q1142" s="9">
        <f>IFERROR(VLOOKUP(SolaCorp_Backlog[[#This Row],[Order_Item]], 'Hot Orders'!$C:$H, 6, FALSE), SolaCorp_Backlog[[#This Row],[Order Date]])</f>
        <v>45184</v>
      </c>
      <c r="R1142">
        <f>COUNTIFS($L:$L, SolaCorp_Backlog[[#This Row],[Product Group]], $Q:$Q, "&lt;=" &amp; SolaCorp_Backlog[[#This Row],[New Date]])</f>
        <v>406</v>
      </c>
      <c r="S1142">
        <f>IF(SolaCorp_Backlog[[#This Row],[Product Group]] &lt;&gt; $L1141, 1, $S1141 + 1)</f>
        <v>370</v>
      </c>
      <c r="T11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42">
        <f ca="1" xml:space="preserve"> ROUND((SolaCorp_Backlog[[#This Row],[Projected Ship Date]] - SolaCorp_Backlog[[#This Row],[Order Date]]) / SolaCorp_Backlog[[#This Row],[Backlog Quantity]], 0)</f>
        <v>7</v>
      </c>
    </row>
    <row r="1143" spans="1:21" x14ac:dyDescent="0.25">
      <c r="A1143" t="s">
        <v>82</v>
      </c>
      <c r="B1143" t="s">
        <v>1394</v>
      </c>
      <c r="C1143" t="s">
        <v>729</v>
      </c>
      <c r="D1143" t="s">
        <v>705</v>
      </c>
      <c r="E1143" t="s">
        <v>706</v>
      </c>
      <c r="F1143">
        <v>25</v>
      </c>
      <c r="G1143">
        <v>164.54</v>
      </c>
      <c r="H1143" s="9">
        <v>45184</v>
      </c>
      <c r="I1143" t="s">
        <v>732</v>
      </c>
      <c r="J1143" t="s">
        <v>675</v>
      </c>
      <c r="K1143" t="s">
        <v>631</v>
      </c>
      <c r="L1143" t="s">
        <v>655</v>
      </c>
      <c r="M1143" t="s">
        <v>1808</v>
      </c>
      <c r="N1143" t="s">
        <v>3690</v>
      </c>
      <c r="O1143" t="s">
        <v>5911</v>
      </c>
      <c r="P1143">
        <f>COUNTIFS($L:$L, SolaCorp_Backlog[[#This Row],[Product Group]], $H:$H, "&lt;=" &amp; SolaCorp_Backlog[[#This Row],[Order Date]])</f>
        <v>380</v>
      </c>
      <c r="Q1143" s="9">
        <f>IFERROR(VLOOKUP(SolaCorp_Backlog[[#This Row],[Order_Item]], 'Hot Orders'!$C:$H, 6, FALSE), SolaCorp_Backlog[[#This Row],[Order Date]])</f>
        <v>45184</v>
      </c>
      <c r="R1143">
        <f>COUNTIFS($L:$L, SolaCorp_Backlog[[#This Row],[Product Group]], $Q:$Q, "&lt;=" &amp; SolaCorp_Backlog[[#This Row],[New Date]])</f>
        <v>406</v>
      </c>
      <c r="S1143">
        <f>IF(SolaCorp_Backlog[[#This Row],[Product Group]] &lt;&gt; $L1142, 1, $S1142 + 1)</f>
        <v>371</v>
      </c>
      <c r="T11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43">
        <f ca="1" xml:space="preserve"> ROUND((SolaCorp_Backlog[[#This Row],[Projected Ship Date]] - SolaCorp_Backlog[[#This Row],[Order Date]]) / SolaCorp_Backlog[[#This Row],[Backlog Quantity]], 0)</f>
        <v>7</v>
      </c>
    </row>
    <row r="1144" spans="1:21" x14ac:dyDescent="0.25">
      <c r="A1144" t="s">
        <v>82</v>
      </c>
      <c r="B1144" t="s">
        <v>1394</v>
      </c>
      <c r="C1144" t="s">
        <v>729</v>
      </c>
      <c r="D1144" t="s">
        <v>705</v>
      </c>
      <c r="E1144" t="s">
        <v>706</v>
      </c>
      <c r="F1144">
        <v>25</v>
      </c>
      <c r="G1144">
        <v>164.54</v>
      </c>
      <c r="H1144" s="9">
        <v>45184</v>
      </c>
      <c r="I1144" t="s">
        <v>732</v>
      </c>
      <c r="J1144" t="s">
        <v>675</v>
      </c>
      <c r="K1144" t="s">
        <v>631</v>
      </c>
      <c r="L1144" t="s">
        <v>655</v>
      </c>
      <c r="M1144" t="s">
        <v>1808</v>
      </c>
      <c r="N1144" t="s">
        <v>3691</v>
      </c>
      <c r="O1144" t="s">
        <v>5911</v>
      </c>
      <c r="P1144">
        <f>COUNTIFS($L:$L, SolaCorp_Backlog[[#This Row],[Product Group]], $H:$H, "&lt;=" &amp; SolaCorp_Backlog[[#This Row],[Order Date]])</f>
        <v>380</v>
      </c>
      <c r="Q1144" s="9">
        <f>IFERROR(VLOOKUP(SolaCorp_Backlog[[#This Row],[Order_Item]], 'Hot Orders'!$C:$H, 6, FALSE), SolaCorp_Backlog[[#This Row],[Order Date]])</f>
        <v>45184</v>
      </c>
      <c r="R1144">
        <f>COUNTIFS($L:$L, SolaCorp_Backlog[[#This Row],[Product Group]], $Q:$Q, "&lt;=" &amp; SolaCorp_Backlog[[#This Row],[New Date]])</f>
        <v>406</v>
      </c>
      <c r="S1144">
        <f>IF(SolaCorp_Backlog[[#This Row],[Product Group]] &lt;&gt; $L1143, 1, $S1143 + 1)</f>
        <v>372</v>
      </c>
      <c r="T11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44">
        <f ca="1" xml:space="preserve"> ROUND((SolaCorp_Backlog[[#This Row],[Projected Ship Date]] - SolaCorp_Backlog[[#This Row],[Order Date]]) / SolaCorp_Backlog[[#This Row],[Backlog Quantity]], 0)</f>
        <v>7</v>
      </c>
    </row>
    <row r="1145" spans="1:21" x14ac:dyDescent="0.25">
      <c r="A1145" t="s">
        <v>82</v>
      </c>
      <c r="B1145" t="s">
        <v>1394</v>
      </c>
      <c r="C1145" t="s">
        <v>729</v>
      </c>
      <c r="D1145" t="s">
        <v>705</v>
      </c>
      <c r="E1145" t="s">
        <v>706</v>
      </c>
      <c r="F1145">
        <v>25</v>
      </c>
      <c r="G1145">
        <v>164.54</v>
      </c>
      <c r="H1145" s="9">
        <v>45184</v>
      </c>
      <c r="I1145" t="s">
        <v>732</v>
      </c>
      <c r="J1145" t="s">
        <v>675</v>
      </c>
      <c r="K1145" t="s">
        <v>631</v>
      </c>
      <c r="L1145" t="s">
        <v>655</v>
      </c>
      <c r="M1145" t="s">
        <v>1808</v>
      </c>
      <c r="N1145" t="s">
        <v>3692</v>
      </c>
      <c r="O1145" t="s">
        <v>5911</v>
      </c>
      <c r="P1145">
        <f>COUNTIFS($L:$L, SolaCorp_Backlog[[#This Row],[Product Group]], $H:$H, "&lt;=" &amp; SolaCorp_Backlog[[#This Row],[Order Date]])</f>
        <v>380</v>
      </c>
      <c r="Q1145" s="9">
        <f>IFERROR(VLOOKUP(SolaCorp_Backlog[[#This Row],[Order_Item]], 'Hot Orders'!$C:$H, 6, FALSE), SolaCorp_Backlog[[#This Row],[Order Date]])</f>
        <v>45184</v>
      </c>
      <c r="R1145">
        <f>COUNTIFS($L:$L, SolaCorp_Backlog[[#This Row],[Product Group]], $Q:$Q, "&lt;=" &amp; SolaCorp_Backlog[[#This Row],[New Date]])</f>
        <v>406</v>
      </c>
      <c r="S1145">
        <f>IF(SolaCorp_Backlog[[#This Row],[Product Group]] &lt;&gt; $L1144, 1, $S1144 + 1)</f>
        <v>373</v>
      </c>
      <c r="T11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45">
        <f ca="1" xml:space="preserve"> ROUND((SolaCorp_Backlog[[#This Row],[Projected Ship Date]] - SolaCorp_Backlog[[#This Row],[Order Date]]) / SolaCorp_Backlog[[#This Row],[Backlog Quantity]], 0)</f>
        <v>7</v>
      </c>
    </row>
    <row r="1146" spans="1:21" x14ac:dyDescent="0.25">
      <c r="A1146" t="s">
        <v>82</v>
      </c>
      <c r="B1146" t="s">
        <v>1394</v>
      </c>
      <c r="C1146" t="s">
        <v>729</v>
      </c>
      <c r="D1146" t="s">
        <v>705</v>
      </c>
      <c r="E1146" t="s">
        <v>706</v>
      </c>
      <c r="F1146">
        <v>25</v>
      </c>
      <c r="G1146">
        <v>164.54</v>
      </c>
      <c r="H1146" s="9">
        <v>45184</v>
      </c>
      <c r="I1146" t="s">
        <v>732</v>
      </c>
      <c r="J1146" t="s">
        <v>675</v>
      </c>
      <c r="K1146" t="s">
        <v>631</v>
      </c>
      <c r="L1146" t="s">
        <v>655</v>
      </c>
      <c r="M1146" t="s">
        <v>1808</v>
      </c>
      <c r="N1146" t="s">
        <v>3693</v>
      </c>
      <c r="O1146" t="s">
        <v>5911</v>
      </c>
      <c r="P1146">
        <f>COUNTIFS($L:$L, SolaCorp_Backlog[[#This Row],[Product Group]], $H:$H, "&lt;=" &amp; SolaCorp_Backlog[[#This Row],[Order Date]])</f>
        <v>380</v>
      </c>
      <c r="Q1146" s="9">
        <f>IFERROR(VLOOKUP(SolaCorp_Backlog[[#This Row],[Order_Item]], 'Hot Orders'!$C:$H, 6, FALSE), SolaCorp_Backlog[[#This Row],[Order Date]])</f>
        <v>45184</v>
      </c>
      <c r="R1146">
        <f>COUNTIFS($L:$L, SolaCorp_Backlog[[#This Row],[Product Group]], $Q:$Q, "&lt;=" &amp; SolaCorp_Backlog[[#This Row],[New Date]])</f>
        <v>406</v>
      </c>
      <c r="S1146">
        <f>IF(SolaCorp_Backlog[[#This Row],[Product Group]] &lt;&gt; $L1145, 1, $S1145 + 1)</f>
        <v>374</v>
      </c>
      <c r="T11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46">
        <f ca="1" xml:space="preserve"> ROUND((SolaCorp_Backlog[[#This Row],[Projected Ship Date]] - SolaCorp_Backlog[[#This Row],[Order Date]]) / SolaCorp_Backlog[[#This Row],[Backlog Quantity]], 0)</f>
        <v>7</v>
      </c>
    </row>
    <row r="1147" spans="1:21" x14ac:dyDescent="0.25">
      <c r="A1147" t="s">
        <v>82</v>
      </c>
      <c r="B1147" t="s">
        <v>1394</v>
      </c>
      <c r="C1147" t="s">
        <v>729</v>
      </c>
      <c r="D1147" t="s">
        <v>705</v>
      </c>
      <c r="E1147" t="s">
        <v>706</v>
      </c>
      <c r="F1147">
        <v>25</v>
      </c>
      <c r="G1147">
        <v>164.54</v>
      </c>
      <c r="H1147" s="9">
        <v>45184</v>
      </c>
      <c r="I1147" t="s">
        <v>732</v>
      </c>
      <c r="J1147" t="s">
        <v>675</v>
      </c>
      <c r="K1147" t="s">
        <v>631</v>
      </c>
      <c r="L1147" t="s">
        <v>655</v>
      </c>
      <c r="M1147" t="s">
        <v>1808</v>
      </c>
      <c r="N1147" t="s">
        <v>3694</v>
      </c>
      <c r="O1147" t="s">
        <v>5911</v>
      </c>
      <c r="P1147">
        <f>COUNTIFS($L:$L, SolaCorp_Backlog[[#This Row],[Product Group]], $H:$H, "&lt;=" &amp; SolaCorp_Backlog[[#This Row],[Order Date]])</f>
        <v>380</v>
      </c>
      <c r="Q1147" s="9">
        <f>IFERROR(VLOOKUP(SolaCorp_Backlog[[#This Row],[Order_Item]], 'Hot Orders'!$C:$H, 6, FALSE), SolaCorp_Backlog[[#This Row],[Order Date]])</f>
        <v>45184</v>
      </c>
      <c r="R1147">
        <f>COUNTIFS($L:$L, SolaCorp_Backlog[[#This Row],[Product Group]], $Q:$Q, "&lt;=" &amp; SolaCorp_Backlog[[#This Row],[New Date]])</f>
        <v>406</v>
      </c>
      <c r="S1147">
        <f>IF(SolaCorp_Backlog[[#This Row],[Product Group]] &lt;&gt; $L1146, 1, $S1146 + 1)</f>
        <v>375</v>
      </c>
      <c r="T11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47">
        <f ca="1" xml:space="preserve"> ROUND((SolaCorp_Backlog[[#This Row],[Projected Ship Date]] - SolaCorp_Backlog[[#This Row],[Order Date]]) / SolaCorp_Backlog[[#This Row],[Backlog Quantity]], 0)</f>
        <v>7</v>
      </c>
    </row>
    <row r="1148" spans="1:21" x14ac:dyDescent="0.25">
      <c r="A1148" t="s">
        <v>82</v>
      </c>
      <c r="B1148" t="s">
        <v>1394</v>
      </c>
      <c r="C1148" t="s">
        <v>729</v>
      </c>
      <c r="D1148" t="s">
        <v>705</v>
      </c>
      <c r="E1148" t="s">
        <v>706</v>
      </c>
      <c r="F1148">
        <v>25</v>
      </c>
      <c r="G1148">
        <v>164.54</v>
      </c>
      <c r="H1148" s="9">
        <v>45184</v>
      </c>
      <c r="I1148" t="s">
        <v>732</v>
      </c>
      <c r="J1148" t="s">
        <v>675</v>
      </c>
      <c r="K1148" t="s">
        <v>631</v>
      </c>
      <c r="L1148" t="s">
        <v>655</v>
      </c>
      <c r="M1148" t="s">
        <v>1808</v>
      </c>
      <c r="N1148" t="s">
        <v>3695</v>
      </c>
      <c r="O1148" t="s">
        <v>5911</v>
      </c>
      <c r="P1148">
        <f>COUNTIFS($L:$L, SolaCorp_Backlog[[#This Row],[Product Group]], $H:$H, "&lt;=" &amp; SolaCorp_Backlog[[#This Row],[Order Date]])</f>
        <v>380</v>
      </c>
      <c r="Q1148" s="9">
        <f>IFERROR(VLOOKUP(SolaCorp_Backlog[[#This Row],[Order_Item]], 'Hot Orders'!$C:$H, 6, FALSE), SolaCorp_Backlog[[#This Row],[Order Date]])</f>
        <v>45184</v>
      </c>
      <c r="R1148">
        <f>COUNTIFS($L:$L, SolaCorp_Backlog[[#This Row],[Product Group]], $Q:$Q, "&lt;=" &amp; SolaCorp_Backlog[[#This Row],[New Date]])</f>
        <v>406</v>
      </c>
      <c r="S1148">
        <f>IF(SolaCorp_Backlog[[#This Row],[Product Group]] &lt;&gt; $L1147, 1, $S1147 + 1)</f>
        <v>376</v>
      </c>
      <c r="T11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148">
        <f ca="1" xml:space="preserve"> ROUND((SolaCorp_Backlog[[#This Row],[Projected Ship Date]] - SolaCorp_Backlog[[#This Row],[Order Date]]) / SolaCorp_Backlog[[#This Row],[Backlog Quantity]], 0)</f>
        <v>7</v>
      </c>
    </row>
    <row r="1149" spans="1:21" x14ac:dyDescent="0.25">
      <c r="A1149" t="s">
        <v>82</v>
      </c>
      <c r="B1149" t="s">
        <v>1394</v>
      </c>
      <c r="C1149" t="s">
        <v>729</v>
      </c>
      <c r="D1149" t="s">
        <v>705</v>
      </c>
      <c r="E1149" t="s">
        <v>706</v>
      </c>
      <c r="F1149">
        <v>25</v>
      </c>
      <c r="G1149">
        <v>164.54</v>
      </c>
      <c r="H1149" s="9">
        <v>45184</v>
      </c>
      <c r="I1149" t="s">
        <v>732</v>
      </c>
      <c r="J1149" t="s">
        <v>675</v>
      </c>
      <c r="K1149" t="s">
        <v>631</v>
      </c>
      <c r="L1149" t="s">
        <v>655</v>
      </c>
      <c r="M1149" t="s">
        <v>1808</v>
      </c>
      <c r="N1149" t="s">
        <v>3696</v>
      </c>
      <c r="O1149" t="s">
        <v>5911</v>
      </c>
      <c r="P1149">
        <f>COUNTIFS($L:$L, SolaCorp_Backlog[[#This Row],[Product Group]], $H:$H, "&lt;=" &amp; SolaCorp_Backlog[[#This Row],[Order Date]])</f>
        <v>380</v>
      </c>
      <c r="Q1149" s="9">
        <f>IFERROR(VLOOKUP(SolaCorp_Backlog[[#This Row],[Order_Item]], 'Hot Orders'!$C:$H, 6, FALSE), SolaCorp_Backlog[[#This Row],[Order Date]])</f>
        <v>45184</v>
      </c>
      <c r="R1149">
        <f>COUNTIFS($L:$L, SolaCorp_Backlog[[#This Row],[Product Group]], $Q:$Q, "&lt;=" &amp; SolaCorp_Backlog[[#This Row],[New Date]])</f>
        <v>406</v>
      </c>
      <c r="S1149">
        <f>IF(SolaCorp_Backlog[[#This Row],[Product Group]] &lt;&gt; $L1148, 1, $S1148 + 1)</f>
        <v>377</v>
      </c>
      <c r="T11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49">
        <f ca="1" xml:space="preserve"> ROUND((SolaCorp_Backlog[[#This Row],[Projected Ship Date]] - SolaCorp_Backlog[[#This Row],[Order Date]]) / SolaCorp_Backlog[[#This Row],[Backlog Quantity]], 0)</f>
        <v>7</v>
      </c>
    </row>
    <row r="1150" spans="1:21" x14ac:dyDescent="0.25">
      <c r="A1150" t="s">
        <v>82</v>
      </c>
      <c r="B1150" t="s">
        <v>1394</v>
      </c>
      <c r="C1150" t="s">
        <v>729</v>
      </c>
      <c r="D1150" t="s">
        <v>705</v>
      </c>
      <c r="E1150" t="s">
        <v>706</v>
      </c>
      <c r="F1150">
        <v>25</v>
      </c>
      <c r="G1150">
        <v>164.54</v>
      </c>
      <c r="H1150" s="9">
        <v>45184</v>
      </c>
      <c r="I1150" t="s">
        <v>732</v>
      </c>
      <c r="J1150" t="s">
        <v>675</v>
      </c>
      <c r="K1150" t="s">
        <v>631</v>
      </c>
      <c r="L1150" t="s">
        <v>655</v>
      </c>
      <c r="M1150" t="s">
        <v>1808</v>
      </c>
      <c r="N1150" t="s">
        <v>3697</v>
      </c>
      <c r="O1150" t="s">
        <v>5911</v>
      </c>
      <c r="P1150">
        <f>COUNTIFS($L:$L, SolaCorp_Backlog[[#This Row],[Product Group]], $H:$H, "&lt;=" &amp; SolaCorp_Backlog[[#This Row],[Order Date]])</f>
        <v>380</v>
      </c>
      <c r="Q1150" s="9">
        <f>IFERROR(VLOOKUP(SolaCorp_Backlog[[#This Row],[Order_Item]], 'Hot Orders'!$C:$H, 6, FALSE), SolaCorp_Backlog[[#This Row],[Order Date]])</f>
        <v>45184</v>
      </c>
      <c r="R1150">
        <f>COUNTIFS($L:$L, SolaCorp_Backlog[[#This Row],[Product Group]], $Q:$Q, "&lt;=" &amp; SolaCorp_Backlog[[#This Row],[New Date]])</f>
        <v>406</v>
      </c>
      <c r="S1150">
        <f>IF(SolaCorp_Backlog[[#This Row],[Product Group]] &lt;&gt; $L1149, 1, $S1149 + 1)</f>
        <v>378</v>
      </c>
      <c r="T11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50">
        <f ca="1" xml:space="preserve"> ROUND((SolaCorp_Backlog[[#This Row],[Projected Ship Date]] - SolaCorp_Backlog[[#This Row],[Order Date]]) / SolaCorp_Backlog[[#This Row],[Backlog Quantity]], 0)</f>
        <v>7</v>
      </c>
    </row>
    <row r="1151" spans="1:21" x14ac:dyDescent="0.25">
      <c r="A1151" t="s">
        <v>82</v>
      </c>
      <c r="B1151" t="s">
        <v>1394</v>
      </c>
      <c r="C1151" t="s">
        <v>729</v>
      </c>
      <c r="D1151" t="s">
        <v>705</v>
      </c>
      <c r="E1151" t="s">
        <v>706</v>
      </c>
      <c r="F1151">
        <v>25</v>
      </c>
      <c r="G1151">
        <v>164.54</v>
      </c>
      <c r="H1151" s="9">
        <v>45184</v>
      </c>
      <c r="I1151" t="s">
        <v>732</v>
      </c>
      <c r="J1151" t="s">
        <v>675</v>
      </c>
      <c r="K1151" t="s">
        <v>631</v>
      </c>
      <c r="L1151" t="s">
        <v>655</v>
      </c>
      <c r="M1151" t="s">
        <v>1808</v>
      </c>
      <c r="N1151" t="s">
        <v>3698</v>
      </c>
      <c r="O1151" t="s">
        <v>5911</v>
      </c>
      <c r="P1151">
        <f>COUNTIFS($L:$L, SolaCorp_Backlog[[#This Row],[Product Group]], $H:$H, "&lt;=" &amp; SolaCorp_Backlog[[#This Row],[Order Date]])</f>
        <v>380</v>
      </c>
      <c r="Q1151" s="9">
        <f>IFERROR(VLOOKUP(SolaCorp_Backlog[[#This Row],[Order_Item]], 'Hot Orders'!$C:$H, 6, FALSE), SolaCorp_Backlog[[#This Row],[Order Date]])</f>
        <v>45184</v>
      </c>
      <c r="R1151">
        <f>COUNTIFS($L:$L, SolaCorp_Backlog[[#This Row],[Product Group]], $Q:$Q, "&lt;=" &amp; SolaCorp_Backlog[[#This Row],[New Date]])</f>
        <v>406</v>
      </c>
      <c r="S1151">
        <f>IF(SolaCorp_Backlog[[#This Row],[Product Group]] &lt;&gt; $L1150, 1, $S1150 + 1)</f>
        <v>379</v>
      </c>
      <c r="T11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51">
        <f ca="1" xml:space="preserve"> ROUND((SolaCorp_Backlog[[#This Row],[Projected Ship Date]] - SolaCorp_Backlog[[#This Row],[Order Date]]) / SolaCorp_Backlog[[#This Row],[Backlog Quantity]], 0)</f>
        <v>7</v>
      </c>
    </row>
    <row r="1152" spans="1:21" x14ac:dyDescent="0.25">
      <c r="A1152" t="s">
        <v>82</v>
      </c>
      <c r="B1152" t="s">
        <v>1394</v>
      </c>
      <c r="C1152" t="s">
        <v>729</v>
      </c>
      <c r="D1152" t="s">
        <v>705</v>
      </c>
      <c r="E1152" t="s">
        <v>706</v>
      </c>
      <c r="F1152">
        <v>25</v>
      </c>
      <c r="G1152">
        <v>164.54</v>
      </c>
      <c r="H1152" s="9">
        <v>45184</v>
      </c>
      <c r="I1152" t="s">
        <v>732</v>
      </c>
      <c r="J1152" t="s">
        <v>675</v>
      </c>
      <c r="K1152" t="s">
        <v>631</v>
      </c>
      <c r="L1152" t="s">
        <v>655</v>
      </c>
      <c r="M1152" t="s">
        <v>1808</v>
      </c>
      <c r="N1152" t="s">
        <v>3699</v>
      </c>
      <c r="O1152" t="s">
        <v>5911</v>
      </c>
      <c r="P1152">
        <f>COUNTIFS($L:$L, SolaCorp_Backlog[[#This Row],[Product Group]], $H:$H, "&lt;=" &amp; SolaCorp_Backlog[[#This Row],[Order Date]])</f>
        <v>380</v>
      </c>
      <c r="Q1152" s="9">
        <f>IFERROR(VLOOKUP(SolaCorp_Backlog[[#This Row],[Order_Item]], 'Hot Orders'!$C:$H, 6, FALSE), SolaCorp_Backlog[[#This Row],[Order Date]])</f>
        <v>45184</v>
      </c>
      <c r="R1152">
        <f>COUNTIFS($L:$L, SolaCorp_Backlog[[#This Row],[Product Group]], $Q:$Q, "&lt;=" &amp; SolaCorp_Backlog[[#This Row],[New Date]])</f>
        <v>406</v>
      </c>
      <c r="S1152">
        <f>IF(SolaCorp_Backlog[[#This Row],[Product Group]] &lt;&gt; $L1151, 1, $S1151 + 1)</f>
        <v>380</v>
      </c>
      <c r="T11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52">
        <f ca="1" xml:space="preserve"> ROUND((SolaCorp_Backlog[[#This Row],[Projected Ship Date]] - SolaCorp_Backlog[[#This Row],[Order Date]]) / SolaCorp_Backlog[[#This Row],[Backlog Quantity]], 0)</f>
        <v>7</v>
      </c>
    </row>
    <row r="1153" spans="1:21" x14ac:dyDescent="0.25">
      <c r="A1153" t="s">
        <v>4</v>
      </c>
      <c r="B1153" t="s">
        <v>1460</v>
      </c>
      <c r="C1153" t="s">
        <v>688</v>
      </c>
      <c r="D1153" t="s">
        <v>705</v>
      </c>
      <c r="E1153" t="s">
        <v>706</v>
      </c>
      <c r="F1153">
        <v>10</v>
      </c>
      <c r="G1153">
        <v>112.08</v>
      </c>
      <c r="H1153" s="9">
        <v>45185</v>
      </c>
      <c r="I1153" t="s">
        <v>1025</v>
      </c>
      <c r="J1153" t="s">
        <v>675</v>
      </c>
      <c r="K1153" t="s">
        <v>631</v>
      </c>
      <c r="L1153" t="s">
        <v>655</v>
      </c>
      <c r="M1153" t="s">
        <v>1740</v>
      </c>
      <c r="N1153" t="s">
        <v>3279</v>
      </c>
      <c r="O1153" t="s">
        <v>5848</v>
      </c>
      <c r="P1153">
        <f>COUNTIFS($L:$L, SolaCorp_Backlog[[#This Row],[Product Group]], $H:$H, "&lt;=" &amp; SolaCorp_Backlog[[#This Row],[Order Date]])</f>
        <v>390</v>
      </c>
      <c r="Q1153" s="9">
        <f>IFERROR(VLOOKUP(SolaCorp_Backlog[[#This Row],[Order_Item]], 'Hot Orders'!$C:$H, 6, FALSE), SolaCorp_Backlog[[#This Row],[Order Date]])</f>
        <v>45185</v>
      </c>
      <c r="R1153">
        <f>COUNTIFS($L:$L, SolaCorp_Backlog[[#This Row],[Product Group]], $Q:$Q, "&lt;=" &amp; SolaCorp_Backlog[[#This Row],[New Date]])</f>
        <v>416</v>
      </c>
      <c r="S1153">
        <f>IF(SolaCorp_Backlog[[#This Row],[Product Group]] &lt;&gt; $L1152, 1, $S1152 + 1)</f>
        <v>381</v>
      </c>
      <c r="T11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53">
        <f ca="1" xml:space="preserve"> ROUND((SolaCorp_Backlog[[#This Row],[Projected Ship Date]] - SolaCorp_Backlog[[#This Row],[Order Date]]) / SolaCorp_Backlog[[#This Row],[Backlog Quantity]], 0)</f>
        <v>18</v>
      </c>
    </row>
    <row r="1154" spans="1:21" x14ac:dyDescent="0.25">
      <c r="A1154" t="s">
        <v>4</v>
      </c>
      <c r="B1154" t="s">
        <v>1460</v>
      </c>
      <c r="C1154" t="s">
        <v>688</v>
      </c>
      <c r="D1154" t="s">
        <v>705</v>
      </c>
      <c r="E1154" t="s">
        <v>706</v>
      </c>
      <c r="F1154">
        <v>10</v>
      </c>
      <c r="G1154">
        <v>112.08</v>
      </c>
      <c r="H1154" s="9">
        <v>45185</v>
      </c>
      <c r="I1154" t="s">
        <v>1025</v>
      </c>
      <c r="J1154" t="s">
        <v>675</v>
      </c>
      <c r="K1154" t="s">
        <v>631</v>
      </c>
      <c r="L1154" t="s">
        <v>655</v>
      </c>
      <c r="M1154" t="s">
        <v>1740</v>
      </c>
      <c r="N1154" t="s">
        <v>3280</v>
      </c>
      <c r="O1154" t="s">
        <v>5848</v>
      </c>
      <c r="P1154">
        <f>COUNTIFS($L:$L, SolaCorp_Backlog[[#This Row],[Product Group]], $H:$H, "&lt;=" &amp; SolaCorp_Backlog[[#This Row],[Order Date]])</f>
        <v>390</v>
      </c>
      <c r="Q1154" s="9">
        <f>IFERROR(VLOOKUP(SolaCorp_Backlog[[#This Row],[Order_Item]], 'Hot Orders'!$C:$H, 6, FALSE), SolaCorp_Backlog[[#This Row],[Order Date]])</f>
        <v>45185</v>
      </c>
      <c r="R1154">
        <f>COUNTIFS($L:$L, SolaCorp_Backlog[[#This Row],[Product Group]], $Q:$Q, "&lt;=" &amp; SolaCorp_Backlog[[#This Row],[New Date]])</f>
        <v>416</v>
      </c>
      <c r="S1154">
        <f>IF(SolaCorp_Backlog[[#This Row],[Product Group]] &lt;&gt; $L1153, 1, $S1153 + 1)</f>
        <v>382</v>
      </c>
      <c r="T11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54">
        <f ca="1" xml:space="preserve"> ROUND((SolaCorp_Backlog[[#This Row],[Projected Ship Date]] - SolaCorp_Backlog[[#This Row],[Order Date]]) / SolaCorp_Backlog[[#This Row],[Backlog Quantity]], 0)</f>
        <v>18</v>
      </c>
    </row>
    <row r="1155" spans="1:21" x14ac:dyDescent="0.25">
      <c r="A1155" t="s">
        <v>4</v>
      </c>
      <c r="B1155" t="s">
        <v>1460</v>
      </c>
      <c r="C1155" t="s">
        <v>688</v>
      </c>
      <c r="D1155" t="s">
        <v>705</v>
      </c>
      <c r="E1155" t="s">
        <v>706</v>
      </c>
      <c r="F1155">
        <v>10</v>
      </c>
      <c r="G1155">
        <v>112.08</v>
      </c>
      <c r="H1155" s="9">
        <v>45185</v>
      </c>
      <c r="I1155" t="s">
        <v>1025</v>
      </c>
      <c r="J1155" t="s">
        <v>675</v>
      </c>
      <c r="K1155" t="s">
        <v>631</v>
      </c>
      <c r="L1155" t="s">
        <v>655</v>
      </c>
      <c r="M1155" t="s">
        <v>1740</v>
      </c>
      <c r="N1155" t="s">
        <v>3281</v>
      </c>
      <c r="O1155" t="s">
        <v>5848</v>
      </c>
      <c r="P1155">
        <f>COUNTIFS($L:$L, SolaCorp_Backlog[[#This Row],[Product Group]], $H:$H, "&lt;=" &amp; SolaCorp_Backlog[[#This Row],[Order Date]])</f>
        <v>390</v>
      </c>
      <c r="Q1155" s="9">
        <f>IFERROR(VLOOKUP(SolaCorp_Backlog[[#This Row],[Order_Item]], 'Hot Orders'!$C:$H, 6, FALSE), SolaCorp_Backlog[[#This Row],[Order Date]])</f>
        <v>45185</v>
      </c>
      <c r="R1155">
        <f>COUNTIFS($L:$L, SolaCorp_Backlog[[#This Row],[Product Group]], $Q:$Q, "&lt;=" &amp; SolaCorp_Backlog[[#This Row],[New Date]])</f>
        <v>416</v>
      </c>
      <c r="S1155">
        <f>IF(SolaCorp_Backlog[[#This Row],[Product Group]] &lt;&gt; $L1154, 1, $S1154 + 1)</f>
        <v>383</v>
      </c>
      <c r="T11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55">
        <f ca="1" xml:space="preserve"> ROUND((SolaCorp_Backlog[[#This Row],[Projected Ship Date]] - SolaCorp_Backlog[[#This Row],[Order Date]]) / SolaCorp_Backlog[[#This Row],[Backlog Quantity]], 0)</f>
        <v>18</v>
      </c>
    </row>
    <row r="1156" spans="1:21" x14ac:dyDescent="0.25">
      <c r="A1156" t="s">
        <v>4</v>
      </c>
      <c r="B1156" t="s">
        <v>1460</v>
      </c>
      <c r="C1156" t="s">
        <v>688</v>
      </c>
      <c r="D1156" t="s">
        <v>705</v>
      </c>
      <c r="E1156" t="s">
        <v>706</v>
      </c>
      <c r="F1156">
        <v>10</v>
      </c>
      <c r="G1156">
        <v>112.08</v>
      </c>
      <c r="H1156" s="9">
        <v>45185</v>
      </c>
      <c r="I1156" t="s">
        <v>1025</v>
      </c>
      <c r="J1156" t="s">
        <v>675</v>
      </c>
      <c r="K1156" t="s">
        <v>631</v>
      </c>
      <c r="L1156" t="s">
        <v>655</v>
      </c>
      <c r="M1156" t="s">
        <v>1740</v>
      </c>
      <c r="N1156" t="s">
        <v>3282</v>
      </c>
      <c r="O1156" t="s">
        <v>5848</v>
      </c>
      <c r="P1156">
        <f>COUNTIFS($L:$L, SolaCorp_Backlog[[#This Row],[Product Group]], $H:$H, "&lt;=" &amp; SolaCorp_Backlog[[#This Row],[Order Date]])</f>
        <v>390</v>
      </c>
      <c r="Q1156" s="9">
        <f>IFERROR(VLOOKUP(SolaCorp_Backlog[[#This Row],[Order_Item]], 'Hot Orders'!$C:$H, 6, FALSE), SolaCorp_Backlog[[#This Row],[Order Date]])</f>
        <v>45185</v>
      </c>
      <c r="R1156">
        <f>COUNTIFS($L:$L, SolaCorp_Backlog[[#This Row],[Product Group]], $Q:$Q, "&lt;=" &amp; SolaCorp_Backlog[[#This Row],[New Date]])</f>
        <v>416</v>
      </c>
      <c r="S1156">
        <f>IF(SolaCorp_Backlog[[#This Row],[Product Group]] &lt;&gt; $L1155, 1, $S1155 + 1)</f>
        <v>384</v>
      </c>
      <c r="T11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56">
        <f ca="1" xml:space="preserve"> ROUND((SolaCorp_Backlog[[#This Row],[Projected Ship Date]] - SolaCorp_Backlog[[#This Row],[Order Date]]) / SolaCorp_Backlog[[#This Row],[Backlog Quantity]], 0)</f>
        <v>18</v>
      </c>
    </row>
    <row r="1157" spans="1:21" x14ac:dyDescent="0.25">
      <c r="A1157" t="s">
        <v>4</v>
      </c>
      <c r="B1157" t="s">
        <v>1460</v>
      </c>
      <c r="C1157" t="s">
        <v>688</v>
      </c>
      <c r="D1157" t="s">
        <v>705</v>
      </c>
      <c r="E1157" t="s">
        <v>706</v>
      </c>
      <c r="F1157">
        <v>10</v>
      </c>
      <c r="G1157">
        <v>112.08</v>
      </c>
      <c r="H1157" s="9">
        <v>45185</v>
      </c>
      <c r="I1157" t="s">
        <v>1025</v>
      </c>
      <c r="J1157" t="s">
        <v>675</v>
      </c>
      <c r="K1157" t="s">
        <v>631</v>
      </c>
      <c r="L1157" t="s">
        <v>655</v>
      </c>
      <c r="M1157" t="s">
        <v>1740</v>
      </c>
      <c r="N1157" t="s">
        <v>3283</v>
      </c>
      <c r="O1157" t="s">
        <v>5848</v>
      </c>
      <c r="P1157">
        <f>COUNTIFS($L:$L, SolaCorp_Backlog[[#This Row],[Product Group]], $H:$H, "&lt;=" &amp; SolaCorp_Backlog[[#This Row],[Order Date]])</f>
        <v>390</v>
      </c>
      <c r="Q1157" s="9">
        <f>IFERROR(VLOOKUP(SolaCorp_Backlog[[#This Row],[Order_Item]], 'Hot Orders'!$C:$H, 6, FALSE), SolaCorp_Backlog[[#This Row],[Order Date]])</f>
        <v>45185</v>
      </c>
      <c r="R1157">
        <f>COUNTIFS($L:$L, SolaCorp_Backlog[[#This Row],[Product Group]], $Q:$Q, "&lt;=" &amp; SolaCorp_Backlog[[#This Row],[New Date]])</f>
        <v>416</v>
      </c>
      <c r="S1157">
        <f>IF(SolaCorp_Backlog[[#This Row],[Product Group]] &lt;&gt; $L1156, 1, $S1156 + 1)</f>
        <v>385</v>
      </c>
      <c r="T11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57">
        <f ca="1" xml:space="preserve"> ROUND((SolaCorp_Backlog[[#This Row],[Projected Ship Date]] - SolaCorp_Backlog[[#This Row],[Order Date]]) / SolaCorp_Backlog[[#This Row],[Backlog Quantity]], 0)</f>
        <v>18</v>
      </c>
    </row>
    <row r="1158" spans="1:21" x14ac:dyDescent="0.25">
      <c r="A1158" t="s">
        <v>4</v>
      </c>
      <c r="B1158" t="s">
        <v>1460</v>
      </c>
      <c r="C1158" t="s">
        <v>688</v>
      </c>
      <c r="D1158" t="s">
        <v>705</v>
      </c>
      <c r="E1158" t="s">
        <v>706</v>
      </c>
      <c r="F1158">
        <v>10</v>
      </c>
      <c r="G1158">
        <v>112.08</v>
      </c>
      <c r="H1158" s="9">
        <v>45185</v>
      </c>
      <c r="I1158" t="s">
        <v>1025</v>
      </c>
      <c r="J1158" t="s">
        <v>675</v>
      </c>
      <c r="K1158" t="s">
        <v>631</v>
      </c>
      <c r="L1158" t="s">
        <v>655</v>
      </c>
      <c r="M1158" t="s">
        <v>1740</v>
      </c>
      <c r="N1158" t="s">
        <v>3284</v>
      </c>
      <c r="O1158" t="s">
        <v>5848</v>
      </c>
      <c r="P1158">
        <f>COUNTIFS($L:$L, SolaCorp_Backlog[[#This Row],[Product Group]], $H:$H, "&lt;=" &amp; SolaCorp_Backlog[[#This Row],[Order Date]])</f>
        <v>390</v>
      </c>
      <c r="Q1158" s="9">
        <f>IFERROR(VLOOKUP(SolaCorp_Backlog[[#This Row],[Order_Item]], 'Hot Orders'!$C:$H, 6, FALSE), SolaCorp_Backlog[[#This Row],[Order Date]])</f>
        <v>45185</v>
      </c>
      <c r="R1158">
        <f>COUNTIFS($L:$L, SolaCorp_Backlog[[#This Row],[Product Group]], $Q:$Q, "&lt;=" &amp; SolaCorp_Backlog[[#This Row],[New Date]])</f>
        <v>416</v>
      </c>
      <c r="S1158">
        <f>IF(SolaCorp_Backlog[[#This Row],[Product Group]] &lt;&gt; $L1157, 1, $S1157 + 1)</f>
        <v>386</v>
      </c>
      <c r="T11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58">
        <f ca="1" xml:space="preserve"> ROUND((SolaCorp_Backlog[[#This Row],[Projected Ship Date]] - SolaCorp_Backlog[[#This Row],[Order Date]]) / SolaCorp_Backlog[[#This Row],[Backlog Quantity]], 0)</f>
        <v>18</v>
      </c>
    </row>
    <row r="1159" spans="1:21" x14ac:dyDescent="0.25">
      <c r="A1159" t="s">
        <v>4</v>
      </c>
      <c r="B1159" t="s">
        <v>1460</v>
      </c>
      <c r="C1159" t="s">
        <v>688</v>
      </c>
      <c r="D1159" t="s">
        <v>705</v>
      </c>
      <c r="E1159" t="s">
        <v>706</v>
      </c>
      <c r="F1159">
        <v>10</v>
      </c>
      <c r="G1159">
        <v>112.08</v>
      </c>
      <c r="H1159" s="9">
        <v>45185</v>
      </c>
      <c r="I1159" t="s">
        <v>1025</v>
      </c>
      <c r="J1159" t="s">
        <v>675</v>
      </c>
      <c r="K1159" t="s">
        <v>631</v>
      </c>
      <c r="L1159" t="s">
        <v>655</v>
      </c>
      <c r="M1159" t="s">
        <v>1740</v>
      </c>
      <c r="N1159" t="s">
        <v>3285</v>
      </c>
      <c r="O1159" t="s">
        <v>5848</v>
      </c>
      <c r="P1159">
        <f>COUNTIFS($L:$L, SolaCorp_Backlog[[#This Row],[Product Group]], $H:$H, "&lt;=" &amp; SolaCorp_Backlog[[#This Row],[Order Date]])</f>
        <v>390</v>
      </c>
      <c r="Q1159" s="9">
        <f>IFERROR(VLOOKUP(SolaCorp_Backlog[[#This Row],[Order_Item]], 'Hot Orders'!$C:$H, 6, FALSE), SolaCorp_Backlog[[#This Row],[Order Date]])</f>
        <v>45185</v>
      </c>
      <c r="R1159">
        <f>COUNTIFS($L:$L, SolaCorp_Backlog[[#This Row],[Product Group]], $Q:$Q, "&lt;=" &amp; SolaCorp_Backlog[[#This Row],[New Date]])</f>
        <v>416</v>
      </c>
      <c r="S1159">
        <f>IF(SolaCorp_Backlog[[#This Row],[Product Group]] &lt;&gt; $L1158, 1, $S1158 + 1)</f>
        <v>387</v>
      </c>
      <c r="T11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59">
        <f ca="1" xml:space="preserve"> ROUND((SolaCorp_Backlog[[#This Row],[Projected Ship Date]] - SolaCorp_Backlog[[#This Row],[Order Date]]) / SolaCorp_Backlog[[#This Row],[Backlog Quantity]], 0)</f>
        <v>18</v>
      </c>
    </row>
    <row r="1160" spans="1:21" x14ac:dyDescent="0.25">
      <c r="A1160" t="s">
        <v>4</v>
      </c>
      <c r="B1160" t="s">
        <v>1460</v>
      </c>
      <c r="C1160" t="s">
        <v>688</v>
      </c>
      <c r="D1160" t="s">
        <v>705</v>
      </c>
      <c r="E1160" t="s">
        <v>706</v>
      </c>
      <c r="F1160">
        <v>10</v>
      </c>
      <c r="G1160">
        <v>112.08</v>
      </c>
      <c r="H1160" s="9">
        <v>45185</v>
      </c>
      <c r="I1160" t="s">
        <v>1025</v>
      </c>
      <c r="J1160" t="s">
        <v>675</v>
      </c>
      <c r="K1160" t="s">
        <v>631</v>
      </c>
      <c r="L1160" t="s">
        <v>655</v>
      </c>
      <c r="M1160" t="s">
        <v>1740</v>
      </c>
      <c r="N1160" t="s">
        <v>3286</v>
      </c>
      <c r="O1160" t="s">
        <v>5848</v>
      </c>
      <c r="P1160">
        <f>COUNTIFS($L:$L, SolaCorp_Backlog[[#This Row],[Product Group]], $H:$H, "&lt;=" &amp; SolaCorp_Backlog[[#This Row],[Order Date]])</f>
        <v>390</v>
      </c>
      <c r="Q1160" s="9">
        <f>IFERROR(VLOOKUP(SolaCorp_Backlog[[#This Row],[Order_Item]], 'Hot Orders'!$C:$H, 6, FALSE), SolaCorp_Backlog[[#This Row],[Order Date]])</f>
        <v>45185</v>
      </c>
      <c r="R1160">
        <f>COUNTIFS($L:$L, SolaCorp_Backlog[[#This Row],[Product Group]], $Q:$Q, "&lt;=" &amp; SolaCorp_Backlog[[#This Row],[New Date]])</f>
        <v>416</v>
      </c>
      <c r="S1160">
        <f>IF(SolaCorp_Backlog[[#This Row],[Product Group]] &lt;&gt; $L1159, 1, $S1159 + 1)</f>
        <v>388</v>
      </c>
      <c r="T11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60">
        <f ca="1" xml:space="preserve"> ROUND((SolaCorp_Backlog[[#This Row],[Projected Ship Date]] - SolaCorp_Backlog[[#This Row],[Order Date]]) / SolaCorp_Backlog[[#This Row],[Backlog Quantity]], 0)</f>
        <v>18</v>
      </c>
    </row>
    <row r="1161" spans="1:21" x14ac:dyDescent="0.25">
      <c r="A1161" t="s">
        <v>4</v>
      </c>
      <c r="B1161" t="s">
        <v>1460</v>
      </c>
      <c r="C1161" t="s">
        <v>688</v>
      </c>
      <c r="D1161" t="s">
        <v>705</v>
      </c>
      <c r="E1161" t="s">
        <v>706</v>
      </c>
      <c r="F1161">
        <v>10</v>
      </c>
      <c r="G1161">
        <v>112.08</v>
      </c>
      <c r="H1161" s="9">
        <v>45185</v>
      </c>
      <c r="I1161" t="s">
        <v>1025</v>
      </c>
      <c r="J1161" t="s">
        <v>675</v>
      </c>
      <c r="K1161" t="s">
        <v>631</v>
      </c>
      <c r="L1161" t="s">
        <v>655</v>
      </c>
      <c r="M1161" t="s">
        <v>1740</v>
      </c>
      <c r="N1161" t="s">
        <v>3287</v>
      </c>
      <c r="O1161" t="s">
        <v>5848</v>
      </c>
      <c r="P1161">
        <f>COUNTIFS($L:$L, SolaCorp_Backlog[[#This Row],[Product Group]], $H:$H, "&lt;=" &amp; SolaCorp_Backlog[[#This Row],[Order Date]])</f>
        <v>390</v>
      </c>
      <c r="Q1161" s="9">
        <f>IFERROR(VLOOKUP(SolaCorp_Backlog[[#This Row],[Order_Item]], 'Hot Orders'!$C:$H, 6, FALSE), SolaCorp_Backlog[[#This Row],[Order Date]])</f>
        <v>45185</v>
      </c>
      <c r="R1161">
        <f>COUNTIFS($L:$L, SolaCorp_Backlog[[#This Row],[Product Group]], $Q:$Q, "&lt;=" &amp; SolaCorp_Backlog[[#This Row],[New Date]])</f>
        <v>416</v>
      </c>
      <c r="S1161">
        <f>IF(SolaCorp_Backlog[[#This Row],[Product Group]] &lt;&gt; $L1160, 1, $S1160 + 1)</f>
        <v>389</v>
      </c>
      <c r="T11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61">
        <f ca="1" xml:space="preserve"> ROUND((SolaCorp_Backlog[[#This Row],[Projected Ship Date]] - SolaCorp_Backlog[[#This Row],[Order Date]]) / SolaCorp_Backlog[[#This Row],[Backlog Quantity]], 0)</f>
        <v>18</v>
      </c>
    </row>
    <row r="1162" spans="1:21" x14ac:dyDescent="0.25">
      <c r="A1162" t="s">
        <v>4</v>
      </c>
      <c r="B1162" t="s">
        <v>1460</v>
      </c>
      <c r="C1162" t="s">
        <v>688</v>
      </c>
      <c r="D1162" t="s">
        <v>705</v>
      </c>
      <c r="E1162" t="s">
        <v>706</v>
      </c>
      <c r="F1162">
        <v>10</v>
      </c>
      <c r="G1162">
        <v>112.08</v>
      </c>
      <c r="H1162" s="9">
        <v>45185</v>
      </c>
      <c r="I1162" t="s">
        <v>1025</v>
      </c>
      <c r="J1162" t="s">
        <v>675</v>
      </c>
      <c r="K1162" t="s">
        <v>631</v>
      </c>
      <c r="L1162" t="s">
        <v>655</v>
      </c>
      <c r="M1162" t="s">
        <v>1740</v>
      </c>
      <c r="N1162" t="s">
        <v>3288</v>
      </c>
      <c r="O1162" t="s">
        <v>5848</v>
      </c>
      <c r="P1162">
        <f>COUNTIFS($L:$L, SolaCorp_Backlog[[#This Row],[Product Group]], $H:$H, "&lt;=" &amp; SolaCorp_Backlog[[#This Row],[Order Date]])</f>
        <v>390</v>
      </c>
      <c r="Q1162" s="9">
        <f>IFERROR(VLOOKUP(SolaCorp_Backlog[[#This Row],[Order_Item]], 'Hot Orders'!$C:$H, 6, FALSE), SolaCorp_Backlog[[#This Row],[Order Date]])</f>
        <v>45185</v>
      </c>
      <c r="R1162">
        <f>COUNTIFS($L:$L, SolaCorp_Backlog[[#This Row],[Product Group]], $Q:$Q, "&lt;=" &amp; SolaCorp_Backlog[[#This Row],[New Date]])</f>
        <v>416</v>
      </c>
      <c r="S1162">
        <f>IF(SolaCorp_Backlog[[#This Row],[Product Group]] &lt;&gt; $L1161, 1, $S1161 + 1)</f>
        <v>390</v>
      </c>
      <c r="T11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62">
        <f ca="1" xml:space="preserve"> ROUND((SolaCorp_Backlog[[#This Row],[Projected Ship Date]] - SolaCorp_Backlog[[#This Row],[Order Date]]) / SolaCorp_Backlog[[#This Row],[Backlog Quantity]], 0)</f>
        <v>18</v>
      </c>
    </row>
    <row r="1163" spans="1:21" x14ac:dyDescent="0.25">
      <c r="A1163" t="s">
        <v>165</v>
      </c>
      <c r="B1163" t="s">
        <v>1101</v>
      </c>
      <c r="C1163" t="s">
        <v>671</v>
      </c>
      <c r="D1163" t="s">
        <v>689</v>
      </c>
      <c r="E1163" t="s">
        <v>690</v>
      </c>
      <c r="F1163">
        <v>1</v>
      </c>
      <c r="G1163">
        <v>144.09</v>
      </c>
      <c r="H1163" s="9">
        <v>45195</v>
      </c>
      <c r="I1163" t="s">
        <v>683</v>
      </c>
      <c r="J1163" t="s">
        <v>675</v>
      </c>
      <c r="K1163" t="s">
        <v>636</v>
      </c>
      <c r="L1163" t="s">
        <v>655</v>
      </c>
      <c r="M1163" t="s">
        <v>1782</v>
      </c>
      <c r="N1163" t="s">
        <v>3528</v>
      </c>
      <c r="O1163" t="s">
        <v>5888</v>
      </c>
      <c r="P1163">
        <f>COUNTIFS($L:$L, SolaCorp_Backlog[[#This Row],[Product Group]], $H:$H, "&lt;=" &amp; SolaCorp_Backlog[[#This Row],[Order Date]])</f>
        <v>392</v>
      </c>
      <c r="Q1163" s="9">
        <f>IFERROR(VLOOKUP(SolaCorp_Backlog[[#This Row],[Order_Item]], 'Hot Orders'!$C:$H, 6, FALSE), SolaCorp_Backlog[[#This Row],[Order Date]])</f>
        <v>45195</v>
      </c>
      <c r="R1163">
        <f>COUNTIFS($L:$L, SolaCorp_Backlog[[#This Row],[Product Group]], $Q:$Q, "&lt;=" &amp; SolaCorp_Backlog[[#This Row],[New Date]])</f>
        <v>418</v>
      </c>
      <c r="S1163">
        <f>IF(SolaCorp_Backlog[[#This Row],[Product Group]] &lt;&gt; $L1162, 1, $S1162 + 1)</f>
        <v>391</v>
      </c>
      <c r="T11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63">
        <f ca="1" xml:space="preserve"> ROUND((SolaCorp_Backlog[[#This Row],[Projected Ship Date]] - SolaCorp_Backlog[[#This Row],[Order Date]]) / SolaCorp_Backlog[[#This Row],[Backlog Quantity]], 0)</f>
        <v>171</v>
      </c>
    </row>
    <row r="1164" spans="1:21" x14ac:dyDescent="0.25">
      <c r="A1164" t="s">
        <v>165</v>
      </c>
      <c r="B1164" t="s">
        <v>1101</v>
      </c>
      <c r="C1164" t="s">
        <v>671</v>
      </c>
      <c r="D1164" t="s">
        <v>689</v>
      </c>
      <c r="E1164" t="s">
        <v>690</v>
      </c>
      <c r="F1164">
        <v>1</v>
      </c>
      <c r="G1164">
        <v>381.59</v>
      </c>
      <c r="H1164" s="9">
        <v>45195</v>
      </c>
      <c r="I1164" t="s">
        <v>683</v>
      </c>
      <c r="J1164" t="s">
        <v>675</v>
      </c>
      <c r="K1164" t="s">
        <v>636</v>
      </c>
      <c r="L1164" t="s">
        <v>655</v>
      </c>
      <c r="M1164" t="s">
        <v>1782</v>
      </c>
      <c r="N1164" t="s">
        <v>3528</v>
      </c>
      <c r="O1164" t="s">
        <v>5888</v>
      </c>
      <c r="P1164">
        <f>COUNTIFS($L:$L, SolaCorp_Backlog[[#This Row],[Product Group]], $H:$H, "&lt;=" &amp; SolaCorp_Backlog[[#This Row],[Order Date]])</f>
        <v>392</v>
      </c>
      <c r="Q1164" s="9">
        <f>IFERROR(VLOOKUP(SolaCorp_Backlog[[#This Row],[Order_Item]], 'Hot Orders'!$C:$H, 6, FALSE), SolaCorp_Backlog[[#This Row],[Order Date]])</f>
        <v>45195</v>
      </c>
      <c r="R1164">
        <f>COUNTIFS($L:$L, SolaCorp_Backlog[[#This Row],[Product Group]], $Q:$Q, "&lt;=" &amp; SolaCorp_Backlog[[#This Row],[New Date]])</f>
        <v>418</v>
      </c>
      <c r="S1164">
        <f>IF(SolaCorp_Backlog[[#This Row],[Product Group]] &lt;&gt; $L1163, 1, $S1163 + 1)</f>
        <v>392</v>
      </c>
      <c r="T11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64">
        <f ca="1" xml:space="preserve"> ROUND((SolaCorp_Backlog[[#This Row],[Projected Ship Date]] - SolaCorp_Backlog[[#This Row],[Order Date]]) / SolaCorp_Backlog[[#This Row],[Backlog Quantity]], 0)</f>
        <v>171</v>
      </c>
    </row>
    <row r="1165" spans="1:21" x14ac:dyDescent="0.25">
      <c r="A1165" t="s">
        <v>344</v>
      </c>
      <c r="B1165" t="s">
        <v>1133</v>
      </c>
      <c r="C1165" t="s">
        <v>729</v>
      </c>
      <c r="D1165" t="s">
        <v>1320</v>
      </c>
      <c r="E1165" t="s">
        <v>1321</v>
      </c>
      <c r="F1165">
        <v>2</v>
      </c>
      <c r="G1165">
        <v>202.74</v>
      </c>
      <c r="H1165" s="9">
        <v>45196</v>
      </c>
      <c r="I1165" t="s">
        <v>732</v>
      </c>
      <c r="J1165" t="s">
        <v>675</v>
      </c>
      <c r="K1165" t="s">
        <v>636</v>
      </c>
      <c r="L1165" t="s">
        <v>655</v>
      </c>
      <c r="M1165" t="s">
        <v>1787</v>
      </c>
      <c r="N1165" t="s">
        <v>3549</v>
      </c>
      <c r="O1165" t="s">
        <v>5893</v>
      </c>
      <c r="P1165">
        <f>COUNTIFS($L:$L, SolaCorp_Backlog[[#This Row],[Product Group]], $H:$H, "&lt;=" &amp; SolaCorp_Backlog[[#This Row],[Order Date]])</f>
        <v>404</v>
      </c>
      <c r="Q1165" s="9">
        <f>IFERROR(VLOOKUP(SolaCorp_Backlog[[#This Row],[Order_Item]], 'Hot Orders'!$C:$H, 6, FALSE), SolaCorp_Backlog[[#This Row],[Order Date]])</f>
        <v>45196</v>
      </c>
      <c r="R1165">
        <f>COUNTIFS($L:$L, SolaCorp_Backlog[[#This Row],[Product Group]], $Q:$Q, "&lt;=" &amp; SolaCorp_Backlog[[#This Row],[New Date]])</f>
        <v>430</v>
      </c>
      <c r="S1165">
        <f>IF(SolaCorp_Backlog[[#This Row],[Product Group]] &lt;&gt; $L1164, 1, $S1164 + 1)</f>
        <v>393</v>
      </c>
      <c r="T11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65">
        <f ca="1" xml:space="preserve"> ROUND((SolaCorp_Backlog[[#This Row],[Projected Ship Date]] - SolaCorp_Backlog[[#This Row],[Order Date]]) / SolaCorp_Backlog[[#This Row],[Backlog Quantity]], 0)</f>
        <v>85</v>
      </c>
    </row>
    <row r="1166" spans="1:21" x14ac:dyDescent="0.25">
      <c r="A1166" t="s">
        <v>344</v>
      </c>
      <c r="B1166" t="s">
        <v>1133</v>
      </c>
      <c r="C1166" t="s">
        <v>729</v>
      </c>
      <c r="D1166" t="s">
        <v>1320</v>
      </c>
      <c r="E1166" t="s">
        <v>1321</v>
      </c>
      <c r="F1166">
        <v>2</v>
      </c>
      <c r="G1166">
        <v>202.74</v>
      </c>
      <c r="H1166" s="9">
        <v>45196</v>
      </c>
      <c r="I1166" t="s">
        <v>732</v>
      </c>
      <c r="J1166" t="s">
        <v>675</v>
      </c>
      <c r="K1166" t="s">
        <v>636</v>
      </c>
      <c r="L1166" t="s">
        <v>655</v>
      </c>
      <c r="M1166" t="s">
        <v>1787</v>
      </c>
      <c r="N1166" t="s">
        <v>3550</v>
      </c>
      <c r="O1166" t="s">
        <v>5893</v>
      </c>
      <c r="P1166">
        <f>COUNTIFS($L:$L, SolaCorp_Backlog[[#This Row],[Product Group]], $H:$H, "&lt;=" &amp; SolaCorp_Backlog[[#This Row],[Order Date]])</f>
        <v>404</v>
      </c>
      <c r="Q1166" s="9">
        <f>IFERROR(VLOOKUP(SolaCorp_Backlog[[#This Row],[Order_Item]], 'Hot Orders'!$C:$H, 6, FALSE), SolaCorp_Backlog[[#This Row],[Order Date]])</f>
        <v>45196</v>
      </c>
      <c r="R1166">
        <f>COUNTIFS($L:$L, SolaCorp_Backlog[[#This Row],[Product Group]], $Q:$Q, "&lt;=" &amp; SolaCorp_Backlog[[#This Row],[New Date]])</f>
        <v>430</v>
      </c>
      <c r="S1166">
        <f>IF(SolaCorp_Backlog[[#This Row],[Product Group]] &lt;&gt; $L1165, 1, $S1165 + 1)</f>
        <v>394</v>
      </c>
      <c r="T11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66">
        <f ca="1" xml:space="preserve"> ROUND((SolaCorp_Backlog[[#This Row],[Projected Ship Date]] - SolaCorp_Backlog[[#This Row],[Order Date]]) / SolaCorp_Backlog[[#This Row],[Backlog Quantity]], 0)</f>
        <v>85</v>
      </c>
    </row>
    <row r="1167" spans="1:21" x14ac:dyDescent="0.25">
      <c r="A1167" t="s">
        <v>344</v>
      </c>
      <c r="B1167" t="s">
        <v>1133</v>
      </c>
      <c r="C1167" t="s">
        <v>729</v>
      </c>
      <c r="D1167" t="s">
        <v>705</v>
      </c>
      <c r="E1167" t="s">
        <v>706</v>
      </c>
      <c r="F1167">
        <v>10</v>
      </c>
      <c r="G1167">
        <v>82.02</v>
      </c>
      <c r="H1167" s="9">
        <v>45196</v>
      </c>
      <c r="I1167" t="s">
        <v>732</v>
      </c>
      <c r="J1167" t="s">
        <v>675</v>
      </c>
      <c r="K1167" t="s">
        <v>631</v>
      </c>
      <c r="L1167" t="s">
        <v>655</v>
      </c>
      <c r="M1167" t="s">
        <v>1809</v>
      </c>
      <c r="N1167" t="s">
        <v>3700</v>
      </c>
      <c r="O1167" t="s">
        <v>5893</v>
      </c>
      <c r="P1167">
        <f>COUNTIFS($L:$L, SolaCorp_Backlog[[#This Row],[Product Group]], $H:$H, "&lt;=" &amp; SolaCorp_Backlog[[#This Row],[Order Date]])</f>
        <v>404</v>
      </c>
      <c r="Q1167" s="9">
        <f>IFERROR(VLOOKUP(SolaCorp_Backlog[[#This Row],[Order_Item]], 'Hot Orders'!$C:$H, 6, FALSE), SolaCorp_Backlog[[#This Row],[Order Date]])</f>
        <v>45196</v>
      </c>
      <c r="R1167">
        <f>COUNTIFS($L:$L, SolaCorp_Backlog[[#This Row],[Product Group]], $Q:$Q, "&lt;=" &amp; SolaCorp_Backlog[[#This Row],[New Date]])</f>
        <v>430</v>
      </c>
      <c r="S1167">
        <f>IF(SolaCorp_Backlog[[#This Row],[Product Group]] &lt;&gt; $L1166, 1, $S1166 + 1)</f>
        <v>395</v>
      </c>
      <c r="T11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67">
        <f ca="1" xml:space="preserve"> ROUND((SolaCorp_Backlog[[#This Row],[Projected Ship Date]] - SolaCorp_Backlog[[#This Row],[Order Date]]) / SolaCorp_Backlog[[#This Row],[Backlog Quantity]], 0)</f>
        <v>17</v>
      </c>
    </row>
    <row r="1168" spans="1:21" x14ac:dyDescent="0.25">
      <c r="A1168" t="s">
        <v>344</v>
      </c>
      <c r="B1168" t="s">
        <v>1133</v>
      </c>
      <c r="C1168" t="s">
        <v>729</v>
      </c>
      <c r="D1168" t="s">
        <v>705</v>
      </c>
      <c r="E1168" t="s">
        <v>706</v>
      </c>
      <c r="F1168">
        <v>10</v>
      </c>
      <c r="G1168">
        <v>82.02</v>
      </c>
      <c r="H1168" s="9">
        <v>45196</v>
      </c>
      <c r="I1168" t="s">
        <v>732</v>
      </c>
      <c r="J1168" t="s">
        <v>675</v>
      </c>
      <c r="K1168" t="s">
        <v>631</v>
      </c>
      <c r="L1168" t="s">
        <v>655</v>
      </c>
      <c r="M1168" t="s">
        <v>1809</v>
      </c>
      <c r="N1168" t="s">
        <v>3701</v>
      </c>
      <c r="O1168" t="s">
        <v>5893</v>
      </c>
      <c r="P1168">
        <f>COUNTIFS($L:$L, SolaCorp_Backlog[[#This Row],[Product Group]], $H:$H, "&lt;=" &amp; SolaCorp_Backlog[[#This Row],[Order Date]])</f>
        <v>404</v>
      </c>
      <c r="Q1168" s="9">
        <f>IFERROR(VLOOKUP(SolaCorp_Backlog[[#This Row],[Order_Item]], 'Hot Orders'!$C:$H, 6, FALSE), SolaCorp_Backlog[[#This Row],[Order Date]])</f>
        <v>45196</v>
      </c>
      <c r="R1168">
        <f>COUNTIFS($L:$L, SolaCorp_Backlog[[#This Row],[Product Group]], $Q:$Q, "&lt;=" &amp; SolaCorp_Backlog[[#This Row],[New Date]])</f>
        <v>430</v>
      </c>
      <c r="S1168">
        <f>IF(SolaCorp_Backlog[[#This Row],[Product Group]] &lt;&gt; $L1167, 1, $S1167 + 1)</f>
        <v>396</v>
      </c>
      <c r="T11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68">
        <f ca="1" xml:space="preserve"> ROUND((SolaCorp_Backlog[[#This Row],[Projected Ship Date]] - SolaCorp_Backlog[[#This Row],[Order Date]]) / SolaCorp_Backlog[[#This Row],[Backlog Quantity]], 0)</f>
        <v>17</v>
      </c>
    </row>
    <row r="1169" spans="1:21" x14ac:dyDescent="0.25">
      <c r="A1169" t="s">
        <v>344</v>
      </c>
      <c r="B1169" t="s">
        <v>1133</v>
      </c>
      <c r="C1169" t="s">
        <v>729</v>
      </c>
      <c r="D1169" t="s">
        <v>705</v>
      </c>
      <c r="E1169" t="s">
        <v>706</v>
      </c>
      <c r="F1169">
        <v>10</v>
      </c>
      <c r="G1169">
        <v>82.02</v>
      </c>
      <c r="H1169" s="9">
        <v>45196</v>
      </c>
      <c r="I1169" t="s">
        <v>732</v>
      </c>
      <c r="J1169" t="s">
        <v>675</v>
      </c>
      <c r="K1169" t="s">
        <v>631</v>
      </c>
      <c r="L1169" t="s">
        <v>655</v>
      </c>
      <c r="M1169" t="s">
        <v>1809</v>
      </c>
      <c r="N1169" t="s">
        <v>3702</v>
      </c>
      <c r="O1169" t="s">
        <v>5893</v>
      </c>
      <c r="P1169">
        <f>COUNTIFS($L:$L, SolaCorp_Backlog[[#This Row],[Product Group]], $H:$H, "&lt;=" &amp; SolaCorp_Backlog[[#This Row],[Order Date]])</f>
        <v>404</v>
      </c>
      <c r="Q1169" s="9">
        <f>IFERROR(VLOOKUP(SolaCorp_Backlog[[#This Row],[Order_Item]], 'Hot Orders'!$C:$H, 6, FALSE), SolaCorp_Backlog[[#This Row],[Order Date]])</f>
        <v>45196</v>
      </c>
      <c r="R1169">
        <f>COUNTIFS($L:$L, SolaCorp_Backlog[[#This Row],[Product Group]], $Q:$Q, "&lt;=" &amp; SolaCorp_Backlog[[#This Row],[New Date]])</f>
        <v>430</v>
      </c>
      <c r="S1169">
        <f>IF(SolaCorp_Backlog[[#This Row],[Product Group]] &lt;&gt; $L1168, 1, $S1168 + 1)</f>
        <v>397</v>
      </c>
      <c r="T11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69">
        <f ca="1" xml:space="preserve"> ROUND((SolaCorp_Backlog[[#This Row],[Projected Ship Date]] - SolaCorp_Backlog[[#This Row],[Order Date]]) / SolaCorp_Backlog[[#This Row],[Backlog Quantity]], 0)</f>
        <v>17</v>
      </c>
    </row>
    <row r="1170" spans="1:21" x14ac:dyDescent="0.25">
      <c r="A1170" t="s">
        <v>344</v>
      </c>
      <c r="B1170" t="s">
        <v>1133</v>
      </c>
      <c r="C1170" t="s">
        <v>729</v>
      </c>
      <c r="D1170" t="s">
        <v>705</v>
      </c>
      <c r="E1170" t="s">
        <v>706</v>
      </c>
      <c r="F1170">
        <v>10</v>
      </c>
      <c r="G1170">
        <v>82.02</v>
      </c>
      <c r="H1170" s="9">
        <v>45196</v>
      </c>
      <c r="I1170" t="s">
        <v>732</v>
      </c>
      <c r="J1170" t="s">
        <v>675</v>
      </c>
      <c r="K1170" t="s">
        <v>631</v>
      </c>
      <c r="L1170" t="s">
        <v>655</v>
      </c>
      <c r="M1170" t="s">
        <v>1809</v>
      </c>
      <c r="N1170" t="s">
        <v>3703</v>
      </c>
      <c r="O1170" t="s">
        <v>5893</v>
      </c>
      <c r="P1170">
        <f>COUNTIFS($L:$L, SolaCorp_Backlog[[#This Row],[Product Group]], $H:$H, "&lt;=" &amp; SolaCorp_Backlog[[#This Row],[Order Date]])</f>
        <v>404</v>
      </c>
      <c r="Q1170" s="9">
        <f>IFERROR(VLOOKUP(SolaCorp_Backlog[[#This Row],[Order_Item]], 'Hot Orders'!$C:$H, 6, FALSE), SolaCorp_Backlog[[#This Row],[Order Date]])</f>
        <v>45196</v>
      </c>
      <c r="R1170">
        <f>COUNTIFS($L:$L, SolaCorp_Backlog[[#This Row],[Product Group]], $Q:$Q, "&lt;=" &amp; SolaCorp_Backlog[[#This Row],[New Date]])</f>
        <v>430</v>
      </c>
      <c r="S1170">
        <f>IF(SolaCorp_Backlog[[#This Row],[Product Group]] &lt;&gt; $L1169, 1, $S1169 + 1)</f>
        <v>398</v>
      </c>
      <c r="T11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70">
        <f ca="1" xml:space="preserve"> ROUND((SolaCorp_Backlog[[#This Row],[Projected Ship Date]] - SolaCorp_Backlog[[#This Row],[Order Date]]) / SolaCorp_Backlog[[#This Row],[Backlog Quantity]], 0)</f>
        <v>17</v>
      </c>
    </row>
    <row r="1171" spans="1:21" x14ac:dyDescent="0.25">
      <c r="A1171" t="s">
        <v>344</v>
      </c>
      <c r="B1171" t="s">
        <v>1133</v>
      </c>
      <c r="C1171" t="s">
        <v>729</v>
      </c>
      <c r="D1171" t="s">
        <v>705</v>
      </c>
      <c r="E1171" t="s">
        <v>706</v>
      </c>
      <c r="F1171">
        <v>10</v>
      </c>
      <c r="G1171">
        <v>82.02</v>
      </c>
      <c r="H1171" s="9">
        <v>45196</v>
      </c>
      <c r="I1171" t="s">
        <v>732</v>
      </c>
      <c r="J1171" t="s">
        <v>675</v>
      </c>
      <c r="K1171" t="s">
        <v>631</v>
      </c>
      <c r="L1171" t="s">
        <v>655</v>
      </c>
      <c r="M1171" t="s">
        <v>1809</v>
      </c>
      <c r="N1171" t="s">
        <v>3704</v>
      </c>
      <c r="O1171" t="s">
        <v>5893</v>
      </c>
      <c r="P1171">
        <f>COUNTIFS($L:$L, SolaCorp_Backlog[[#This Row],[Product Group]], $H:$H, "&lt;=" &amp; SolaCorp_Backlog[[#This Row],[Order Date]])</f>
        <v>404</v>
      </c>
      <c r="Q1171" s="9">
        <f>IFERROR(VLOOKUP(SolaCorp_Backlog[[#This Row],[Order_Item]], 'Hot Orders'!$C:$H, 6, FALSE), SolaCorp_Backlog[[#This Row],[Order Date]])</f>
        <v>45196</v>
      </c>
      <c r="R1171">
        <f>COUNTIFS($L:$L, SolaCorp_Backlog[[#This Row],[Product Group]], $Q:$Q, "&lt;=" &amp; SolaCorp_Backlog[[#This Row],[New Date]])</f>
        <v>430</v>
      </c>
      <c r="S1171">
        <f>IF(SolaCorp_Backlog[[#This Row],[Product Group]] &lt;&gt; $L1170, 1, $S1170 + 1)</f>
        <v>399</v>
      </c>
      <c r="T11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71">
        <f ca="1" xml:space="preserve"> ROUND((SolaCorp_Backlog[[#This Row],[Projected Ship Date]] - SolaCorp_Backlog[[#This Row],[Order Date]]) / SolaCorp_Backlog[[#This Row],[Backlog Quantity]], 0)</f>
        <v>17</v>
      </c>
    </row>
    <row r="1172" spans="1:21" x14ac:dyDescent="0.25">
      <c r="A1172" t="s">
        <v>344</v>
      </c>
      <c r="B1172" t="s">
        <v>1133</v>
      </c>
      <c r="C1172" t="s">
        <v>729</v>
      </c>
      <c r="D1172" t="s">
        <v>705</v>
      </c>
      <c r="E1172" t="s">
        <v>706</v>
      </c>
      <c r="F1172">
        <v>10</v>
      </c>
      <c r="G1172">
        <v>82.02</v>
      </c>
      <c r="H1172" s="9">
        <v>45196</v>
      </c>
      <c r="I1172" t="s">
        <v>732</v>
      </c>
      <c r="J1172" t="s">
        <v>675</v>
      </c>
      <c r="K1172" t="s">
        <v>631</v>
      </c>
      <c r="L1172" t="s">
        <v>655</v>
      </c>
      <c r="M1172" t="s">
        <v>1809</v>
      </c>
      <c r="N1172" t="s">
        <v>3705</v>
      </c>
      <c r="O1172" t="s">
        <v>5893</v>
      </c>
      <c r="P1172">
        <f>COUNTIFS($L:$L, SolaCorp_Backlog[[#This Row],[Product Group]], $H:$H, "&lt;=" &amp; SolaCorp_Backlog[[#This Row],[Order Date]])</f>
        <v>404</v>
      </c>
      <c r="Q1172" s="9">
        <f>IFERROR(VLOOKUP(SolaCorp_Backlog[[#This Row],[Order_Item]], 'Hot Orders'!$C:$H, 6, FALSE), SolaCorp_Backlog[[#This Row],[Order Date]])</f>
        <v>45196</v>
      </c>
      <c r="R1172">
        <f>COUNTIFS($L:$L, SolaCorp_Backlog[[#This Row],[Product Group]], $Q:$Q, "&lt;=" &amp; SolaCorp_Backlog[[#This Row],[New Date]])</f>
        <v>430</v>
      </c>
      <c r="S1172">
        <f>IF(SolaCorp_Backlog[[#This Row],[Product Group]] &lt;&gt; $L1171, 1, $S1171 + 1)</f>
        <v>400</v>
      </c>
      <c r="T11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72">
        <f ca="1" xml:space="preserve"> ROUND((SolaCorp_Backlog[[#This Row],[Projected Ship Date]] - SolaCorp_Backlog[[#This Row],[Order Date]]) / SolaCorp_Backlog[[#This Row],[Backlog Quantity]], 0)</f>
        <v>17</v>
      </c>
    </row>
    <row r="1173" spans="1:21" x14ac:dyDescent="0.25">
      <c r="A1173" t="s">
        <v>344</v>
      </c>
      <c r="B1173" t="s">
        <v>1133</v>
      </c>
      <c r="C1173" t="s">
        <v>729</v>
      </c>
      <c r="D1173" t="s">
        <v>705</v>
      </c>
      <c r="E1173" t="s">
        <v>706</v>
      </c>
      <c r="F1173">
        <v>10</v>
      </c>
      <c r="G1173">
        <v>82.02</v>
      </c>
      <c r="H1173" s="9">
        <v>45196</v>
      </c>
      <c r="I1173" t="s">
        <v>732</v>
      </c>
      <c r="J1173" t="s">
        <v>675</v>
      </c>
      <c r="K1173" t="s">
        <v>631</v>
      </c>
      <c r="L1173" t="s">
        <v>655</v>
      </c>
      <c r="M1173" t="s">
        <v>1809</v>
      </c>
      <c r="N1173" t="s">
        <v>3706</v>
      </c>
      <c r="O1173" t="s">
        <v>5893</v>
      </c>
      <c r="P1173">
        <f>COUNTIFS($L:$L, SolaCorp_Backlog[[#This Row],[Product Group]], $H:$H, "&lt;=" &amp; SolaCorp_Backlog[[#This Row],[Order Date]])</f>
        <v>404</v>
      </c>
      <c r="Q1173" s="9">
        <f>IFERROR(VLOOKUP(SolaCorp_Backlog[[#This Row],[Order_Item]], 'Hot Orders'!$C:$H, 6, FALSE), SolaCorp_Backlog[[#This Row],[Order Date]])</f>
        <v>45196</v>
      </c>
      <c r="R1173">
        <f>COUNTIFS($L:$L, SolaCorp_Backlog[[#This Row],[Product Group]], $Q:$Q, "&lt;=" &amp; SolaCorp_Backlog[[#This Row],[New Date]])</f>
        <v>430</v>
      </c>
      <c r="S1173">
        <f>IF(SolaCorp_Backlog[[#This Row],[Product Group]] &lt;&gt; $L1172, 1, $S1172 + 1)</f>
        <v>401</v>
      </c>
      <c r="T11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173">
        <f ca="1" xml:space="preserve"> ROUND((SolaCorp_Backlog[[#This Row],[Projected Ship Date]] - SolaCorp_Backlog[[#This Row],[Order Date]]) / SolaCorp_Backlog[[#This Row],[Backlog Quantity]], 0)</f>
        <v>17</v>
      </c>
    </row>
    <row r="1174" spans="1:21" x14ac:dyDescent="0.25">
      <c r="A1174" t="s">
        <v>344</v>
      </c>
      <c r="B1174" t="s">
        <v>1133</v>
      </c>
      <c r="C1174" t="s">
        <v>729</v>
      </c>
      <c r="D1174" t="s">
        <v>705</v>
      </c>
      <c r="E1174" t="s">
        <v>706</v>
      </c>
      <c r="F1174">
        <v>10</v>
      </c>
      <c r="G1174">
        <v>82.02</v>
      </c>
      <c r="H1174" s="9">
        <v>45196</v>
      </c>
      <c r="I1174" t="s">
        <v>732</v>
      </c>
      <c r="J1174" t="s">
        <v>675</v>
      </c>
      <c r="K1174" t="s">
        <v>631</v>
      </c>
      <c r="L1174" t="s">
        <v>655</v>
      </c>
      <c r="M1174" t="s">
        <v>1809</v>
      </c>
      <c r="N1174" t="s">
        <v>3707</v>
      </c>
      <c r="O1174" t="s">
        <v>5893</v>
      </c>
      <c r="P1174">
        <f>COUNTIFS($L:$L, SolaCorp_Backlog[[#This Row],[Product Group]], $H:$H, "&lt;=" &amp; SolaCorp_Backlog[[#This Row],[Order Date]])</f>
        <v>404</v>
      </c>
      <c r="Q1174" s="9">
        <f>IFERROR(VLOOKUP(SolaCorp_Backlog[[#This Row],[Order_Item]], 'Hot Orders'!$C:$H, 6, FALSE), SolaCorp_Backlog[[#This Row],[Order Date]])</f>
        <v>45196</v>
      </c>
      <c r="R1174">
        <f>COUNTIFS($L:$L, SolaCorp_Backlog[[#This Row],[Product Group]], $Q:$Q, "&lt;=" &amp; SolaCorp_Backlog[[#This Row],[New Date]])</f>
        <v>430</v>
      </c>
      <c r="S1174">
        <f>IF(SolaCorp_Backlog[[#This Row],[Product Group]] &lt;&gt; $L1173, 1, $S1173 + 1)</f>
        <v>402</v>
      </c>
      <c r="T11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74">
        <f ca="1" xml:space="preserve"> ROUND((SolaCorp_Backlog[[#This Row],[Projected Ship Date]] - SolaCorp_Backlog[[#This Row],[Order Date]]) / SolaCorp_Backlog[[#This Row],[Backlog Quantity]], 0)</f>
        <v>18</v>
      </c>
    </row>
    <row r="1175" spans="1:21" x14ac:dyDescent="0.25">
      <c r="A1175" t="s">
        <v>344</v>
      </c>
      <c r="B1175" t="s">
        <v>1133</v>
      </c>
      <c r="C1175" t="s">
        <v>729</v>
      </c>
      <c r="D1175" t="s">
        <v>705</v>
      </c>
      <c r="E1175" t="s">
        <v>706</v>
      </c>
      <c r="F1175">
        <v>10</v>
      </c>
      <c r="G1175">
        <v>82.02</v>
      </c>
      <c r="H1175" s="9">
        <v>45196</v>
      </c>
      <c r="I1175" t="s">
        <v>732</v>
      </c>
      <c r="J1175" t="s">
        <v>675</v>
      </c>
      <c r="K1175" t="s">
        <v>631</v>
      </c>
      <c r="L1175" t="s">
        <v>655</v>
      </c>
      <c r="M1175" t="s">
        <v>1809</v>
      </c>
      <c r="N1175" t="s">
        <v>3708</v>
      </c>
      <c r="O1175" t="s">
        <v>5893</v>
      </c>
      <c r="P1175">
        <f>COUNTIFS($L:$L, SolaCorp_Backlog[[#This Row],[Product Group]], $H:$H, "&lt;=" &amp; SolaCorp_Backlog[[#This Row],[Order Date]])</f>
        <v>404</v>
      </c>
      <c r="Q1175" s="9">
        <f>IFERROR(VLOOKUP(SolaCorp_Backlog[[#This Row],[Order_Item]], 'Hot Orders'!$C:$H, 6, FALSE), SolaCorp_Backlog[[#This Row],[Order Date]])</f>
        <v>45196</v>
      </c>
      <c r="R1175">
        <f>COUNTIFS($L:$L, SolaCorp_Backlog[[#This Row],[Product Group]], $Q:$Q, "&lt;=" &amp; SolaCorp_Backlog[[#This Row],[New Date]])</f>
        <v>430</v>
      </c>
      <c r="S1175">
        <f>IF(SolaCorp_Backlog[[#This Row],[Product Group]] &lt;&gt; $L1174, 1, $S1174 + 1)</f>
        <v>403</v>
      </c>
      <c r="T11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75">
        <f ca="1" xml:space="preserve"> ROUND((SolaCorp_Backlog[[#This Row],[Projected Ship Date]] - SolaCorp_Backlog[[#This Row],[Order Date]]) / SolaCorp_Backlog[[#This Row],[Backlog Quantity]], 0)</f>
        <v>18</v>
      </c>
    </row>
    <row r="1176" spans="1:21" x14ac:dyDescent="0.25">
      <c r="A1176" t="s">
        <v>344</v>
      </c>
      <c r="B1176" t="s">
        <v>1133</v>
      </c>
      <c r="C1176" t="s">
        <v>729</v>
      </c>
      <c r="D1176" t="s">
        <v>705</v>
      </c>
      <c r="E1176" t="s">
        <v>706</v>
      </c>
      <c r="F1176">
        <v>10</v>
      </c>
      <c r="G1176">
        <v>82.02</v>
      </c>
      <c r="H1176" s="9">
        <v>45196</v>
      </c>
      <c r="I1176" t="s">
        <v>732</v>
      </c>
      <c r="J1176" t="s">
        <v>675</v>
      </c>
      <c r="K1176" t="s">
        <v>631</v>
      </c>
      <c r="L1176" t="s">
        <v>655</v>
      </c>
      <c r="M1176" t="s">
        <v>1809</v>
      </c>
      <c r="N1176" t="s">
        <v>3709</v>
      </c>
      <c r="O1176" t="s">
        <v>5893</v>
      </c>
      <c r="P1176">
        <f>COUNTIFS($L:$L, SolaCorp_Backlog[[#This Row],[Product Group]], $H:$H, "&lt;=" &amp; SolaCorp_Backlog[[#This Row],[Order Date]])</f>
        <v>404</v>
      </c>
      <c r="Q1176" s="9">
        <f>IFERROR(VLOOKUP(SolaCorp_Backlog[[#This Row],[Order_Item]], 'Hot Orders'!$C:$H, 6, FALSE), SolaCorp_Backlog[[#This Row],[Order Date]])</f>
        <v>45196</v>
      </c>
      <c r="R1176">
        <f>COUNTIFS($L:$L, SolaCorp_Backlog[[#This Row],[Product Group]], $Q:$Q, "&lt;=" &amp; SolaCorp_Backlog[[#This Row],[New Date]])</f>
        <v>430</v>
      </c>
      <c r="S1176">
        <f>IF(SolaCorp_Backlog[[#This Row],[Product Group]] &lt;&gt; $L1175, 1, $S1175 + 1)</f>
        <v>404</v>
      </c>
      <c r="T11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76">
        <f ca="1" xml:space="preserve"> ROUND((SolaCorp_Backlog[[#This Row],[Projected Ship Date]] - SolaCorp_Backlog[[#This Row],[Order Date]]) / SolaCorp_Backlog[[#This Row],[Backlog Quantity]], 0)</f>
        <v>18</v>
      </c>
    </row>
    <row r="1177" spans="1:21" x14ac:dyDescent="0.25">
      <c r="A1177" t="s">
        <v>358</v>
      </c>
      <c r="B1177" t="s">
        <v>741</v>
      </c>
      <c r="C1177" t="s">
        <v>721</v>
      </c>
      <c r="D1177" t="s">
        <v>705</v>
      </c>
      <c r="E1177" t="s">
        <v>706</v>
      </c>
      <c r="F1177">
        <v>13</v>
      </c>
      <c r="G1177">
        <v>516.23</v>
      </c>
      <c r="H1177" s="9">
        <v>45197</v>
      </c>
      <c r="I1177" t="s">
        <v>744</v>
      </c>
      <c r="J1177" t="s">
        <v>675</v>
      </c>
      <c r="K1177" t="s">
        <v>631</v>
      </c>
      <c r="L1177" t="s">
        <v>655</v>
      </c>
      <c r="M1177" t="s">
        <v>1748</v>
      </c>
      <c r="N1177" t="s">
        <v>3346</v>
      </c>
      <c r="O1177" t="s">
        <v>5856</v>
      </c>
      <c r="P1177">
        <f>COUNTIFS($L:$L, SolaCorp_Backlog[[#This Row],[Product Group]], $H:$H, "&lt;=" &amp; SolaCorp_Backlog[[#This Row],[Order Date]])</f>
        <v>432</v>
      </c>
      <c r="Q1177" s="9">
        <f>IFERROR(VLOOKUP(SolaCorp_Backlog[[#This Row],[Order_Item]], 'Hot Orders'!$C:$H, 6, FALSE), SolaCorp_Backlog[[#This Row],[Order Date]])</f>
        <v>45197</v>
      </c>
      <c r="R1177">
        <f>COUNTIFS($L:$L, SolaCorp_Backlog[[#This Row],[Product Group]], $Q:$Q, "&lt;=" &amp; SolaCorp_Backlog[[#This Row],[New Date]])</f>
        <v>458</v>
      </c>
      <c r="S1177">
        <f>IF(SolaCorp_Backlog[[#This Row],[Product Group]] &lt;&gt; $L1176, 1, $S1176 + 1)</f>
        <v>405</v>
      </c>
      <c r="T11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77">
        <f ca="1" xml:space="preserve"> ROUND((SolaCorp_Backlog[[#This Row],[Projected Ship Date]] - SolaCorp_Backlog[[#This Row],[Order Date]]) / SolaCorp_Backlog[[#This Row],[Backlog Quantity]], 0)</f>
        <v>14</v>
      </c>
    </row>
    <row r="1178" spans="1:21" x14ac:dyDescent="0.25">
      <c r="A1178" t="s">
        <v>358</v>
      </c>
      <c r="B1178" t="s">
        <v>741</v>
      </c>
      <c r="C1178" t="s">
        <v>721</v>
      </c>
      <c r="D1178" t="s">
        <v>705</v>
      </c>
      <c r="E1178" t="s">
        <v>706</v>
      </c>
      <c r="F1178">
        <v>13</v>
      </c>
      <c r="G1178">
        <v>516.23</v>
      </c>
      <c r="H1178" s="9">
        <v>45197</v>
      </c>
      <c r="I1178" t="s">
        <v>744</v>
      </c>
      <c r="J1178" t="s">
        <v>675</v>
      </c>
      <c r="K1178" t="s">
        <v>631</v>
      </c>
      <c r="L1178" t="s">
        <v>655</v>
      </c>
      <c r="M1178" t="s">
        <v>1748</v>
      </c>
      <c r="N1178" t="s">
        <v>3347</v>
      </c>
      <c r="O1178" t="s">
        <v>5856</v>
      </c>
      <c r="P1178">
        <f>COUNTIFS($L:$L, SolaCorp_Backlog[[#This Row],[Product Group]], $H:$H, "&lt;=" &amp; SolaCorp_Backlog[[#This Row],[Order Date]])</f>
        <v>432</v>
      </c>
      <c r="Q1178" s="9">
        <f>IFERROR(VLOOKUP(SolaCorp_Backlog[[#This Row],[Order_Item]], 'Hot Orders'!$C:$H, 6, FALSE), SolaCorp_Backlog[[#This Row],[Order Date]])</f>
        <v>45197</v>
      </c>
      <c r="R1178">
        <f>COUNTIFS($L:$L, SolaCorp_Backlog[[#This Row],[Product Group]], $Q:$Q, "&lt;=" &amp; SolaCorp_Backlog[[#This Row],[New Date]])</f>
        <v>458</v>
      </c>
      <c r="S1178">
        <f>IF(SolaCorp_Backlog[[#This Row],[Product Group]] &lt;&gt; $L1177, 1, $S1177 + 1)</f>
        <v>406</v>
      </c>
      <c r="T11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78">
        <f ca="1" xml:space="preserve"> ROUND((SolaCorp_Backlog[[#This Row],[Projected Ship Date]] - SolaCorp_Backlog[[#This Row],[Order Date]]) / SolaCorp_Backlog[[#This Row],[Backlog Quantity]], 0)</f>
        <v>14</v>
      </c>
    </row>
    <row r="1179" spans="1:21" x14ac:dyDescent="0.25">
      <c r="A1179" t="s">
        <v>358</v>
      </c>
      <c r="B1179" t="s">
        <v>741</v>
      </c>
      <c r="C1179" t="s">
        <v>721</v>
      </c>
      <c r="D1179" t="s">
        <v>705</v>
      </c>
      <c r="E1179" t="s">
        <v>706</v>
      </c>
      <c r="F1179">
        <v>13</v>
      </c>
      <c r="G1179">
        <v>516.23</v>
      </c>
      <c r="H1179" s="9">
        <v>45197</v>
      </c>
      <c r="I1179" t="s">
        <v>744</v>
      </c>
      <c r="J1179" t="s">
        <v>675</v>
      </c>
      <c r="K1179" t="s">
        <v>631</v>
      </c>
      <c r="L1179" t="s">
        <v>655</v>
      </c>
      <c r="M1179" t="s">
        <v>1748</v>
      </c>
      <c r="N1179" t="s">
        <v>3348</v>
      </c>
      <c r="O1179" t="s">
        <v>5856</v>
      </c>
      <c r="P1179">
        <f>COUNTIFS($L:$L, SolaCorp_Backlog[[#This Row],[Product Group]], $H:$H, "&lt;=" &amp; SolaCorp_Backlog[[#This Row],[Order Date]])</f>
        <v>432</v>
      </c>
      <c r="Q1179" s="9">
        <f>IFERROR(VLOOKUP(SolaCorp_Backlog[[#This Row],[Order_Item]], 'Hot Orders'!$C:$H, 6, FALSE), SolaCorp_Backlog[[#This Row],[Order Date]])</f>
        <v>45197</v>
      </c>
      <c r="R1179">
        <f>COUNTIFS($L:$L, SolaCorp_Backlog[[#This Row],[Product Group]], $Q:$Q, "&lt;=" &amp; SolaCorp_Backlog[[#This Row],[New Date]])</f>
        <v>458</v>
      </c>
      <c r="S1179">
        <f>IF(SolaCorp_Backlog[[#This Row],[Product Group]] &lt;&gt; $L1178, 1, $S1178 + 1)</f>
        <v>407</v>
      </c>
      <c r="T11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79">
        <f ca="1" xml:space="preserve"> ROUND((SolaCorp_Backlog[[#This Row],[Projected Ship Date]] - SolaCorp_Backlog[[#This Row],[Order Date]]) / SolaCorp_Backlog[[#This Row],[Backlog Quantity]], 0)</f>
        <v>14</v>
      </c>
    </row>
    <row r="1180" spans="1:21" x14ac:dyDescent="0.25">
      <c r="A1180" t="s">
        <v>358</v>
      </c>
      <c r="B1180" t="s">
        <v>741</v>
      </c>
      <c r="C1180" t="s">
        <v>721</v>
      </c>
      <c r="D1180" t="s">
        <v>705</v>
      </c>
      <c r="E1180" t="s">
        <v>706</v>
      </c>
      <c r="F1180">
        <v>13</v>
      </c>
      <c r="G1180">
        <v>516.23</v>
      </c>
      <c r="H1180" s="9">
        <v>45197</v>
      </c>
      <c r="I1180" t="s">
        <v>744</v>
      </c>
      <c r="J1180" t="s">
        <v>675</v>
      </c>
      <c r="K1180" t="s">
        <v>631</v>
      </c>
      <c r="L1180" t="s">
        <v>655</v>
      </c>
      <c r="M1180" t="s">
        <v>1748</v>
      </c>
      <c r="N1180" t="s">
        <v>3349</v>
      </c>
      <c r="O1180" t="s">
        <v>5856</v>
      </c>
      <c r="P1180">
        <f>COUNTIFS($L:$L, SolaCorp_Backlog[[#This Row],[Product Group]], $H:$H, "&lt;=" &amp; SolaCorp_Backlog[[#This Row],[Order Date]])</f>
        <v>432</v>
      </c>
      <c r="Q1180" s="9">
        <f>IFERROR(VLOOKUP(SolaCorp_Backlog[[#This Row],[Order_Item]], 'Hot Orders'!$C:$H, 6, FALSE), SolaCorp_Backlog[[#This Row],[Order Date]])</f>
        <v>45197</v>
      </c>
      <c r="R1180">
        <f>COUNTIFS($L:$L, SolaCorp_Backlog[[#This Row],[Product Group]], $Q:$Q, "&lt;=" &amp; SolaCorp_Backlog[[#This Row],[New Date]])</f>
        <v>458</v>
      </c>
      <c r="S1180">
        <f>IF(SolaCorp_Backlog[[#This Row],[Product Group]] &lt;&gt; $L1179, 1, $S1179 + 1)</f>
        <v>408</v>
      </c>
      <c r="T11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80">
        <f ca="1" xml:space="preserve"> ROUND((SolaCorp_Backlog[[#This Row],[Projected Ship Date]] - SolaCorp_Backlog[[#This Row],[Order Date]]) / SolaCorp_Backlog[[#This Row],[Backlog Quantity]], 0)</f>
        <v>14</v>
      </c>
    </row>
    <row r="1181" spans="1:21" x14ac:dyDescent="0.25">
      <c r="A1181" t="s">
        <v>358</v>
      </c>
      <c r="B1181" t="s">
        <v>741</v>
      </c>
      <c r="C1181" t="s">
        <v>721</v>
      </c>
      <c r="D1181" t="s">
        <v>705</v>
      </c>
      <c r="E1181" t="s">
        <v>706</v>
      </c>
      <c r="F1181">
        <v>13</v>
      </c>
      <c r="G1181">
        <v>516.23</v>
      </c>
      <c r="H1181" s="9">
        <v>45197</v>
      </c>
      <c r="I1181" t="s">
        <v>744</v>
      </c>
      <c r="J1181" t="s">
        <v>675</v>
      </c>
      <c r="K1181" t="s">
        <v>631</v>
      </c>
      <c r="L1181" t="s">
        <v>655</v>
      </c>
      <c r="M1181" t="s">
        <v>1748</v>
      </c>
      <c r="N1181" t="s">
        <v>3350</v>
      </c>
      <c r="O1181" t="s">
        <v>5856</v>
      </c>
      <c r="P1181">
        <f>COUNTIFS($L:$L, SolaCorp_Backlog[[#This Row],[Product Group]], $H:$H, "&lt;=" &amp; SolaCorp_Backlog[[#This Row],[Order Date]])</f>
        <v>432</v>
      </c>
      <c r="Q1181" s="9">
        <f>IFERROR(VLOOKUP(SolaCorp_Backlog[[#This Row],[Order_Item]], 'Hot Orders'!$C:$H, 6, FALSE), SolaCorp_Backlog[[#This Row],[Order Date]])</f>
        <v>45197</v>
      </c>
      <c r="R1181">
        <f>COUNTIFS($L:$L, SolaCorp_Backlog[[#This Row],[Product Group]], $Q:$Q, "&lt;=" &amp; SolaCorp_Backlog[[#This Row],[New Date]])</f>
        <v>458</v>
      </c>
      <c r="S1181">
        <f>IF(SolaCorp_Backlog[[#This Row],[Product Group]] &lt;&gt; $L1180, 1, $S1180 + 1)</f>
        <v>409</v>
      </c>
      <c r="T11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81">
        <f ca="1" xml:space="preserve"> ROUND((SolaCorp_Backlog[[#This Row],[Projected Ship Date]] - SolaCorp_Backlog[[#This Row],[Order Date]]) / SolaCorp_Backlog[[#This Row],[Backlog Quantity]], 0)</f>
        <v>14</v>
      </c>
    </row>
    <row r="1182" spans="1:21" x14ac:dyDescent="0.25">
      <c r="A1182" t="s">
        <v>358</v>
      </c>
      <c r="B1182" t="s">
        <v>741</v>
      </c>
      <c r="C1182" t="s">
        <v>721</v>
      </c>
      <c r="D1182" t="s">
        <v>705</v>
      </c>
      <c r="E1182" t="s">
        <v>706</v>
      </c>
      <c r="F1182">
        <v>13</v>
      </c>
      <c r="G1182">
        <v>516.23</v>
      </c>
      <c r="H1182" s="9">
        <v>45197</v>
      </c>
      <c r="I1182" t="s">
        <v>744</v>
      </c>
      <c r="J1182" t="s">
        <v>675</v>
      </c>
      <c r="K1182" t="s">
        <v>631</v>
      </c>
      <c r="L1182" t="s">
        <v>655</v>
      </c>
      <c r="M1182" t="s">
        <v>1748</v>
      </c>
      <c r="N1182" t="s">
        <v>3351</v>
      </c>
      <c r="O1182" t="s">
        <v>5856</v>
      </c>
      <c r="P1182">
        <f>COUNTIFS($L:$L, SolaCorp_Backlog[[#This Row],[Product Group]], $H:$H, "&lt;=" &amp; SolaCorp_Backlog[[#This Row],[Order Date]])</f>
        <v>432</v>
      </c>
      <c r="Q1182" s="9">
        <f>IFERROR(VLOOKUP(SolaCorp_Backlog[[#This Row],[Order_Item]], 'Hot Orders'!$C:$H, 6, FALSE), SolaCorp_Backlog[[#This Row],[Order Date]])</f>
        <v>45197</v>
      </c>
      <c r="R1182">
        <f>COUNTIFS($L:$L, SolaCorp_Backlog[[#This Row],[Product Group]], $Q:$Q, "&lt;=" &amp; SolaCorp_Backlog[[#This Row],[New Date]])</f>
        <v>458</v>
      </c>
      <c r="S1182">
        <f>IF(SolaCorp_Backlog[[#This Row],[Product Group]] &lt;&gt; $L1181, 1, $S1181 + 1)</f>
        <v>410</v>
      </c>
      <c r="T11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82">
        <f ca="1" xml:space="preserve"> ROUND((SolaCorp_Backlog[[#This Row],[Projected Ship Date]] - SolaCorp_Backlog[[#This Row],[Order Date]]) / SolaCorp_Backlog[[#This Row],[Backlog Quantity]], 0)</f>
        <v>14</v>
      </c>
    </row>
    <row r="1183" spans="1:21" x14ac:dyDescent="0.25">
      <c r="A1183" t="s">
        <v>358</v>
      </c>
      <c r="B1183" t="s">
        <v>741</v>
      </c>
      <c r="C1183" t="s">
        <v>721</v>
      </c>
      <c r="D1183" t="s">
        <v>705</v>
      </c>
      <c r="E1183" t="s">
        <v>706</v>
      </c>
      <c r="F1183">
        <v>13</v>
      </c>
      <c r="G1183">
        <v>516.23</v>
      </c>
      <c r="H1183" s="9">
        <v>45197</v>
      </c>
      <c r="I1183" t="s">
        <v>744</v>
      </c>
      <c r="J1183" t="s">
        <v>675</v>
      </c>
      <c r="K1183" t="s">
        <v>631</v>
      </c>
      <c r="L1183" t="s">
        <v>655</v>
      </c>
      <c r="M1183" t="s">
        <v>1748</v>
      </c>
      <c r="N1183" t="s">
        <v>3352</v>
      </c>
      <c r="O1183" t="s">
        <v>5856</v>
      </c>
      <c r="P1183">
        <f>COUNTIFS($L:$L, SolaCorp_Backlog[[#This Row],[Product Group]], $H:$H, "&lt;=" &amp; SolaCorp_Backlog[[#This Row],[Order Date]])</f>
        <v>432</v>
      </c>
      <c r="Q1183" s="9">
        <f>IFERROR(VLOOKUP(SolaCorp_Backlog[[#This Row],[Order_Item]], 'Hot Orders'!$C:$H, 6, FALSE), SolaCorp_Backlog[[#This Row],[Order Date]])</f>
        <v>45197</v>
      </c>
      <c r="R1183">
        <f>COUNTIFS($L:$L, SolaCorp_Backlog[[#This Row],[Product Group]], $Q:$Q, "&lt;=" &amp; SolaCorp_Backlog[[#This Row],[New Date]])</f>
        <v>458</v>
      </c>
      <c r="S1183">
        <f>IF(SolaCorp_Backlog[[#This Row],[Product Group]] &lt;&gt; $L1182, 1, $S1182 + 1)</f>
        <v>411</v>
      </c>
      <c r="T11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83">
        <f ca="1" xml:space="preserve"> ROUND((SolaCorp_Backlog[[#This Row],[Projected Ship Date]] - SolaCorp_Backlog[[#This Row],[Order Date]]) / SolaCorp_Backlog[[#This Row],[Backlog Quantity]], 0)</f>
        <v>14</v>
      </c>
    </row>
    <row r="1184" spans="1:21" x14ac:dyDescent="0.25">
      <c r="A1184" t="s">
        <v>358</v>
      </c>
      <c r="B1184" t="s">
        <v>741</v>
      </c>
      <c r="C1184" t="s">
        <v>721</v>
      </c>
      <c r="D1184" t="s">
        <v>705</v>
      </c>
      <c r="E1184" t="s">
        <v>706</v>
      </c>
      <c r="F1184">
        <v>13</v>
      </c>
      <c r="G1184">
        <v>516.23</v>
      </c>
      <c r="H1184" s="9">
        <v>45197</v>
      </c>
      <c r="I1184" t="s">
        <v>744</v>
      </c>
      <c r="J1184" t="s">
        <v>675</v>
      </c>
      <c r="K1184" t="s">
        <v>631</v>
      </c>
      <c r="L1184" t="s">
        <v>655</v>
      </c>
      <c r="M1184" t="s">
        <v>1748</v>
      </c>
      <c r="N1184" t="s">
        <v>3353</v>
      </c>
      <c r="O1184" t="s">
        <v>5856</v>
      </c>
      <c r="P1184">
        <f>COUNTIFS($L:$L, SolaCorp_Backlog[[#This Row],[Product Group]], $H:$H, "&lt;=" &amp; SolaCorp_Backlog[[#This Row],[Order Date]])</f>
        <v>432</v>
      </c>
      <c r="Q1184" s="9">
        <f>IFERROR(VLOOKUP(SolaCorp_Backlog[[#This Row],[Order_Item]], 'Hot Orders'!$C:$H, 6, FALSE), SolaCorp_Backlog[[#This Row],[Order Date]])</f>
        <v>45197</v>
      </c>
      <c r="R1184">
        <f>COUNTIFS($L:$L, SolaCorp_Backlog[[#This Row],[Product Group]], $Q:$Q, "&lt;=" &amp; SolaCorp_Backlog[[#This Row],[New Date]])</f>
        <v>458</v>
      </c>
      <c r="S1184">
        <f>IF(SolaCorp_Backlog[[#This Row],[Product Group]] &lt;&gt; $L1183, 1, $S1183 + 1)</f>
        <v>412</v>
      </c>
      <c r="T11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84">
        <f ca="1" xml:space="preserve"> ROUND((SolaCorp_Backlog[[#This Row],[Projected Ship Date]] - SolaCorp_Backlog[[#This Row],[Order Date]]) / SolaCorp_Backlog[[#This Row],[Backlog Quantity]], 0)</f>
        <v>14</v>
      </c>
    </row>
    <row r="1185" spans="1:21" x14ac:dyDescent="0.25">
      <c r="A1185" t="s">
        <v>358</v>
      </c>
      <c r="B1185" t="s">
        <v>741</v>
      </c>
      <c r="C1185" t="s">
        <v>721</v>
      </c>
      <c r="D1185" t="s">
        <v>705</v>
      </c>
      <c r="E1185" t="s">
        <v>706</v>
      </c>
      <c r="F1185">
        <v>13</v>
      </c>
      <c r="G1185">
        <v>516.23</v>
      </c>
      <c r="H1185" s="9">
        <v>45197</v>
      </c>
      <c r="I1185" t="s">
        <v>744</v>
      </c>
      <c r="J1185" t="s">
        <v>675</v>
      </c>
      <c r="K1185" t="s">
        <v>631</v>
      </c>
      <c r="L1185" t="s">
        <v>655</v>
      </c>
      <c r="M1185" t="s">
        <v>1748</v>
      </c>
      <c r="N1185" t="s">
        <v>3354</v>
      </c>
      <c r="O1185" t="s">
        <v>5856</v>
      </c>
      <c r="P1185">
        <f>COUNTIFS($L:$L, SolaCorp_Backlog[[#This Row],[Product Group]], $H:$H, "&lt;=" &amp; SolaCorp_Backlog[[#This Row],[Order Date]])</f>
        <v>432</v>
      </c>
      <c r="Q1185" s="9">
        <f>IFERROR(VLOOKUP(SolaCorp_Backlog[[#This Row],[Order_Item]], 'Hot Orders'!$C:$H, 6, FALSE), SolaCorp_Backlog[[#This Row],[Order Date]])</f>
        <v>45197</v>
      </c>
      <c r="R1185">
        <f>COUNTIFS($L:$L, SolaCorp_Backlog[[#This Row],[Product Group]], $Q:$Q, "&lt;=" &amp; SolaCorp_Backlog[[#This Row],[New Date]])</f>
        <v>458</v>
      </c>
      <c r="S1185">
        <f>IF(SolaCorp_Backlog[[#This Row],[Product Group]] &lt;&gt; $L1184, 1, $S1184 + 1)</f>
        <v>413</v>
      </c>
      <c r="T11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85">
        <f ca="1" xml:space="preserve"> ROUND((SolaCorp_Backlog[[#This Row],[Projected Ship Date]] - SolaCorp_Backlog[[#This Row],[Order Date]]) / SolaCorp_Backlog[[#This Row],[Backlog Quantity]], 0)</f>
        <v>14</v>
      </c>
    </row>
    <row r="1186" spans="1:21" x14ac:dyDescent="0.25">
      <c r="A1186" t="s">
        <v>358</v>
      </c>
      <c r="B1186" t="s">
        <v>741</v>
      </c>
      <c r="C1186" t="s">
        <v>721</v>
      </c>
      <c r="D1186" t="s">
        <v>705</v>
      </c>
      <c r="E1186" t="s">
        <v>706</v>
      </c>
      <c r="F1186">
        <v>13</v>
      </c>
      <c r="G1186">
        <v>516.23</v>
      </c>
      <c r="H1186" s="9">
        <v>45197</v>
      </c>
      <c r="I1186" t="s">
        <v>744</v>
      </c>
      <c r="J1186" t="s">
        <v>675</v>
      </c>
      <c r="K1186" t="s">
        <v>631</v>
      </c>
      <c r="L1186" t="s">
        <v>655</v>
      </c>
      <c r="M1186" t="s">
        <v>1748</v>
      </c>
      <c r="N1186" t="s">
        <v>3355</v>
      </c>
      <c r="O1186" t="s">
        <v>5856</v>
      </c>
      <c r="P1186">
        <f>COUNTIFS($L:$L, SolaCorp_Backlog[[#This Row],[Product Group]], $H:$H, "&lt;=" &amp; SolaCorp_Backlog[[#This Row],[Order Date]])</f>
        <v>432</v>
      </c>
      <c r="Q1186" s="9">
        <f>IFERROR(VLOOKUP(SolaCorp_Backlog[[#This Row],[Order_Item]], 'Hot Orders'!$C:$H, 6, FALSE), SolaCorp_Backlog[[#This Row],[Order Date]])</f>
        <v>45197</v>
      </c>
      <c r="R1186">
        <f>COUNTIFS($L:$L, SolaCorp_Backlog[[#This Row],[Product Group]], $Q:$Q, "&lt;=" &amp; SolaCorp_Backlog[[#This Row],[New Date]])</f>
        <v>458</v>
      </c>
      <c r="S1186">
        <f>IF(SolaCorp_Backlog[[#This Row],[Product Group]] &lt;&gt; $L1185, 1, $S1185 + 1)</f>
        <v>414</v>
      </c>
      <c r="T11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86">
        <f ca="1" xml:space="preserve"> ROUND((SolaCorp_Backlog[[#This Row],[Projected Ship Date]] - SolaCorp_Backlog[[#This Row],[Order Date]]) / SolaCorp_Backlog[[#This Row],[Backlog Quantity]], 0)</f>
        <v>14</v>
      </c>
    </row>
    <row r="1187" spans="1:21" x14ac:dyDescent="0.25">
      <c r="A1187" t="s">
        <v>358</v>
      </c>
      <c r="B1187" t="s">
        <v>741</v>
      </c>
      <c r="C1187" t="s">
        <v>721</v>
      </c>
      <c r="D1187" t="s">
        <v>705</v>
      </c>
      <c r="E1187" t="s">
        <v>706</v>
      </c>
      <c r="F1187">
        <v>13</v>
      </c>
      <c r="G1187">
        <v>516.23</v>
      </c>
      <c r="H1187" s="9">
        <v>45197</v>
      </c>
      <c r="I1187" t="s">
        <v>744</v>
      </c>
      <c r="J1187" t="s">
        <v>675</v>
      </c>
      <c r="K1187" t="s">
        <v>631</v>
      </c>
      <c r="L1187" t="s">
        <v>655</v>
      </c>
      <c r="M1187" t="s">
        <v>1748</v>
      </c>
      <c r="N1187" t="s">
        <v>3356</v>
      </c>
      <c r="O1187" t="s">
        <v>5856</v>
      </c>
      <c r="P1187">
        <f>COUNTIFS($L:$L, SolaCorp_Backlog[[#This Row],[Product Group]], $H:$H, "&lt;=" &amp; SolaCorp_Backlog[[#This Row],[Order Date]])</f>
        <v>432</v>
      </c>
      <c r="Q1187" s="9">
        <f>IFERROR(VLOOKUP(SolaCorp_Backlog[[#This Row],[Order_Item]], 'Hot Orders'!$C:$H, 6, FALSE), SolaCorp_Backlog[[#This Row],[Order Date]])</f>
        <v>45197</v>
      </c>
      <c r="R1187">
        <f>COUNTIFS($L:$L, SolaCorp_Backlog[[#This Row],[Product Group]], $Q:$Q, "&lt;=" &amp; SolaCorp_Backlog[[#This Row],[New Date]])</f>
        <v>458</v>
      </c>
      <c r="S1187">
        <f>IF(SolaCorp_Backlog[[#This Row],[Product Group]] &lt;&gt; $L1186, 1, $S1186 + 1)</f>
        <v>415</v>
      </c>
      <c r="T11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87">
        <f ca="1" xml:space="preserve"> ROUND((SolaCorp_Backlog[[#This Row],[Projected Ship Date]] - SolaCorp_Backlog[[#This Row],[Order Date]]) / SolaCorp_Backlog[[#This Row],[Backlog Quantity]], 0)</f>
        <v>14</v>
      </c>
    </row>
    <row r="1188" spans="1:21" x14ac:dyDescent="0.25">
      <c r="A1188" t="s">
        <v>358</v>
      </c>
      <c r="B1188" t="s">
        <v>741</v>
      </c>
      <c r="C1188" t="s">
        <v>721</v>
      </c>
      <c r="D1188" t="s">
        <v>705</v>
      </c>
      <c r="E1188" t="s">
        <v>706</v>
      </c>
      <c r="F1188">
        <v>13</v>
      </c>
      <c r="G1188">
        <v>516.23</v>
      </c>
      <c r="H1188" s="9">
        <v>45197</v>
      </c>
      <c r="I1188" t="s">
        <v>744</v>
      </c>
      <c r="J1188" t="s">
        <v>675</v>
      </c>
      <c r="K1188" t="s">
        <v>631</v>
      </c>
      <c r="L1188" t="s">
        <v>655</v>
      </c>
      <c r="M1188" t="s">
        <v>1748</v>
      </c>
      <c r="N1188" t="s">
        <v>3357</v>
      </c>
      <c r="O1188" t="s">
        <v>5856</v>
      </c>
      <c r="P1188">
        <f>COUNTIFS($L:$L, SolaCorp_Backlog[[#This Row],[Product Group]], $H:$H, "&lt;=" &amp; SolaCorp_Backlog[[#This Row],[Order Date]])</f>
        <v>432</v>
      </c>
      <c r="Q1188" s="9">
        <f>IFERROR(VLOOKUP(SolaCorp_Backlog[[#This Row],[Order_Item]], 'Hot Orders'!$C:$H, 6, FALSE), SolaCorp_Backlog[[#This Row],[Order Date]])</f>
        <v>45197</v>
      </c>
      <c r="R1188">
        <f>COUNTIFS($L:$L, SolaCorp_Backlog[[#This Row],[Product Group]], $Q:$Q, "&lt;=" &amp; SolaCorp_Backlog[[#This Row],[New Date]])</f>
        <v>458</v>
      </c>
      <c r="S1188">
        <f>IF(SolaCorp_Backlog[[#This Row],[Product Group]] &lt;&gt; $L1187, 1, $S1187 + 1)</f>
        <v>416</v>
      </c>
      <c r="T11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88">
        <f ca="1" xml:space="preserve"> ROUND((SolaCorp_Backlog[[#This Row],[Projected Ship Date]] - SolaCorp_Backlog[[#This Row],[Order Date]]) / SolaCorp_Backlog[[#This Row],[Backlog Quantity]], 0)</f>
        <v>14</v>
      </c>
    </row>
    <row r="1189" spans="1:21" x14ac:dyDescent="0.25">
      <c r="A1189" t="s">
        <v>358</v>
      </c>
      <c r="B1189" t="s">
        <v>741</v>
      </c>
      <c r="C1189" t="s">
        <v>721</v>
      </c>
      <c r="D1189" t="s">
        <v>705</v>
      </c>
      <c r="E1189" t="s">
        <v>706</v>
      </c>
      <c r="F1189">
        <v>13</v>
      </c>
      <c r="G1189">
        <v>516.23</v>
      </c>
      <c r="H1189" s="9">
        <v>45197</v>
      </c>
      <c r="I1189" t="s">
        <v>744</v>
      </c>
      <c r="J1189" t="s">
        <v>675</v>
      </c>
      <c r="K1189" t="s">
        <v>631</v>
      </c>
      <c r="L1189" t="s">
        <v>655</v>
      </c>
      <c r="M1189" t="s">
        <v>1748</v>
      </c>
      <c r="N1189" t="s">
        <v>3358</v>
      </c>
      <c r="O1189" t="s">
        <v>5856</v>
      </c>
      <c r="P1189">
        <f>COUNTIFS($L:$L, SolaCorp_Backlog[[#This Row],[Product Group]], $H:$H, "&lt;=" &amp; SolaCorp_Backlog[[#This Row],[Order Date]])</f>
        <v>432</v>
      </c>
      <c r="Q1189" s="9">
        <f>IFERROR(VLOOKUP(SolaCorp_Backlog[[#This Row],[Order_Item]], 'Hot Orders'!$C:$H, 6, FALSE), SolaCorp_Backlog[[#This Row],[Order Date]])</f>
        <v>45197</v>
      </c>
      <c r="R1189">
        <f>COUNTIFS($L:$L, SolaCorp_Backlog[[#This Row],[Product Group]], $Q:$Q, "&lt;=" &amp; SolaCorp_Backlog[[#This Row],[New Date]])</f>
        <v>458</v>
      </c>
      <c r="S1189">
        <f>IF(SolaCorp_Backlog[[#This Row],[Product Group]] &lt;&gt; $L1188, 1, $S1188 + 1)</f>
        <v>417</v>
      </c>
      <c r="T11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89">
        <f ca="1" xml:space="preserve"> ROUND((SolaCorp_Backlog[[#This Row],[Projected Ship Date]] - SolaCorp_Backlog[[#This Row],[Order Date]]) / SolaCorp_Backlog[[#This Row],[Backlog Quantity]], 0)</f>
        <v>14</v>
      </c>
    </row>
    <row r="1190" spans="1:21" x14ac:dyDescent="0.25">
      <c r="A1190" t="s">
        <v>357</v>
      </c>
      <c r="B1190" t="s">
        <v>862</v>
      </c>
      <c r="C1190" t="s">
        <v>729</v>
      </c>
      <c r="D1190" t="s">
        <v>705</v>
      </c>
      <c r="E1190" t="s">
        <v>706</v>
      </c>
      <c r="F1190">
        <v>13</v>
      </c>
      <c r="G1190">
        <v>398.24</v>
      </c>
      <c r="H1190" s="9">
        <v>45197</v>
      </c>
      <c r="I1190" t="s">
        <v>732</v>
      </c>
      <c r="J1190" t="s">
        <v>675</v>
      </c>
      <c r="K1190" t="s">
        <v>631</v>
      </c>
      <c r="L1190" t="s">
        <v>655</v>
      </c>
      <c r="M1190" t="s">
        <v>1760</v>
      </c>
      <c r="N1190" t="s">
        <v>3424</v>
      </c>
      <c r="O1190" t="s">
        <v>5868</v>
      </c>
      <c r="P1190">
        <f>COUNTIFS($L:$L, SolaCorp_Backlog[[#This Row],[Product Group]], $H:$H, "&lt;=" &amp; SolaCorp_Backlog[[#This Row],[Order Date]])</f>
        <v>432</v>
      </c>
      <c r="Q1190" s="9">
        <f>IFERROR(VLOOKUP(SolaCorp_Backlog[[#This Row],[Order_Item]], 'Hot Orders'!$C:$H, 6, FALSE), SolaCorp_Backlog[[#This Row],[Order Date]])</f>
        <v>45197</v>
      </c>
      <c r="R1190">
        <f>COUNTIFS($L:$L, SolaCorp_Backlog[[#This Row],[Product Group]], $Q:$Q, "&lt;=" &amp; SolaCorp_Backlog[[#This Row],[New Date]])</f>
        <v>458</v>
      </c>
      <c r="S1190">
        <f>IF(SolaCorp_Backlog[[#This Row],[Product Group]] &lt;&gt; $L1189, 1, $S1189 + 1)</f>
        <v>418</v>
      </c>
      <c r="T11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90">
        <f ca="1" xml:space="preserve"> ROUND((SolaCorp_Backlog[[#This Row],[Projected Ship Date]] - SolaCorp_Backlog[[#This Row],[Order Date]]) / SolaCorp_Backlog[[#This Row],[Backlog Quantity]], 0)</f>
        <v>14</v>
      </c>
    </row>
    <row r="1191" spans="1:21" x14ac:dyDescent="0.25">
      <c r="A1191" t="s">
        <v>357</v>
      </c>
      <c r="B1191" t="s">
        <v>862</v>
      </c>
      <c r="C1191" t="s">
        <v>729</v>
      </c>
      <c r="D1191" t="s">
        <v>705</v>
      </c>
      <c r="E1191" t="s">
        <v>706</v>
      </c>
      <c r="F1191">
        <v>13</v>
      </c>
      <c r="G1191">
        <v>398.24</v>
      </c>
      <c r="H1191" s="9">
        <v>45197</v>
      </c>
      <c r="I1191" t="s">
        <v>732</v>
      </c>
      <c r="J1191" t="s">
        <v>675</v>
      </c>
      <c r="K1191" t="s">
        <v>631</v>
      </c>
      <c r="L1191" t="s">
        <v>655</v>
      </c>
      <c r="M1191" t="s">
        <v>1760</v>
      </c>
      <c r="N1191" t="s">
        <v>3425</v>
      </c>
      <c r="O1191" t="s">
        <v>5868</v>
      </c>
      <c r="P1191">
        <f>COUNTIFS($L:$L, SolaCorp_Backlog[[#This Row],[Product Group]], $H:$H, "&lt;=" &amp; SolaCorp_Backlog[[#This Row],[Order Date]])</f>
        <v>432</v>
      </c>
      <c r="Q1191" s="9">
        <f>IFERROR(VLOOKUP(SolaCorp_Backlog[[#This Row],[Order_Item]], 'Hot Orders'!$C:$H, 6, FALSE), SolaCorp_Backlog[[#This Row],[Order Date]])</f>
        <v>45197</v>
      </c>
      <c r="R1191">
        <f>COUNTIFS($L:$L, SolaCorp_Backlog[[#This Row],[Product Group]], $Q:$Q, "&lt;=" &amp; SolaCorp_Backlog[[#This Row],[New Date]])</f>
        <v>458</v>
      </c>
      <c r="S1191">
        <f>IF(SolaCorp_Backlog[[#This Row],[Product Group]] &lt;&gt; $L1190, 1, $S1190 + 1)</f>
        <v>419</v>
      </c>
      <c r="T11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91">
        <f ca="1" xml:space="preserve"> ROUND((SolaCorp_Backlog[[#This Row],[Projected Ship Date]] - SolaCorp_Backlog[[#This Row],[Order Date]]) / SolaCorp_Backlog[[#This Row],[Backlog Quantity]], 0)</f>
        <v>14</v>
      </c>
    </row>
    <row r="1192" spans="1:21" x14ac:dyDescent="0.25">
      <c r="A1192" t="s">
        <v>357</v>
      </c>
      <c r="B1192" t="s">
        <v>862</v>
      </c>
      <c r="C1192" t="s">
        <v>729</v>
      </c>
      <c r="D1192" t="s">
        <v>705</v>
      </c>
      <c r="E1192" t="s">
        <v>706</v>
      </c>
      <c r="F1192">
        <v>13</v>
      </c>
      <c r="G1192">
        <v>398.24</v>
      </c>
      <c r="H1192" s="9">
        <v>45197</v>
      </c>
      <c r="I1192" t="s">
        <v>732</v>
      </c>
      <c r="J1192" t="s">
        <v>675</v>
      </c>
      <c r="K1192" t="s">
        <v>631</v>
      </c>
      <c r="L1192" t="s">
        <v>655</v>
      </c>
      <c r="M1192" t="s">
        <v>1760</v>
      </c>
      <c r="N1192" t="s">
        <v>3426</v>
      </c>
      <c r="O1192" t="s">
        <v>5868</v>
      </c>
      <c r="P1192">
        <f>COUNTIFS($L:$L, SolaCorp_Backlog[[#This Row],[Product Group]], $H:$H, "&lt;=" &amp; SolaCorp_Backlog[[#This Row],[Order Date]])</f>
        <v>432</v>
      </c>
      <c r="Q1192" s="9">
        <f>IFERROR(VLOOKUP(SolaCorp_Backlog[[#This Row],[Order_Item]], 'Hot Orders'!$C:$H, 6, FALSE), SolaCorp_Backlog[[#This Row],[Order Date]])</f>
        <v>45197</v>
      </c>
      <c r="R1192">
        <f>COUNTIFS($L:$L, SolaCorp_Backlog[[#This Row],[Product Group]], $Q:$Q, "&lt;=" &amp; SolaCorp_Backlog[[#This Row],[New Date]])</f>
        <v>458</v>
      </c>
      <c r="S1192">
        <f>IF(SolaCorp_Backlog[[#This Row],[Product Group]] &lt;&gt; $L1191, 1, $S1191 + 1)</f>
        <v>420</v>
      </c>
      <c r="T11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92">
        <f ca="1" xml:space="preserve"> ROUND((SolaCorp_Backlog[[#This Row],[Projected Ship Date]] - SolaCorp_Backlog[[#This Row],[Order Date]]) / SolaCorp_Backlog[[#This Row],[Backlog Quantity]], 0)</f>
        <v>14</v>
      </c>
    </row>
    <row r="1193" spans="1:21" x14ac:dyDescent="0.25">
      <c r="A1193" t="s">
        <v>357</v>
      </c>
      <c r="B1193" t="s">
        <v>862</v>
      </c>
      <c r="C1193" t="s">
        <v>729</v>
      </c>
      <c r="D1193" t="s">
        <v>705</v>
      </c>
      <c r="E1193" t="s">
        <v>706</v>
      </c>
      <c r="F1193">
        <v>13</v>
      </c>
      <c r="G1193">
        <v>398.24</v>
      </c>
      <c r="H1193" s="9">
        <v>45197</v>
      </c>
      <c r="I1193" t="s">
        <v>732</v>
      </c>
      <c r="J1193" t="s">
        <v>675</v>
      </c>
      <c r="K1193" t="s">
        <v>631</v>
      </c>
      <c r="L1193" t="s">
        <v>655</v>
      </c>
      <c r="M1193" t="s">
        <v>1760</v>
      </c>
      <c r="N1193" t="s">
        <v>3427</v>
      </c>
      <c r="O1193" t="s">
        <v>5868</v>
      </c>
      <c r="P1193">
        <f>COUNTIFS($L:$L, SolaCorp_Backlog[[#This Row],[Product Group]], $H:$H, "&lt;=" &amp; SolaCorp_Backlog[[#This Row],[Order Date]])</f>
        <v>432</v>
      </c>
      <c r="Q1193" s="9">
        <f>IFERROR(VLOOKUP(SolaCorp_Backlog[[#This Row],[Order_Item]], 'Hot Orders'!$C:$H, 6, FALSE), SolaCorp_Backlog[[#This Row],[Order Date]])</f>
        <v>45197</v>
      </c>
      <c r="R1193">
        <f>COUNTIFS($L:$L, SolaCorp_Backlog[[#This Row],[Product Group]], $Q:$Q, "&lt;=" &amp; SolaCorp_Backlog[[#This Row],[New Date]])</f>
        <v>458</v>
      </c>
      <c r="S1193">
        <f>IF(SolaCorp_Backlog[[#This Row],[Product Group]] &lt;&gt; $L1192, 1, $S1192 + 1)</f>
        <v>421</v>
      </c>
      <c r="T11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93">
        <f ca="1" xml:space="preserve"> ROUND((SolaCorp_Backlog[[#This Row],[Projected Ship Date]] - SolaCorp_Backlog[[#This Row],[Order Date]]) / SolaCorp_Backlog[[#This Row],[Backlog Quantity]], 0)</f>
        <v>14</v>
      </c>
    </row>
    <row r="1194" spans="1:21" x14ac:dyDescent="0.25">
      <c r="A1194" t="s">
        <v>357</v>
      </c>
      <c r="B1194" t="s">
        <v>862</v>
      </c>
      <c r="C1194" t="s">
        <v>729</v>
      </c>
      <c r="D1194" t="s">
        <v>705</v>
      </c>
      <c r="E1194" t="s">
        <v>706</v>
      </c>
      <c r="F1194">
        <v>13</v>
      </c>
      <c r="G1194">
        <v>398.24</v>
      </c>
      <c r="H1194" s="9">
        <v>45197</v>
      </c>
      <c r="I1194" t="s">
        <v>732</v>
      </c>
      <c r="J1194" t="s">
        <v>675</v>
      </c>
      <c r="K1194" t="s">
        <v>631</v>
      </c>
      <c r="L1194" t="s">
        <v>655</v>
      </c>
      <c r="M1194" t="s">
        <v>1760</v>
      </c>
      <c r="N1194" t="s">
        <v>3428</v>
      </c>
      <c r="O1194" t="s">
        <v>5868</v>
      </c>
      <c r="P1194">
        <f>COUNTIFS($L:$L, SolaCorp_Backlog[[#This Row],[Product Group]], $H:$H, "&lt;=" &amp; SolaCorp_Backlog[[#This Row],[Order Date]])</f>
        <v>432</v>
      </c>
      <c r="Q1194" s="9">
        <f>IFERROR(VLOOKUP(SolaCorp_Backlog[[#This Row],[Order_Item]], 'Hot Orders'!$C:$H, 6, FALSE), SolaCorp_Backlog[[#This Row],[Order Date]])</f>
        <v>45197</v>
      </c>
      <c r="R1194">
        <f>COUNTIFS($L:$L, SolaCorp_Backlog[[#This Row],[Product Group]], $Q:$Q, "&lt;=" &amp; SolaCorp_Backlog[[#This Row],[New Date]])</f>
        <v>458</v>
      </c>
      <c r="S1194">
        <f>IF(SolaCorp_Backlog[[#This Row],[Product Group]] &lt;&gt; $L1193, 1, $S1193 + 1)</f>
        <v>422</v>
      </c>
      <c r="T11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94">
        <f ca="1" xml:space="preserve"> ROUND((SolaCorp_Backlog[[#This Row],[Projected Ship Date]] - SolaCorp_Backlog[[#This Row],[Order Date]]) / SolaCorp_Backlog[[#This Row],[Backlog Quantity]], 0)</f>
        <v>14</v>
      </c>
    </row>
    <row r="1195" spans="1:21" x14ac:dyDescent="0.25">
      <c r="A1195" t="s">
        <v>357</v>
      </c>
      <c r="B1195" t="s">
        <v>862</v>
      </c>
      <c r="C1195" t="s">
        <v>729</v>
      </c>
      <c r="D1195" t="s">
        <v>705</v>
      </c>
      <c r="E1195" t="s">
        <v>706</v>
      </c>
      <c r="F1195">
        <v>13</v>
      </c>
      <c r="G1195">
        <v>398.24</v>
      </c>
      <c r="H1195" s="9">
        <v>45197</v>
      </c>
      <c r="I1195" t="s">
        <v>732</v>
      </c>
      <c r="J1195" t="s">
        <v>675</v>
      </c>
      <c r="K1195" t="s">
        <v>631</v>
      </c>
      <c r="L1195" t="s">
        <v>655</v>
      </c>
      <c r="M1195" t="s">
        <v>1760</v>
      </c>
      <c r="N1195" t="s">
        <v>3429</v>
      </c>
      <c r="O1195" t="s">
        <v>5868</v>
      </c>
      <c r="P1195">
        <f>COUNTIFS($L:$L, SolaCorp_Backlog[[#This Row],[Product Group]], $H:$H, "&lt;=" &amp; SolaCorp_Backlog[[#This Row],[Order Date]])</f>
        <v>432</v>
      </c>
      <c r="Q1195" s="9">
        <f>IFERROR(VLOOKUP(SolaCorp_Backlog[[#This Row],[Order_Item]], 'Hot Orders'!$C:$H, 6, FALSE), SolaCorp_Backlog[[#This Row],[Order Date]])</f>
        <v>45197</v>
      </c>
      <c r="R1195">
        <f>COUNTIFS($L:$L, SolaCorp_Backlog[[#This Row],[Product Group]], $Q:$Q, "&lt;=" &amp; SolaCorp_Backlog[[#This Row],[New Date]])</f>
        <v>458</v>
      </c>
      <c r="S1195">
        <f>IF(SolaCorp_Backlog[[#This Row],[Product Group]] &lt;&gt; $L1194, 1, $S1194 + 1)</f>
        <v>423</v>
      </c>
      <c r="T11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95">
        <f ca="1" xml:space="preserve"> ROUND((SolaCorp_Backlog[[#This Row],[Projected Ship Date]] - SolaCorp_Backlog[[#This Row],[Order Date]]) / SolaCorp_Backlog[[#This Row],[Backlog Quantity]], 0)</f>
        <v>14</v>
      </c>
    </row>
    <row r="1196" spans="1:21" x14ac:dyDescent="0.25">
      <c r="A1196" t="s">
        <v>357</v>
      </c>
      <c r="B1196" t="s">
        <v>862</v>
      </c>
      <c r="C1196" t="s">
        <v>729</v>
      </c>
      <c r="D1196" t="s">
        <v>705</v>
      </c>
      <c r="E1196" t="s">
        <v>706</v>
      </c>
      <c r="F1196">
        <v>13</v>
      </c>
      <c r="G1196">
        <v>398.24</v>
      </c>
      <c r="H1196" s="9">
        <v>45197</v>
      </c>
      <c r="I1196" t="s">
        <v>732</v>
      </c>
      <c r="J1196" t="s">
        <v>675</v>
      </c>
      <c r="K1196" t="s">
        <v>631</v>
      </c>
      <c r="L1196" t="s">
        <v>655</v>
      </c>
      <c r="M1196" t="s">
        <v>1760</v>
      </c>
      <c r="N1196" t="s">
        <v>3430</v>
      </c>
      <c r="O1196" t="s">
        <v>5868</v>
      </c>
      <c r="P1196">
        <f>COUNTIFS($L:$L, SolaCorp_Backlog[[#This Row],[Product Group]], $H:$H, "&lt;=" &amp; SolaCorp_Backlog[[#This Row],[Order Date]])</f>
        <v>432</v>
      </c>
      <c r="Q1196" s="9">
        <f>IFERROR(VLOOKUP(SolaCorp_Backlog[[#This Row],[Order_Item]], 'Hot Orders'!$C:$H, 6, FALSE), SolaCorp_Backlog[[#This Row],[Order Date]])</f>
        <v>45197</v>
      </c>
      <c r="R1196">
        <f>COUNTIFS($L:$L, SolaCorp_Backlog[[#This Row],[Product Group]], $Q:$Q, "&lt;=" &amp; SolaCorp_Backlog[[#This Row],[New Date]])</f>
        <v>458</v>
      </c>
      <c r="S1196">
        <f>IF(SolaCorp_Backlog[[#This Row],[Product Group]] &lt;&gt; $L1195, 1, $S1195 + 1)</f>
        <v>424</v>
      </c>
      <c r="T11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96">
        <f ca="1" xml:space="preserve"> ROUND((SolaCorp_Backlog[[#This Row],[Projected Ship Date]] - SolaCorp_Backlog[[#This Row],[Order Date]]) / SolaCorp_Backlog[[#This Row],[Backlog Quantity]], 0)</f>
        <v>14</v>
      </c>
    </row>
    <row r="1197" spans="1:21" x14ac:dyDescent="0.25">
      <c r="A1197" t="s">
        <v>357</v>
      </c>
      <c r="B1197" t="s">
        <v>862</v>
      </c>
      <c r="C1197" t="s">
        <v>729</v>
      </c>
      <c r="D1197" t="s">
        <v>705</v>
      </c>
      <c r="E1197" t="s">
        <v>706</v>
      </c>
      <c r="F1197">
        <v>13</v>
      </c>
      <c r="G1197">
        <v>398.24</v>
      </c>
      <c r="H1197" s="9">
        <v>45197</v>
      </c>
      <c r="I1197" t="s">
        <v>732</v>
      </c>
      <c r="J1197" t="s">
        <v>675</v>
      </c>
      <c r="K1197" t="s">
        <v>631</v>
      </c>
      <c r="L1197" t="s">
        <v>655</v>
      </c>
      <c r="M1197" t="s">
        <v>1760</v>
      </c>
      <c r="N1197" t="s">
        <v>3431</v>
      </c>
      <c r="O1197" t="s">
        <v>5868</v>
      </c>
      <c r="P1197">
        <f>COUNTIFS($L:$L, SolaCorp_Backlog[[#This Row],[Product Group]], $H:$H, "&lt;=" &amp; SolaCorp_Backlog[[#This Row],[Order Date]])</f>
        <v>432</v>
      </c>
      <c r="Q1197" s="9">
        <f>IFERROR(VLOOKUP(SolaCorp_Backlog[[#This Row],[Order_Item]], 'Hot Orders'!$C:$H, 6, FALSE), SolaCorp_Backlog[[#This Row],[Order Date]])</f>
        <v>45197</v>
      </c>
      <c r="R1197">
        <f>COUNTIFS($L:$L, SolaCorp_Backlog[[#This Row],[Product Group]], $Q:$Q, "&lt;=" &amp; SolaCorp_Backlog[[#This Row],[New Date]])</f>
        <v>458</v>
      </c>
      <c r="S1197">
        <f>IF(SolaCorp_Backlog[[#This Row],[Product Group]] &lt;&gt; $L1196, 1, $S1196 + 1)</f>
        <v>425</v>
      </c>
      <c r="T11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97">
        <f ca="1" xml:space="preserve"> ROUND((SolaCorp_Backlog[[#This Row],[Projected Ship Date]] - SolaCorp_Backlog[[#This Row],[Order Date]]) / SolaCorp_Backlog[[#This Row],[Backlog Quantity]], 0)</f>
        <v>14</v>
      </c>
    </row>
    <row r="1198" spans="1:21" x14ac:dyDescent="0.25">
      <c r="A1198" t="s">
        <v>357</v>
      </c>
      <c r="B1198" t="s">
        <v>862</v>
      </c>
      <c r="C1198" t="s">
        <v>729</v>
      </c>
      <c r="D1198" t="s">
        <v>705</v>
      </c>
      <c r="E1198" t="s">
        <v>706</v>
      </c>
      <c r="F1198">
        <v>13</v>
      </c>
      <c r="G1198">
        <v>398.24</v>
      </c>
      <c r="H1198" s="9">
        <v>45197</v>
      </c>
      <c r="I1198" t="s">
        <v>732</v>
      </c>
      <c r="J1198" t="s">
        <v>675</v>
      </c>
      <c r="K1198" t="s">
        <v>631</v>
      </c>
      <c r="L1198" t="s">
        <v>655</v>
      </c>
      <c r="M1198" t="s">
        <v>1760</v>
      </c>
      <c r="N1198" t="s">
        <v>3432</v>
      </c>
      <c r="O1198" t="s">
        <v>5868</v>
      </c>
      <c r="P1198">
        <f>COUNTIFS($L:$L, SolaCorp_Backlog[[#This Row],[Product Group]], $H:$H, "&lt;=" &amp; SolaCorp_Backlog[[#This Row],[Order Date]])</f>
        <v>432</v>
      </c>
      <c r="Q1198" s="9">
        <f>IFERROR(VLOOKUP(SolaCorp_Backlog[[#This Row],[Order_Item]], 'Hot Orders'!$C:$H, 6, FALSE), SolaCorp_Backlog[[#This Row],[Order Date]])</f>
        <v>45197</v>
      </c>
      <c r="R1198">
        <f>COUNTIFS($L:$L, SolaCorp_Backlog[[#This Row],[Product Group]], $Q:$Q, "&lt;=" &amp; SolaCorp_Backlog[[#This Row],[New Date]])</f>
        <v>458</v>
      </c>
      <c r="S1198">
        <f>IF(SolaCorp_Backlog[[#This Row],[Product Group]] &lt;&gt; $L1197, 1, $S1197 + 1)</f>
        <v>426</v>
      </c>
      <c r="T11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198">
        <f ca="1" xml:space="preserve"> ROUND((SolaCorp_Backlog[[#This Row],[Projected Ship Date]] - SolaCorp_Backlog[[#This Row],[Order Date]]) / SolaCorp_Backlog[[#This Row],[Backlog Quantity]], 0)</f>
        <v>14</v>
      </c>
    </row>
    <row r="1199" spans="1:21" x14ac:dyDescent="0.25">
      <c r="A1199" t="s">
        <v>357</v>
      </c>
      <c r="B1199" t="s">
        <v>862</v>
      </c>
      <c r="C1199" t="s">
        <v>729</v>
      </c>
      <c r="D1199" t="s">
        <v>705</v>
      </c>
      <c r="E1199" t="s">
        <v>706</v>
      </c>
      <c r="F1199">
        <v>13</v>
      </c>
      <c r="G1199">
        <v>398.24</v>
      </c>
      <c r="H1199" s="9">
        <v>45197</v>
      </c>
      <c r="I1199" t="s">
        <v>732</v>
      </c>
      <c r="J1199" t="s">
        <v>675</v>
      </c>
      <c r="K1199" t="s">
        <v>631</v>
      </c>
      <c r="L1199" t="s">
        <v>655</v>
      </c>
      <c r="M1199" t="s">
        <v>1760</v>
      </c>
      <c r="N1199" t="s">
        <v>3433</v>
      </c>
      <c r="O1199" t="s">
        <v>5868</v>
      </c>
      <c r="P1199">
        <f>COUNTIFS($L:$L, SolaCorp_Backlog[[#This Row],[Product Group]], $H:$H, "&lt;=" &amp; SolaCorp_Backlog[[#This Row],[Order Date]])</f>
        <v>432</v>
      </c>
      <c r="Q1199" s="9">
        <f>IFERROR(VLOOKUP(SolaCorp_Backlog[[#This Row],[Order_Item]], 'Hot Orders'!$C:$H, 6, FALSE), SolaCorp_Backlog[[#This Row],[Order Date]])</f>
        <v>45197</v>
      </c>
      <c r="R1199">
        <f>COUNTIFS($L:$L, SolaCorp_Backlog[[#This Row],[Product Group]], $Q:$Q, "&lt;=" &amp; SolaCorp_Backlog[[#This Row],[New Date]])</f>
        <v>458</v>
      </c>
      <c r="S1199">
        <f>IF(SolaCorp_Backlog[[#This Row],[Product Group]] &lt;&gt; $L1198, 1, $S1198 + 1)</f>
        <v>427</v>
      </c>
      <c r="T11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199">
        <f ca="1" xml:space="preserve"> ROUND((SolaCorp_Backlog[[#This Row],[Projected Ship Date]] - SolaCorp_Backlog[[#This Row],[Order Date]]) / SolaCorp_Backlog[[#This Row],[Backlog Quantity]], 0)</f>
        <v>14</v>
      </c>
    </row>
    <row r="1200" spans="1:21" x14ac:dyDescent="0.25">
      <c r="A1200" t="s">
        <v>357</v>
      </c>
      <c r="B1200" t="s">
        <v>862</v>
      </c>
      <c r="C1200" t="s">
        <v>729</v>
      </c>
      <c r="D1200" t="s">
        <v>705</v>
      </c>
      <c r="E1200" t="s">
        <v>706</v>
      </c>
      <c r="F1200">
        <v>13</v>
      </c>
      <c r="G1200">
        <v>398.24</v>
      </c>
      <c r="H1200" s="9">
        <v>45197</v>
      </c>
      <c r="I1200" t="s">
        <v>732</v>
      </c>
      <c r="J1200" t="s">
        <v>675</v>
      </c>
      <c r="K1200" t="s">
        <v>631</v>
      </c>
      <c r="L1200" t="s">
        <v>655</v>
      </c>
      <c r="M1200" t="s">
        <v>1760</v>
      </c>
      <c r="N1200" t="s">
        <v>3434</v>
      </c>
      <c r="O1200" t="s">
        <v>5868</v>
      </c>
      <c r="P1200">
        <f>COUNTIFS($L:$L, SolaCorp_Backlog[[#This Row],[Product Group]], $H:$H, "&lt;=" &amp; SolaCorp_Backlog[[#This Row],[Order Date]])</f>
        <v>432</v>
      </c>
      <c r="Q1200" s="9">
        <f>IFERROR(VLOOKUP(SolaCorp_Backlog[[#This Row],[Order_Item]], 'Hot Orders'!$C:$H, 6, FALSE), SolaCorp_Backlog[[#This Row],[Order Date]])</f>
        <v>45197</v>
      </c>
      <c r="R1200">
        <f>COUNTIFS($L:$L, SolaCorp_Backlog[[#This Row],[Product Group]], $Q:$Q, "&lt;=" &amp; SolaCorp_Backlog[[#This Row],[New Date]])</f>
        <v>458</v>
      </c>
      <c r="S1200">
        <f>IF(SolaCorp_Backlog[[#This Row],[Product Group]] &lt;&gt; $L1199, 1, $S1199 + 1)</f>
        <v>428</v>
      </c>
      <c r="T12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00">
        <f ca="1" xml:space="preserve"> ROUND((SolaCorp_Backlog[[#This Row],[Projected Ship Date]] - SolaCorp_Backlog[[#This Row],[Order Date]]) / SolaCorp_Backlog[[#This Row],[Backlog Quantity]], 0)</f>
        <v>14</v>
      </c>
    </row>
    <row r="1201" spans="1:21" x14ac:dyDescent="0.25">
      <c r="A1201" t="s">
        <v>357</v>
      </c>
      <c r="B1201" t="s">
        <v>862</v>
      </c>
      <c r="C1201" t="s">
        <v>729</v>
      </c>
      <c r="D1201" t="s">
        <v>705</v>
      </c>
      <c r="E1201" t="s">
        <v>706</v>
      </c>
      <c r="F1201">
        <v>13</v>
      </c>
      <c r="G1201">
        <v>398.24</v>
      </c>
      <c r="H1201" s="9">
        <v>45197</v>
      </c>
      <c r="I1201" t="s">
        <v>732</v>
      </c>
      <c r="J1201" t="s">
        <v>675</v>
      </c>
      <c r="K1201" t="s">
        <v>631</v>
      </c>
      <c r="L1201" t="s">
        <v>655</v>
      </c>
      <c r="M1201" t="s">
        <v>1760</v>
      </c>
      <c r="N1201" t="s">
        <v>3435</v>
      </c>
      <c r="O1201" t="s">
        <v>5868</v>
      </c>
      <c r="P1201">
        <f>COUNTIFS($L:$L, SolaCorp_Backlog[[#This Row],[Product Group]], $H:$H, "&lt;=" &amp; SolaCorp_Backlog[[#This Row],[Order Date]])</f>
        <v>432</v>
      </c>
      <c r="Q1201" s="9">
        <f>IFERROR(VLOOKUP(SolaCorp_Backlog[[#This Row],[Order_Item]], 'Hot Orders'!$C:$H, 6, FALSE), SolaCorp_Backlog[[#This Row],[Order Date]])</f>
        <v>45197</v>
      </c>
      <c r="R1201">
        <f>COUNTIFS($L:$L, SolaCorp_Backlog[[#This Row],[Product Group]], $Q:$Q, "&lt;=" &amp; SolaCorp_Backlog[[#This Row],[New Date]])</f>
        <v>458</v>
      </c>
      <c r="S1201">
        <f>IF(SolaCorp_Backlog[[#This Row],[Product Group]] &lt;&gt; $L1200, 1, $S1200 + 1)</f>
        <v>429</v>
      </c>
      <c r="T12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01">
        <f ca="1" xml:space="preserve"> ROUND((SolaCorp_Backlog[[#This Row],[Projected Ship Date]] - SolaCorp_Backlog[[#This Row],[Order Date]]) / SolaCorp_Backlog[[#This Row],[Backlog Quantity]], 0)</f>
        <v>14</v>
      </c>
    </row>
    <row r="1202" spans="1:21" x14ac:dyDescent="0.25">
      <c r="A1202" t="s">
        <v>357</v>
      </c>
      <c r="B1202" t="s">
        <v>862</v>
      </c>
      <c r="C1202" t="s">
        <v>729</v>
      </c>
      <c r="D1202" t="s">
        <v>705</v>
      </c>
      <c r="E1202" t="s">
        <v>706</v>
      </c>
      <c r="F1202">
        <v>13</v>
      </c>
      <c r="G1202">
        <v>398.24</v>
      </c>
      <c r="H1202" s="9">
        <v>45197</v>
      </c>
      <c r="I1202" t="s">
        <v>732</v>
      </c>
      <c r="J1202" t="s">
        <v>675</v>
      </c>
      <c r="K1202" t="s">
        <v>631</v>
      </c>
      <c r="L1202" t="s">
        <v>655</v>
      </c>
      <c r="M1202" t="s">
        <v>1760</v>
      </c>
      <c r="N1202" t="s">
        <v>3436</v>
      </c>
      <c r="O1202" t="s">
        <v>5868</v>
      </c>
      <c r="P1202">
        <f>COUNTIFS($L:$L, SolaCorp_Backlog[[#This Row],[Product Group]], $H:$H, "&lt;=" &amp; SolaCorp_Backlog[[#This Row],[Order Date]])</f>
        <v>432</v>
      </c>
      <c r="Q1202" s="9">
        <f>IFERROR(VLOOKUP(SolaCorp_Backlog[[#This Row],[Order_Item]], 'Hot Orders'!$C:$H, 6, FALSE), SolaCorp_Backlog[[#This Row],[Order Date]])</f>
        <v>45197</v>
      </c>
      <c r="R1202">
        <f>COUNTIFS($L:$L, SolaCorp_Backlog[[#This Row],[Product Group]], $Q:$Q, "&lt;=" &amp; SolaCorp_Backlog[[#This Row],[New Date]])</f>
        <v>458</v>
      </c>
      <c r="S1202">
        <f>IF(SolaCorp_Backlog[[#This Row],[Product Group]] &lt;&gt; $L1201, 1, $S1201 + 1)</f>
        <v>430</v>
      </c>
      <c r="T12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02">
        <f ca="1" xml:space="preserve"> ROUND((SolaCorp_Backlog[[#This Row],[Projected Ship Date]] - SolaCorp_Backlog[[#This Row],[Order Date]]) / SolaCorp_Backlog[[#This Row],[Backlog Quantity]], 0)</f>
        <v>14</v>
      </c>
    </row>
    <row r="1203" spans="1:21" x14ac:dyDescent="0.25">
      <c r="A1203" t="s">
        <v>357</v>
      </c>
      <c r="B1203" t="s">
        <v>862</v>
      </c>
      <c r="C1203" t="s">
        <v>729</v>
      </c>
      <c r="D1203" t="s">
        <v>1320</v>
      </c>
      <c r="E1203" t="s">
        <v>1321</v>
      </c>
      <c r="F1203">
        <v>2</v>
      </c>
      <c r="G1203">
        <v>215.5</v>
      </c>
      <c r="H1203" s="9">
        <v>45197</v>
      </c>
      <c r="I1203" t="s">
        <v>732</v>
      </c>
      <c r="J1203" t="s">
        <v>675</v>
      </c>
      <c r="K1203" t="s">
        <v>636</v>
      </c>
      <c r="L1203" t="s">
        <v>655</v>
      </c>
      <c r="M1203" t="s">
        <v>1798</v>
      </c>
      <c r="N1203" t="s">
        <v>3638</v>
      </c>
      <c r="O1203" t="s">
        <v>5868</v>
      </c>
      <c r="P1203">
        <f>COUNTIFS($L:$L, SolaCorp_Backlog[[#This Row],[Product Group]], $H:$H, "&lt;=" &amp; SolaCorp_Backlog[[#This Row],[Order Date]])</f>
        <v>432</v>
      </c>
      <c r="Q1203" s="9">
        <f>IFERROR(VLOOKUP(SolaCorp_Backlog[[#This Row],[Order_Item]], 'Hot Orders'!$C:$H, 6, FALSE), SolaCorp_Backlog[[#This Row],[Order Date]])</f>
        <v>45197</v>
      </c>
      <c r="R1203">
        <f>COUNTIFS($L:$L, SolaCorp_Backlog[[#This Row],[Product Group]], $Q:$Q, "&lt;=" &amp; SolaCorp_Backlog[[#This Row],[New Date]])</f>
        <v>458</v>
      </c>
      <c r="S1203">
        <f>IF(SolaCorp_Backlog[[#This Row],[Product Group]] &lt;&gt; $L1202, 1, $S1202 + 1)</f>
        <v>431</v>
      </c>
      <c r="T12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03">
        <f ca="1" xml:space="preserve"> ROUND((SolaCorp_Backlog[[#This Row],[Projected Ship Date]] - SolaCorp_Backlog[[#This Row],[Order Date]]) / SolaCorp_Backlog[[#This Row],[Backlog Quantity]], 0)</f>
        <v>92</v>
      </c>
    </row>
    <row r="1204" spans="1:21" x14ac:dyDescent="0.25">
      <c r="A1204" t="s">
        <v>357</v>
      </c>
      <c r="B1204" t="s">
        <v>862</v>
      </c>
      <c r="C1204" t="s">
        <v>729</v>
      </c>
      <c r="D1204" t="s">
        <v>1320</v>
      </c>
      <c r="E1204" t="s">
        <v>1321</v>
      </c>
      <c r="F1204">
        <v>2</v>
      </c>
      <c r="G1204">
        <v>215.5</v>
      </c>
      <c r="H1204" s="9">
        <v>45197</v>
      </c>
      <c r="I1204" t="s">
        <v>732</v>
      </c>
      <c r="J1204" t="s">
        <v>675</v>
      </c>
      <c r="K1204" t="s">
        <v>636</v>
      </c>
      <c r="L1204" t="s">
        <v>655</v>
      </c>
      <c r="M1204" t="s">
        <v>1798</v>
      </c>
      <c r="N1204" t="s">
        <v>3639</v>
      </c>
      <c r="O1204" t="s">
        <v>5868</v>
      </c>
      <c r="P1204">
        <f>COUNTIFS($L:$L, SolaCorp_Backlog[[#This Row],[Product Group]], $H:$H, "&lt;=" &amp; SolaCorp_Backlog[[#This Row],[Order Date]])</f>
        <v>432</v>
      </c>
      <c r="Q1204" s="9">
        <f>IFERROR(VLOOKUP(SolaCorp_Backlog[[#This Row],[Order_Item]], 'Hot Orders'!$C:$H, 6, FALSE), SolaCorp_Backlog[[#This Row],[Order Date]])</f>
        <v>45197</v>
      </c>
      <c r="R1204">
        <f>COUNTIFS($L:$L, SolaCorp_Backlog[[#This Row],[Product Group]], $Q:$Q, "&lt;=" &amp; SolaCorp_Backlog[[#This Row],[New Date]])</f>
        <v>458</v>
      </c>
      <c r="S1204">
        <f>IF(SolaCorp_Backlog[[#This Row],[Product Group]] &lt;&gt; $L1203, 1, $S1203 + 1)</f>
        <v>432</v>
      </c>
      <c r="T12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04">
        <f ca="1" xml:space="preserve"> ROUND((SolaCorp_Backlog[[#This Row],[Projected Ship Date]] - SolaCorp_Backlog[[#This Row],[Order Date]]) / SolaCorp_Backlog[[#This Row],[Backlog Quantity]], 0)</f>
        <v>92</v>
      </c>
    </row>
    <row r="1205" spans="1:21" x14ac:dyDescent="0.25">
      <c r="A1205" t="s">
        <v>265</v>
      </c>
      <c r="B1205" t="s">
        <v>745</v>
      </c>
      <c r="C1205" t="s">
        <v>688</v>
      </c>
      <c r="D1205" t="s">
        <v>713</v>
      </c>
      <c r="E1205" t="s">
        <v>714</v>
      </c>
      <c r="F1205">
        <v>10</v>
      </c>
      <c r="G1205">
        <v>367.18</v>
      </c>
      <c r="H1205" s="9">
        <v>45204</v>
      </c>
      <c r="I1205" t="s">
        <v>746</v>
      </c>
      <c r="J1205" t="s">
        <v>675</v>
      </c>
      <c r="K1205" t="s">
        <v>600</v>
      </c>
      <c r="L1205" t="s">
        <v>655</v>
      </c>
      <c r="M1205" t="s">
        <v>1813</v>
      </c>
      <c r="N1205" t="s">
        <v>3735</v>
      </c>
      <c r="O1205" t="s">
        <v>5913</v>
      </c>
      <c r="P1205">
        <f>COUNTIFS($L:$L, SolaCorp_Backlog[[#This Row],[Product Group]], $H:$H, "&lt;=" &amp; SolaCorp_Backlog[[#This Row],[Order Date]])</f>
        <v>442</v>
      </c>
      <c r="Q1205" s="9">
        <f>IFERROR(VLOOKUP(SolaCorp_Backlog[[#This Row],[Order_Item]], 'Hot Orders'!$C:$H, 6, FALSE), SolaCorp_Backlog[[#This Row],[Order Date]])</f>
        <v>44587</v>
      </c>
      <c r="R1205">
        <f>COUNTIFS($L:$L, SolaCorp_Backlog[[#This Row],[Product Group]], $Q:$Q, "&lt;=" &amp; SolaCorp_Backlog[[#This Row],[New Date]])</f>
        <v>27</v>
      </c>
      <c r="S1205">
        <f>IF(SolaCorp_Backlog[[#This Row],[Product Group]] &lt;&gt; $L1204, 1, $S1204 + 1)</f>
        <v>433</v>
      </c>
      <c r="T12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05">
        <f ca="1" xml:space="preserve"> ROUND((SolaCorp_Backlog[[#This Row],[Projected Ship Date]] - SolaCorp_Backlog[[#This Row],[Order Date]]) / SolaCorp_Backlog[[#This Row],[Backlog Quantity]], 0)</f>
        <v>18</v>
      </c>
    </row>
    <row r="1206" spans="1:21" x14ac:dyDescent="0.25">
      <c r="A1206" t="s">
        <v>265</v>
      </c>
      <c r="B1206" t="s">
        <v>745</v>
      </c>
      <c r="C1206" t="s">
        <v>688</v>
      </c>
      <c r="D1206" t="s">
        <v>713</v>
      </c>
      <c r="E1206" t="s">
        <v>714</v>
      </c>
      <c r="F1206">
        <v>10</v>
      </c>
      <c r="G1206">
        <v>367.18</v>
      </c>
      <c r="H1206" s="9">
        <v>45204</v>
      </c>
      <c r="I1206" t="s">
        <v>746</v>
      </c>
      <c r="J1206" t="s">
        <v>675</v>
      </c>
      <c r="K1206" t="s">
        <v>600</v>
      </c>
      <c r="L1206" t="s">
        <v>655</v>
      </c>
      <c r="M1206" t="s">
        <v>1813</v>
      </c>
      <c r="N1206" t="s">
        <v>3736</v>
      </c>
      <c r="O1206" t="s">
        <v>5913</v>
      </c>
      <c r="P1206">
        <f>COUNTIFS($L:$L, SolaCorp_Backlog[[#This Row],[Product Group]], $H:$H, "&lt;=" &amp; SolaCorp_Backlog[[#This Row],[Order Date]])</f>
        <v>442</v>
      </c>
      <c r="Q1206" s="9">
        <f>IFERROR(VLOOKUP(SolaCorp_Backlog[[#This Row],[Order_Item]], 'Hot Orders'!$C:$H, 6, FALSE), SolaCorp_Backlog[[#This Row],[Order Date]])</f>
        <v>44587</v>
      </c>
      <c r="R1206">
        <f>COUNTIFS($L:$L, SolaCorp_Backlog[[#This Row],[Product Group]], $Q:$Q, "&lt;=" &amp; SolaCorp_Backlog[[#This Row],[New Date]])</f>
        <v>27</v>
      </c>
      <c r="S1206">
        <f>IF(SolaCorp_Backlog[[#This Row],[Product Group]] &lt;&gt; $L1205, 1, $S1205 + 1)</f>
        <v>434</v>
      </c>
      <c r="T12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06">
        <f ca="1" xml:space="preserve"> ROUND((SolaCorp_Backlog[[#This Row],[Projected Ship Date]] - SolaCorp_Backlog[[#This Row],[Order Date]]) / SolaCorp_Backlog[[#This Row],[Backlog Quantity]], 0)</f>
        <v>18</v>
      </c>
    </row>
    <row r="1207" spans="1:21" x14ac:dyDescent="0.25">
      <c r="A1207" t="s">
        <v>265</v>
      </c>
      <c r="B1207" t="s">
        <v>745</v>
      </c>
      <c r="C1207" t="s">
        <v>688</v>
      </c>
      <c r="D1207" t="s">
        <v>713</v>
      </c>
      <c r="E1207" t="s">
        <v>714</v>
      </c>
      <c r="F1207">
        <v>10</v>
      </c>
      <c r="G1207">
        <v>367.18</v>
      </c>
      <c r="H1207" s="9">
        <v>45204</v>
      </c>
      <c r="I1207" t="s">
        <v>746</v>
      </c>
      <c r="J1207" t="s">
        <v>675</v>
      </c>
      <c r="K1207" t="s">
        <v>600</v>
      </c>
      <c r="L1207" t="s">
        <v>655</v>
      </c>
      <c r="M1207" t="s">
        <v>1813</v>
      </c>
      <c r="N1207" t="s">
        <v>3737</v>
      </c>
      <c r="O1207" t="s">
        <v>5913</v>
      </c>
      <c r="P1207">
        <f>COUNTIFS($L:$L, SolaCorp_Backlog[[#This Row],[Product Group]], $H:$H, "&lt;=" &amp; SolaCorp_Backlog[[#This Row],[Order Date]])</f>
        <v>442</v>
      </c>
      <c r="Q1207" s="9">
        <f>IFERROR(VLOOKUP(SolaCorp_Backlog[[#This Row],[Order_Item]], 'Hot Orders'!$C:$H, 6, FALSE), SolaCorp_Backlog[[#This Row],[Order Date]])</f>
        <v>44587</v>
      </c>
      <c r="R1207">
        <f>COUNTIFS($L:$L, SolaCorp_Backlog[[#This Row],[Product Group]], $Q:$Q, "&lt;=" &amp; SolaCorp_Backlog[[#This Row],[New Date]])</f>
        <v>27</v>
      </c>
      <c r="S1207">
        <f>IF(SolaCorp_Backlog[[#This Row],[Product Group]] &lt;&gt; $L1206, 1, $S1206 + 1)</f>
        <v>435</v>
      </c>
      <c r="T12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07">
        <f ca="1" xml:space="preserve"> ROUND((SolaCorp_Backlog[[#This Row],[Projected Ship Date]] - SolaCorp_Backlog[[#This Row],[Order Date]]) / SolaCorp_Backlog[[#This Row],[Backlog Quantity]], 0)</f>
        <v>18</v>
      </c>
    </row>
    <row r="1208" spans="1:21" x14ac:dyDescent="0.25">
      <c r="A1208" t="s">
        <v>265</v>
      </c>
      <c r="B1208" t="s">
        <v>745</v>
      </c>
      <c r="C1208" t="s">
        <v>688</v>
      </c>
      <c r="D1208" t="s">
        <v>713</v>
      </c>
      <c r="E1208" t="s">
        <v>714</v>
      </c>
      <c r="F1208">
        <v>10</v>
      </c>
      <c r="G1208">
        <v>367.18</v>
      </c>
      <c r="H1208" s="9">
        <v>45204</v>
      </c>
      <c r="I1208" t="s">
        <v>746</v>
      </c>
      <c r="J1208" t="s">
        <v>675</v>
      </c>
      <c r="K1208" t="s">
        <v>600</v>
      </c>
      <c r="L1208" t="s">
        <v>655</v>
      </c>
      <c r="M1208" t="s">
        <v>1813</v>
      </c>
      <c r="N1208" t="s">
        <v>3738</v>
      </c>
      <c r="O1208" t="s">
        <v>5913</v>
      </c>
      <c r="P1208">
        <f>COUNTIFS($L:$L, SolaCorp_Backlog[[#This Row],[Product Group]], $H:$H, "&lt;=" &amp; SolaCorp_Backlog[[#This Row],[Order Date]])</f>
        <v>442</v>
      </c>
      <c r="Q1208" s="9">
        <f>IFERROR(VLOOKUP(SolaCorp_Backlog[[#This Row],[Order_Item]], 'Hot Orders'!$C:$H, 6, FALSE), SolaCorp_Backlog[[#This Row],[Order Date]])</f>
        <v>44587</v>
      </c>
      <c r="R1208">
        <f>COUNTIFS($L:$L, SolaCorp_Backlog[[#This Row],[Product Group]], $Q:$Q, "&lt;=" &amp; SolaCorp_Backlog[[#This Row],[New Date]])</f>
        <v>27</v>
      </c>
      <c r="S1208">
        <f>IF(SolaCorp_Backlog[[#This Row],[Product Group]] &lt;&gt; $L1207, 1, $S1207 + 1)</f>
        <v>436</v>
      </c>
      <c r="T12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08">
        <f ca="1" xml:space="preserve"> ROUND((SolaCorp_Backlog[[#This Row],[Projected Ship Date]] - SolaCorp_Backlog[[#This Row],[Order Date]]) / SolaCorp_Backlog[[#This Row],[Backlog Quantity]], 0)</f>
        <v>18</v>
      </c>
    </row>
    <row r="1209" spans="1:21" x14ac:dyDescent="0.25">
      <c r="A1209" t="s">
        <v>265</v>
      </c>
      <c r="B1209" t="s">
        <v>745</v>
      </c>
      <c r="C1209" t="s">
        <v>688</v>
      </c>
      <c r="D1209" t="s">
        <v>713</v>
      </c>
      <c r="E1209" t="s">
        <v>714</v>
      </c>
      <c r="F1209">
        <v>10</v>
      </c>
      <c r="G1209">
        <v>367.18</v>
      </c>
      <c r="H1209" s="9">
        <v>45204</v>
      </c>
      <c r="I1209" t="s">
        <v>746</v>
      </c>
      <c r="J1209" t="s">
        <v>675</v>
      </c>
      <c r="K1209" t="s">
        <v>600</v>
      </c>
      <c r="L1209" t="s">
        <v>655</v>
      </c>
      <c r="M1209" t="s">
        <v>1813</v>
      </c>
      <c r="N1209" t="s">
        <v>3739</v>
      </c>
      <c r="O1209" t="s">
        <v>5913</v>
      </c>
      <c r="P1209">
        <f>COUNTIFS($L:$L, SolaCorp_Backlog[[#This Row],[Product Group]], $H:$H, "&lt;=" &amp; SolaCorp_Backlog[[#This Row],[Order Date]])</f>
        <v>442</v>
      </c>
      <c r="Q1209" s="9">
        <f>IFERROR(VLOOKUP(SolaCorp_Backlog[[#This Row],[Order_Item]], 'Hot Orders'!$C:$H, 6, FALSE), SolaCorp_Backlog[[#This Row],[Order Date]])</f>
        <v>44587</v>
      </c>
      <c r="R1209">
        <f>COUNTIFS($L:$L, SolaCorp_Backlog[[#This Row],[Product Group]], $Q:$Q, "&lt;=" &amp; SolaCorp_Backlog[[#This Row],[New Date]])</f>
        <v>27</v>
      </c>
      <c r="S1209">
        <f>IF(SolaCorp_Backlog[[#This Row],[Product Group]] &lt;&gt; $L1208, 1, $S1208 + 1)</f>
        <v>437</v>
      </c>
      <c r="T12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09">
        <f ca="1" xml:space="preserve"> ROUND((SolaCorp_Backlog[[#This Row],[Projected Ship Date]] - SolaCorp_Backlog[[#This Row],[Order Date]]) / SolaCorp_Backlog[[#This Row],[Backlog Quantity]], 0)</f>
        <v>18</v>
      </c>
    </row>
    <row r="1210" spans="1:21" x14ac:dyDescent="0.25">
      <c r="A1210" t="s">
        <v>265</v>
      </c>
      <c r="B1210" t="s">
        <v>745</v>
      </c>
      <c r="C1210" t="s">
        <v>688</v>
      </c>
      <c r="D1210" t="s">
        <v>713</v>
      </c>
      <c r="E1210" t="s">
        <v>714</v>
      </c>
      <c r="F1210">
        <v>10</v>
      </c>
      <c r="G1210">
        <v>367.18</v>
      </c>
      <c r="H1210" s="9">
        <v>45204</v>
      </c>
      <c r="I1210" t="s">
        <v>746</v>
      </c>
      <c r="J1210" t="s">
        <v>675</v>
      </c>
      <c r="K1210" t="s">
        <v>600</v>
      </c>
      <c r="L1210" t="s">
        <v>655</v>
      </c>
      <c r="M1210" t="s">
        <v>1813</v>
      </c>
      <c r="N1210" t="s">
        <v>3740</v>
      </c>
      <c r="O1210" t="s">
        <v>5913</v>
      </c>
      <c r="P1210">
        <f>COUNTIFS($L:$L, SolaCorp_Backlog[[#This Row],[Product Group]], $H:$H, "&lt;=" &amp; SolaCorp_Backlog[[#This Row],[Order Date]])</f>
        <v>442</v>
      </c>
      <c r="Q1210" s="9">
        <f>IFERROR(VLOOKUP(SolaCorp_Backlog[[#This Row],[Order_Item]], 'Hot Orders'!$C:$H, 6, FALSE), SolaCorp_Backlog[[#This Row],[Order Date]])</f>
        <v>44587</v>
      </c>
      <c r="R1210">
        <f>COUNTIFS($L:$L, SolaCorp_Backlog[[#This Row],[Product Group]], $Q:$Q, "&lt;=" &amp; SolaCorp_Backlog[[#This Row],[New Date]])</f>
        <v>27</v>
      </c>
      <c r="S1210">
        <f>IF(SolaCorp_Backlog[[#This Row],[Product Group]] &lt;&gt; $L1209, 1, $S1209 + 1)</f>
        <v>438</v>
      </c>
      <c r="T12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10">
        <f ca="1" xml:space="preserve"> ROUND((SolaCorp_Backlog[[#This Row],[Projected Ship Date]] - SolaCorp_Backlog[[#This Row],[Order Date]]) / SolaCorp_Backlog[[#This Row],[Backlog Quantity]], 0)</f>
        <v>18</v>
      </c>
    </row>
    <row r="1211" spans="1:21" x14ac:dyDescent="0.25">
      <c r="A1211" t="s">
        <v>265</v>
      </c>
      <c r="B1211" t="s">
        <v>745</v>
      </c>
      <c r="C1211" t="s">
        <v>688</v>
      </c>
      <c r="D1211" t="s">
        <v>713</v>
      </c>
      <c r="E1211" t="s">
        <v>714</v>
      </c>
      <c r="F1211">
        <v>10</v>
      </c>
      <c r="G1211">
        <v>367.18</v>
      </c>
      <c r="H1211" s="9">
        <v>45204</v>
      </c>
      <c r="I1211" t="s">
        <v>746</v>
      </c>
      <c r="J1211" t="s">
        <v>675</v>
      </c>
      <c r="K1211" t="s">
        <v>600</v>
      </c>
      <c r="L1211" t="s">
        <v>655</v>
      </c>
      <c r="M1211" t="s">
        <v>1813</v>
      </c>
      <c r="N1211" t="s">
        <v>3741</v>
      </c>
      <c r="O1211" t="s">
        <v>5913</v>
      </c>
      <c r="P1211">
        <f>COUNTIFS($L:$L, SolaCorp_Backlog[[#This Row],[Product Group]], $H:$H, "&lt;=" &amp; SolaCorp_Backlog[[#This Row],[Order Date]])</f>
        <v>442</v>
      </c>
      <c r="Q1211" s="9">
        <f>IFERROR(VLOOKUP(SolaCorp_Backlog[[#This Row],[Order_Item]], 'Hot Orders'!$C:$H, 6, FALSE), SolaCorp_Backlog[[#This Row],[Order Date]])</f>
        <v>44587</v>
      </c>
      <c r="R1211">
        <f>COUNTIFS($L:$L, SolaCorp_Backlog[[#This Row],[Product Group]], $Q:$Q, "&lt;=" &amp; SolaCorp_Backlog[[#This Row],[New Date]])</f>
        <v>27</v>
      </c>
      <c r="S1211">
        <f>IF(SolaCorp_Backlog[[#This Row],[Product Group]] &lt;&gt; $L1210, 1, $S1210 + 1)</f>
        <v>439</v>
      </c>
      <c r="T12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11">
        <f ca="1" xml:space="preserve"> ROUND((SolaCorp_Backlog[[#This Row],[Projected Ship Date]] - SolaCorp_Backlog[[#This Row],[Order Date]]) / SolaCorp_Backlog[[#This Row],[Backlog Quantity]], 0)</f>
        <v>18</v>
      </c>
    </row>
    <row r="1212" spans="1:21" x14ac:dyDescent="0.25">
      <c r="A1212" t="s">
        <v>265</v>
      </c>
      <c r="B1212" t="s">
        <v>745</v>
      </c>
      <c r="C1212" t="s">
        <v>688</v>
      </c>
      <c r="D1212" t="s">
        <v>713</v>
      </c>
      <c r="E1212" t="s">
        <v>714</v>
      </c>
      <c r="F1212">
        <v>10</v>
      </c>
      <c r="G1212">
        <v>367.18</v>
      </c>
      <c r="H1212" s="9">
        <v>45204</v>
      </c>
      <c r="I1212" t="s">
        <v>746</v>
      </c>
      <c r="J1212" t="s">
        <v>675</v>
      </c>
      <c r="K1212" t="s">
        <v>600</v>
      </c>
      <c r="L1212" t="s">
        <v>655</v>
      </c>
      <c r="M1212" t="s">
        <v>1813</v>
      </c>
      <c r="N1212" t="s">
        <v>3742</v>
      </c>
      <c r="O1212" t="s">
        <v>5913</v>
      </c>
      <c r="P1212">
        <f>COUNTIFS($L:$L, SolaCorp_Backlog[[#This Row],[Product Group]], $H:$H, "&lt;=" &amp; SolaCorp_Backlog[[#This Row],[Order Date]])</f>
        <v>442</v>
      </c>
      <c r="Q1212" s="9">
        <f>IFERROR(VLOOKUP(SolaCorp_Backlog[[#This Row],[Order_Item]], 'Hot Orders'!$C:$H, 6, FALSE), SolaCorp_Backlog[[#This Row],[Order Date]])</f>
        <v>44587</v>
      </c>
      <c r="R1212">
        <f>COUNTIFS($L:$L, SolaCorp_Backlog[[#This Row],[Product Group]], $Q:$Q, "&lt;=" &amp; SolaCorp_Backlog[[#This Row],[New Date]])</f>
        <v>27</v>
      </c>
      <c r="S1212">
        <f>IF(SolaCorp_Backlog[[#This Row],[Product Group]] &lt;&gt; $L1211, 1, $S1211 + 1)</f>
        <v>440</v>
      </c>
      <c r="T12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12">
        <f ca="1" xml:space="preserve"> ROUND((SolaCorp_Backlog[[#This Row],[Projected Ship Date]] - SolaCorp_Backlog[[#This Row],[Order Date]]) / SolaCorp_Backlog[[#This Row],[Backlog Quantity]], 0)</f>
        <v>18</v>
      </c>
    </row>
    <row r="1213" spans="1:21" x14ac:dyDescent="0.25">
      <c r="A1213" t="s">
        <v>265</v>
      </c>
      <c r="B1213" t="s">
        <v>745</v>
      </c>
      <c r="C1213" t="s">
        <v>688</v>
      </c>
      <c r="D1213" t="s">
        <v>713</v>
      </c>
      <c r="E1213" t="s">
        <v>714</v>
      </c>
      <c r="F1213">
        <v>10</v>
      </c>
      <c r="G1213">
        <v>367.18</v>
      </c>
      <c r="H1213" s="9">
        <v>45204</v>
      </c>
      <c r="I1213" t="s">
        <v>746</v>
      </c>
      <c r="J1213" t="s">
        <v>675</v>
      </c>
      <c r="K1213" t="s">
        <v>600</v>
      </c>
      <c r="L1213" t="s">
        <v>655</v>
      </c>
      <c r="M1213" t="s">
        <v>1813</v>
      </c>
      <c r="N1213" t="s">
        <v>3743</v>
      </c>
      <c r="O1213" t="s">
        <v>5913</v>
      </c>
      <c r="P1213">
        <f>COUNTIFS($L:$L, SolaCorp_Backlog[[#This Row],[Product Group]], $H:$H, "&lt;=" &amp; SolaCorp_Backlog[[#This Row],[Order Date]])</f>
        <v>442</v>
      </c>
      <c r="Q1213" s="9">
        <f>IFERROR(VLOOKUP(SolaCorp_Backlog[[#This Row],[Order_Item]], 'Hot Orders'!$C:$H, 6, FALSE), SolaCorp_Backlog[[#This Row],[Order Date]])</f>
        <v>44587</v>
      </c>
      <c r="R1213">
        <f>COUNTIFS($L:$L, SolaCorp_Backlog[[#This Row],[Product Group]], $Q:$Q, "&lt;=" &amp; SolaCorp_Backlog[[#This Row],[New Date]])</f>
        <v>27</v>
      </c>
      <c r="S1213">
        <f>IF(SolaCorp_Backlog[[#This Row],[Product Group]] &lt;&gt; $L1212, 1, $S1212 + 1)</f>
        <v>441</v>
      </c>
      <c r="T12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13">
        <f ca="1" xml:space="preserve"> ROUND((SolaCorp_Backlog[[#This Row],[Projected Ship Date]] - SolaCorp_Backlog[[#This Row],[Order Date]]) / SolaCorp_Backlog[[#This Row],[Backlog Quantity]], 0)</f>
        <v>18</v>
      </c>
    </row>
    <row r="1214" spans="1:21" x14ac:dyDescent="0.25">
      <c r="A1214" t="s">
        <v>265</v>
      </c>
      <c r="B1214" t="s">
        <v>745</v>
      </c>
      <c r="C1214" t="s">
        <v>688</v>
      </c>
      <c r="D1214" t="s">
        <v>713</v>
      </c>
      <c r="E1214" t="s">
        <v>714</v>
      </c>
      <c r="F1214">
        <v>10</v>
      </c>
      <c r="G1214">
        <v>367.18</v>
      </c>
      <c r="H1214" s="9">
        <v>45204</v>
      </c>
      <c r="I1214" t="s">
        <v>746</v>
      </c>
      <c r="J1214" t="s">
        <v>675</v>
      </c>
      <c r="K1214" t="s">
        <v>600</v>
      </c>
      <c r="L1214" t="s">
        <v>655</v>
      </c>
      <c r="M1214" t="s">
        <v>1813</v>
      </c>
      <c r="N1214" t="s">
        <v>3744</v>
      </c>
      <c r="O1214" t="s">
        <v>5913</v>
      </c>
      <c r="P1214">
        <f>COUNTIFS($L:$L, SolaCorp_Backlog[[#This Row],[Product Group]], $H:$H, "&lt;=" &amp; SolaCorp_Backlog[[#This Row],[Order Date]])</f>
        <v>442</v>
      </c>
      <c r="Q1214" s="9">
        <f>IFERROR(VLOOKUP(SolaCorp_Backlog[[#This Row],[Order_Item]], 'Hot Orders'!$C:$H, 6, FALSE), SolaCorp_Backlog[[#This Row],[Order Date]])</f>
        <v>44587</v>
      </c>
      <c r="R1214">
        <f>COUNTIFS($L:$L, SolaCorp_Backlog[[#This Row],[Product Group]], $Q:$Q, "&lt;=" &amp; SolaCorp_Backlog[[#This Row],[New Date]])</f>
        <v>27</v>
      </c>
      <c r="S1214">
        <f>IF(SolaCorp_Backlog[[#This Row],[Product Group]] &lt;&gt; $L1213, 1, $S1213 + 1)</f>
        <v>442</v>
      </c>
      <c r="T12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14">
        <f ca="1" xml:space="preserve"> ROUND((SolaCorp_Backlog[[#This Row],[Projected Ship Date]] - SolaCorp_Backlog[[#This Row],[Order Date]]) / SolaCorp_Backlog[[#This Row],[Backlog Quantity]], 0)</f>
        <v>18</v>
      </c>
    </row>
    <row r="1215" spans="1:21" x14ac:dyDescent="0.25">
      <c r="A1215" t="s">
        <v>113</v>
      </c>
      <c r="B1215" t="s">
        <v>908</v>
      </c>
      <c r="C1215" t="s">
        <v>729</v>
      </c>
      <c r="D1215" t="s">
        <v>713</v>
      </c>
      <c r="E1215" t="s">
        <v>714</v>
      </c>
      <c r="F1215">
        <v>5</v>
      </c>
      <c r="G1215">
        <v>171.3</v>
      </c>
      <c r="H1215" s="9">
        <v>45207</v>
      </c>
      <c r="I1215" t="s">
        <v>789</v>
      </c>
      <c r="J1215" t="s">
        <v>669</v>
      </c>
      <c r="K1215" t="s">
        <v>600</v>
      </c>
      <c r="L1215" t="s">
        <v>655</v>
      </c>
      <c r="M1215" t="s">
        <v>1810</v>
      </c>
      <c r="N1215" t="s">
        <v>3710</v>
      </c>
      <c r="O1215" t="s">
        <v>5912</v>
      </c>
      <c r="P1215">
        <f>COUNTIFS($L:$L, SolaCorp_Backlog[[#This Row],[Product Group]], $H:$H, "&lt;=" &amp; SolaCorp_Backlog[[#This Row],[Order Date]])</f>
        <v>447</v>
      </c>
      <c r="Q1215" s="9">
        <f>IFERROR(VLOOKUP(SolaCorp_Backlog[[#This Row],[Order_Item]], 'Hot Orders'!$C:$H, 6, FALSE), SolaCorp_Backlog[[#This Row],[Order Date]])</f>
        <v>45207</v>
      </c>
      <c r="R1215">
        <f>COUNTIFS($L:$L, SolaCorp_Backlog[[#This Row],[Product Group]], $Q:$Q, "&lt;=" &amp; SolaCorp_Backlog[[#This Row],[New Date]])</f>
        <v>463</v>
      </c>
      <c r="S1215">
        <f>IF(SolaCorp_Backlog[[#This Row],[Product Group]] &lt;&gt; $L1214, 1, $S1214 + 1)</f>
        <v>443</v>
      </c>
      <c r="T12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15">
        <f ca="1" xml:space="preserve"> ROUND((SolaCorp_Backlog[[#This Row],[Projected Ship Date]] - SolaCorp_Backlog[[#This Row],[Order Date]]) / SolaCorp_Backlog[[#This Row],[Backlog Quantity]], 0)</f>
        <v>35</v>
      </c>
    </row>
    <row r="1216" spans="1:21" x14ac:dyDescent="0.25">
      <c r="A1216" t="s">
        <v>113</v>
      </c>
      <c r="B1216" t="s">
        <v>908</v>
      </c>
      <c r="C1216" t="s">
        <v>729</v>
      </c>
      <c r="D1216" t="s">
        <v>713</v>
      </c>
      <c r="E1216" t="s">
        <v>714</v>
      </c>
      <c r="F1216">
        <v>5</v>
      </c>
      <c r="G1216">
        <v>171.3</v>
      </c>
      <c r="H1216" s="9">
        <v>45207</v>
      </c>
      <c r="I1216" t="s">
        <v>789</v>
      </c>
      <c r="J1216" t="s">
        <v>669</v>
      </c>
      <c r="K1216" t="s">
        <v>600</v>
      </c>
      <c r="L1216" t="s">
        <v>655</v>
      </c>
      <c r="M1216" t="s">
        <v>1810</v>
      </c>
      <c r="N1216" t="s">
        <v>3711</v>
      </c>
      <c r="O1216" t="s">
        <v>5912</v>
      </c>
      <c r="P1216">
        <f>COUNTIFS($L:$L, SolaCorp_Backlog[[#This Row],[Product Group]], $H:$H, "&lt;=" &amp; SolaCorp_Backlog[[#This Row],[Order Date]])</f>
        <v>447</v>
      </c>
      <c r="Q1216" s="9">
        <f>IFERROR(VLOOKUP(SolaCorp_Backlog[[#This Row],[Order_Item]], 'Hot Orders'!$C:$H, 6, FALSE), SolaCorp_Backlog[[#This Row],[Order Date]])</f>
        <v>45207</v>
      </c>
      <c r="R1216">
        <f>COUNTIFS($L:$L, SolaCorp_Backlog[[#This Row],[Product Group]], $Q:$Q, "&lt;=" &amp; SolaCorp_Backlog[[#This Row],[New Date]])</f>
        <v>463</v>
      </c>
      <c r="S1216">
        <f>IF(SolaCorp_Backlog[[#This Row],[Product Group]] &lt;&gt; $L1215, 1, $S1215 + 1)</f>
        <v>444</v>
      </c>
      <c r="T12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16">
        <f ca="1" xml:space="preserve"> ROUND((SolaCorp_Backlog[[#This Row],[Projected Ship Date]] - SolaCorp_Backlog[[#This Row],[Order Date]]) / SolaCorp_Backlog[[#This Row],[Backlog Quantity]], 0)</f>
        <v>35</v>
      </c>
    </row>
    <row r="1217" spans="1:21" x14ac:dyDescent="0.25">
      <c r="A1217" t="s">
        <v>113</v>
      </c>
      <c r="B1217" t="s">
        <v>908</v>
      </c>
      <c r="C1217" t="s">
        <v>729</v>
      </c>
      <c r="D1217" t="s">
        <v>713</v>
      </c>
      <c r="E1217" t="s">
        <v>714</v>
      </c>
      <c r="F1217">
        <v>5</v>
      </c>
      <c r="G1217">
        <v>171.3</v>
      </c>
      <c r="H1217" s="9">
        <v>45207</v>
      </c>
      <c r="I1217" t="s">
        <v>789</v>
      </c>
      <c r="J1217" t="s">
        <v>669</v>
      </c>
      <c r="K1217" t="s">
        <v>600</v>
      </c>
      <c r="L1217" t="s">
        <v>655</v>
      </c>
      <c r="M1217" t="s">
        <v>1810</v>
      </c>
      <c r="N1217" t="s">
        <v>3712</v>
      </c>
      <c r="O1217" t="s">
        <v>5912</v>
      </c>
      <c r="P1217">
        <f>COUNTIFS($L:$L, SolaCorp_Backlog[[#This Row],[Product Group]], $H:$H, "&lt;=" &amp; SolaCorp_Backlog[[#This Row],[Order Date]])</f>
        <v>447</v>
      </c>
      <c r="Q1217" s="9">
        <f>IFERROR(VLOOKUP(SolaCorp_Backlog[[#This Row],[Order_Item]], 'Hot Orders'!$C:$H, 6, FALSE), SolaCorp_Backlog[[#This Row],[Order Date]])</f>
        <v>45207</v>
      </c>
      <c r="R1217">
        <f>COUNTIFS($L:$L, SolaCorp_Backlog[[#This Row],[Product Group]], $Q:$Q, "&lt;=" &amp; SolaCorp_Backlog[[#This Row],[New Date]])</f>
        <v>463</v>
      </c>
      <c r="S1217">
        <f>IF(SolaCorp_Backlog[[#This Row],[Product Group]] &lt;&gt; $L1216, 1, $S1216 + 1)</f>
        <v>445</v>
      </c>
      <c r="T12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17">
        <f ca="1" xml:space="preserve"> ROUND((SolaCorp_Backlog[[#This Row],[Projected Ship Date]] - SolaCorp_Backlog[[#This Row],[Order Date]]) / SolaCorp_Backlog[[#This Row],[Backlog Quantity]], 0)</f>
        <v>35</v>
      </c>
    </row>
    <row r="1218" spans="1:21" x14ac:dyDescent="0.25">
      <c r="A1218" t="s">
        <v>113</v>
      </c>
      <c r="B1218" t="s">
        <v>908</v>
      </c>
      <c r="C1218" t="s">
        <v>729</v>
      </c>
      <c r="D1218" t="s">
        <v>713</v>
      </c>
      <c r="E1218" t="s">
        <v>714</v>
      </c>
      <c r="F1218">
        <v>5</v>
      </c>
      <c r="G1218">
        <v>171.3</v>
      </c>
      <c r="H1218" s="9">
        <v>45207</v>
      </c>
      <c r="I1218" t="s">
        <v>789</v>
      </c>
      <c r="J1218" t="s">
        <v>669</v>
      </c>
      <c r="K1218" t="s">
        <v>600</v>
      </c>
      <c r="L1218" t="s">
        <v>655</v>
      </c>
      <c r="M1218" t="s">
        <v>1810</v>
      </c>
      <c r="N1218" t="s">
        <v>3713</v>
      </c>
      <c r="O1218" t="s">
        <v>5912</v>
      </c>
      <c r="P1218">
        <f>COUNTIFS($L:$L, SolaCorp_Backlog[[#This Row],[Product Group]], $H:$H, "&lt;=" &amp; SolaCorp_Backlog[[#This Row],[Order Date]])</f>
        <v>447</v>
      </c>
      <c r="Q1218" s="9">
        <f>IFERROR(VLOOKUP(SolaCorp_Backlog[[#This Row],[Order_Item]], 'Hot Orders'!$C:$H, 6, FALSE), SolaCorp_Backlog[[#This Row],[Order Date]])</f>
        <v>45207</v>
      </c>
      <c r="R1218">
        <f>COUNTIFS($L:$L, SolaCorp_Backlog[[#This Row],[Product Group]], $Q:$Q, "&lt;=" &amp; SolaCorp_Backlog[[#This Row],[New Date]])</f>
        <v>463</v>
      </c>
      <c r="S1218">
        <f>IF(SolaCorp_Backlog[[#This Row],[Product Group]] &lt;&gt; $L1217, 1, $S1217 + 1)</f>
        <v>446</v>
      </c>
      <c r="T12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18">
        <f ca="1" xml:space="preserve"> ROUND((SolaCorp_Backlog[[#This Row],[Projected Ship Date]] - SolaCorp_Backlog[[#This Row],[Order Date]]) / SolaCorp_Backlog[[#This Row],[Backlog Quantity]], 0)</f>
        <v>35</v>
      </c>
    </row>
    <row r="1219" spans="1:21" x14ac:dyDescent="0.25">
      <c r="A1219" t="s">
        <v>113</v>
      </c>
      <c r="B1219" t="s">
        <v>908</v>
      </c>
      <c r="C1219" t="s">
        <v>729</v>
      </c>
      <c r="D1219" t="s">
        <v>713</v>
      </c>
      <c r="E1219" t="s">
        <v>714</v>
      </c>
      <c r="F1219">
        <v>5</v>
      </c>
      <c r="G1219">
        <v>171.3</v>
      </c>
      <c r="H1219" s="9">
        <v>45207</v>
      </c>
      <c r="I1219" t="s">
        <v>789</v>
      </c>
      <c r="J1219" t="s">
        <v>669</v>
      </c>
      <c r="K1219" t="s">
        <v>600</v>
      </c>
      <c r="L1219" t="s">
        <v>655</v>
      </c>
      <c r="M1219" t="s">
        <v>1810</v>
      </c>
      <c r="N1219" t="s">
        <v>3714</v>
      </c>
      <c r="O1219" t="s">
        <v>5912</v>
      </c>
      <c r="P1219">
        <f>COUNTIFS($L:$L, SolaCorp_Backlog[[#This Row],[Product Group]], $H:$H, "&lt;=" &amp; SolaCorp_Backlog[[#This Row],[Order Date]])</f>
        <v>447</v>
      </c>
      <c r="Q1219" s="9">
        <f>IFERROR(VLOOKUP(SolaCorp_Backlog[[#This Row],[Order_Item]], 'Hot Orders'!$C:$H, 6, FALSE), SolaCorp_Backlog[[#This Row],[Order Date]])</f>
        <v>45207</v>
      </c>
      <c r="R1219">
        <f>COUNTIFS($L:$L, SolaCorp_Backlog[[#This Row],[Product Group]], $Q:$Q, "&lt;=" &amp; SolaCorp_Backlog[[#This Row],[New Date]])</f>
        <v>463</v>
      </c>
      <c r="S1219">
        <f>IF(SolaCorp_Backlog[[#This Row],[Product Group]] &lt;&gt; $L1218, 1, $S1218 + 1)</f>
        <v>447</v>
      </c>
      <c r="T12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19">
        <f ca="1" xml:space="preserve"> ROUND((SolaCorp_Backlog[[#This Row],[Projected Ship Date]] - SolaCorp_Backlog[[#This Row],[Order Date]]) / SolaCorp_Backlog[[#This Row],[Backlog Quantity]], 0)</f>
        <v>35</v>
      </c>
    </row>
    <row r="1220" spans="1:21" x14ac:dyDescent="0.25">
      <c r="A1220" t="s">
        <v>216</v>
      </c>
      <c r="B1220" t="s">
        <v>1134</v>
      </c>
      <c r="C1220" t="s">
        <v>721</v>
      </c>
      <c r="D1220" t="s">
        <v>1400</v>
      </c>
      <c r="E1220" t="s">
        <v>1401</v>
      </c>
      <c r="F1220">
        <v>2</v>
      </c>
      <c r="G1220">
        <v>163.15</v>
      </c>
      <c r="H1220" s="9">
        <v>45208</v>
      </c>
      <c r="I1220" t="s">
        <v>779</v>
      </c>
      <c r="J1220" t="s">
        <v>669</v>
      </c>
      <c r="K1220" t="s">
        <v>600</v>
      </c>
      <c r="L1220" t="s">
        <v>655</v>
      </c>
      <c r="M1220" t="s">
        <v>1761</v>
      </c>
      <c r="N1220" t="s">
        <v>3437</v>
      </c>
      <c r="O1220" t="s">
        <v>5869</v>
      </c>
      <c r="P1220">
        <f>COUNTIFS($L:$L, SolaCorp_Backlog[[#This Row],[Product Group]], $H:$H, "&lt;=" &amp; SolaCorp_Backlog[[#This Row],[Order Date]])</f>
        <v>463</v>
      </c>
      <c r="Q1220" s="9">
        <f>IFERROR(VLOOKUP(SolaCorp_Backlog[[#This Row],[Order_Item]], 'Hot Orders'!$C:$H, 6, FALSE), SolaCorp_Backlog[[#This Row],[Order Date]])</f>
        <v>44586</v>
      </c>
      <c r="R1220">
        <f>COUNTIFS($L:$L, SolaCorp_Backlog[[#This Row],[Product Group]], $Q:$Q, "&lt;=" &amp; SolaCorp_Backlog[[#This Row],[New Date]])</f>
        <v>16</v>
      </c>
      <c r="S1220">
        <f>IF(SolaCorp_Backlog[[#This Row],[Product Group]] &lt;&gt; $L1219, 1, $S1219 + 1)</f>
        <v>448</v>
      </c>
      <c r="T12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20">
        <f ca="1" xml:space="preserve"> ROUND((SolaCorp_Backlog[[#This Row],[Projected Ship Date]] - SolaCorp_Backlog[[#This Row],[Order Date]]) / SolaCorp_Backlog[[#This Row],[Backlog Quantity]], 0)</f>
        <v>86</v>
      </c>
    </row>
    <row r="1221" spans="1:21" x14ac:dyDescent="0.25">
      <c r="A1221" t="s">
        <v>216</v>
      </c>
      <c r="B1221" t="s">
        <v>1134</v>
      </c>
      <c r="C1221" t="s">
        <v>721</v>
      </c>
      <c r="D1221" t="s">
        <v>1400</v>
      </c>
      <c r="E1221" t="s">
        <v>1401</v>
      </c>
      <c r="F1221">
        <v>2</v>
      </c>
      <c r="G1221">
        <v>163.15</v>
      </c>
      <c r="H1221" s="9">
        <v>45208</v>
      </c>
      <c r="I1221" t="s">
        <v>779</v>
      </c>
      <c r="J1221" t="s">
        <v>669</v>
      </c>
      <c r="K1221" t="s">
        <v>600</v>
      </c>
      <c r="L1221" t="s">
        <v>655</v>
      </c>
      <c r="M1221" t="s">
        <v>1761</v>
      </c>
      <c r="N1221" t="s">
        <v>3438</v>
      </c>
      <c r="O1221" t="s">
        <v>5869</v>
      </c>
      <c r="P1221">
        <f>COUNTIFS($L:$L, SolaCorp_Backlog[[#This Row],[Product Group]], $H:$H, "&lt;=" &amp; SolaCorp_Backlog[[#This Row],[Order Date]])</f>
        <v>463</v>
      </c>
      <c r="Q1221" s="9">
        <f>IFERROR(VLOOKUP(SolaCorp_Backlog[[#This Row],[Order_Item]], 'Hot Orders'!$C:$H, 6, FALSE), SolaCorp_Backlog[[#This Row],[Order Date]])</f>
        <v>44586</v>
      </c>
      <c r="R1221">
        <f>COUNTIFS($L:$L, SolaCorp_Backlog[[#This Row],[Product Group]], $Q:$Q, "&lt;=" &amp; SolaCorp_Backlog[[#This Row],[New Date]])</f>
        <v>16</v>
      </c>
      <c r="S1221">
        <f>IF(SolaCorp_Backlog[[#This Row],[Product Group]] &lt;&gt; $L1220, 1, $S1220 + 1)</f>
        <v>449</v>
      </c>
      <c r="T12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21">
        <f ca="1" xml:space="preserve"> ROUND((SolaCorp_Backlog[[#This Row],[Projected Ship Date]] - SolaCorp_Backlog[[#This Row],[Order Date]]) / SolaCorp_Backlog[[#This Row],[Backlog Quantity]], 0)</f>
        <v>86</v>
      </c>
    </row>
    <row r="1222" spans="1:21" x14ac:dyDescent="0.25">
      <c r="A1222" t="s">
        <v>216</v>
      </c>
      <c r="B1222" t="s">
        <v>1134</v>
      </c>
      <c r="C1222" t="s">
        <v>721</v>
      </c>
      <c r="D1222" t="s">
        <v>1400</v>
      </c>
      <c r="E1222" t="s">
        <v>1401</v>
      </c>
      <c r="F1222">
        <v>2</v>
      </c>
      <c r="G1222">
        <v>147.03</v>
      </c>
      <c r="H1222" s="9">
        <v>45208</v>
      </c>
      <c r="I1222" t="s">
        <v>779</v>
      </c>
      <c r="J1222" t="s">
        <v>669</v>
      </c>
      <c r="K1222" t="s">
        <v>600</v>
      </c>
      <c r="L1222" t="s">
        <v>655</v>
      </c>
      <c r="M1222" t="s">
        <v>1761</v>
      </c>
      <c r="N1222" t="s">
        <v>3437</v>
      </c>
      <c r="O1222" t="s">
        <v>5869</v>
      </c>
      <c r="P1222">
        <f>COUNTIFS($L:$L, SolaCorp_Backlog[[#This Row],[Product Group]], $H:$H, "&lt;=" &amp; SolaCorp_Backlog[[#This Row],[Order Date]])</f>
        <v>463</v>
      </c>
      <c r="Q1222" s="9">
        <f>IFERROR(VLOOKUP(SolaCorp_Backlog[[#This Row],[Order_Item]], 'Hot Orders'!$C:$H, 6, FALSE), SolaCorp_Backlog[[#This Row],[Order Date]])</f>
        <v>44586</v>
      </c>
      <c r="R1222">
        <f>COUNTIFS($L:$L, SolaCorp_Backlog[[#This Row],[Product Group]], $Q:$Q, "&lt;=" &amp; SolaCorp_Backlog[[#This Row],[New Date]])</f>
        <v>16</v>
      </c>
      <c r="S1222">
        <f>IF(SolaCorp_Backlog[[#This Row],[Product Group]] &lt;&gt; $L1221, 1, $S1221 + 1)</f>
        <v>450</v>
      </c>
      <c r="T12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22">
        <f ca="1" xml:space="preserve"> ROUND((SolaCorp_Backlog[[#This Row],[Projected Ship Date]] - SolaCorp_Backlog[[#This Row],[Order Date]]) / SolaCorp_Backlog[[#This Row],[Backlog Quantity]], 0)</f>
        <v>86</v>
      </c>
    </row>
    <row r="1223" spans="1:21" x14ac:dyDescent="0.25">
      <c r="A1223" t="s">
        <v>216</v>
      </c>
      <c r="B1223" t="s">
        <v>1134</v>
      </c>
      <c r="C1223" t="s">
        <v>721</v>
      </c>
      <c r="D1223" t="s">
        <v>1400</v>
      </c>
      <c r="E1223" t="s">
        <v>1401</v>
      </c>
      <c r="F1223">
        <v>2</v>
      </c>
      <c r="G1223">
        <v>147.03</v>
      </c>
      <c r="H1223" s="9">
        <v>45208</v>
      </c>
      <c r="I1223" t="s">
        <v>779</v>
      </c>
      <c r="J1223" t="s">
        <v>669</v>
      </c>
      <c r="K1223" t="s">
        <v>600</v>
      </c>
      <c r="L1223" t="s">
        <v>655</v>
      </c>
      <c r="M1223" t="s">
        <v>1761</v>
      </c>
      <c r="N1223" t="s">
        <v>3438</v>
      </c>
      <c r="O1223" t="s">
        <v>5869</v>
      </c>
      <c r="P1223">
        <f>COUNTIFS($L:$L, SolaCorp_Backlog[[#This Row],[Product Group]], $H:$H, "&lt;=" &amp; SolaCorp_Backlog[[#This Row],[Order Date]])</f>
        <v>463</v>
      </c>
      <c r="Q1223" s="9">
        <f>IFERROR(VLOOKUP(SolaCorp_Backlog[[#This Row],[Order_Item]], 'Hot Orders'!$C:$H, 6, FALSE), SolaCorp_Backlog[[#This Row],[Order Date]])</f>
        <v>44586</v>
      </c>
      <c r="R1223">
        <f>COUNTIFS($L:$L, SolaCorp_Backlog[[#This Row],[Product Group]], $Q:$Q, "&lt;=" &amp; SolaCorp_Backlog[[#This Row],[New Date]])</f>
        <v>16</v>
      </c>
      <c r="S1223">
        <f>IF(SolaCorp_Backlog[[#This Row],[Product Group]] &lt;&gt; $L1222, 1, $S1222 + 1)</f>
        <v>451</v>
      </c>
      <c r="T12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223">
        <f ca="1" xml:space="preserve"> ROUND((SolaCorp_Backlog[[#This Row],[Projected Ship Date]] - SolaCorp_Backlog[[#This Row],[Order Date]]) / SolaCorp_Backlog[[#This Row],[Backlog Quantity]], 0)</f>
        <v>86</v>
      </c>
    </row>
    <row r="1224" spans="1:21" x14ac:dyDescent="0.25">
      <c r="A1224" t="s">
        <v>216</v>
      </c>
      <c r="B1224" t="s">
        <v>1134</v>
      </c>
      <c r="C1224" t="s">
        <v>721</v>
      </c>
      <c r="D1224" t="s">
        <v>1400</v>
      </c>
      <c r="E1224" t="s">
        <v>1401</v>
      </c>
      <c r="F1224">
        <v>2</v>
      </c>
      <c r="G1224">
        <v>163.15</v>
      </c>
      <c r="H1224" s="9">
        <v>45208</v>
      </c>
      <c r="I1224" t="s">
        <v>779</v>
      </c>
      <c r="J1224" t="s">
        <v>669</v>
      </c>
      <c r="K1224" t="s">
        <v>600</v>
      </c>
      <c r="L1224" t="s">
        <v>655</v>
      </c>
      <c r="M1224" t="s">
        <v>1761</v>
      </c>
      <c r="N1224" t="s">
        <v>3437</v>
      </c>
      <c r="O1224" t="s">
        <v>5869</v>
      </c>
      <c r="P1224">
        <f>COUNTIFS($L:$L, SolaCorp_Backlog[[#This Row],[Product Group]], $H:$H, "&lt;=" &amp; SolaCorp_Backlog[[#This Row],[Order Date]])</f>
        <v>463</v>
      </c>
      <c r="Q1224" s="9">
        <f>IFERROR(VLOOKUP(SolaCorp_Backlog[[#This Row],[Order_Item]], 'Hot Orders'!$C:$H, 6, FALSE), SolaCorp_Backlog[[#This Row],[Order Date]])</f>
        <v>44586</v>
      </c>
      <c r="R1224">
        <f>COUNTIFS($L:$L, SolaCorp_Backlog[[#This Row],[Product Group]], $Q:$Q, "&lt;=" &amp; SolaCorp_Backlog[[#This Row],[New Date]])</f>
        <v>16</v>
      </c>
      <c r="S1224">
        <f>IF(SolaCorp_Backlog[[#This Row],[Product Group]] &lt;&gt; $L1223, 1, $S1223 + 1)</f>
        <v>452</v>
      </c>
      <c r="T12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24">
        <f ca="1" xml:space="preserve"> ROUND((SolaCorp_Backlog[[#This Row],[Projected Ship Date]] - SolaCorp_Backlog[[#This Row],[Order Date]]) / SolaCorp_Backlog[[#This Row],[Backlog Quantity]], 0)</f>
        <v>90</v>
      </c>
    </row>
    <row r="1225" spans="1:21" x14ac:dyDescent="0.25">
      <c r="A1225" t="s">
        <v>216</v>
      </c>
      <c r="B1225" t="s">
        <v>1134</v>
      </c>
      <c r="C1225" t="s">
        <v>721</v>
      </c>
      <c r="D1225" t="s">
        <v>1400</v>
      </c>
      <c r="E1225" t="s">
        <v>1401</v>
      </c>
      <c r="F1225">
        <v>2</v>
      </c>
      <c r="G1225">
        <v>163.15</v>
      </c>
      <c r="H1225" s="9">
        <v>45208</v>
      </c>
      <c r="I1225" t="s">
        <v>779</v>
      </c>
      <c r="J1225" t="s">
        <v>669</v>
      </c>
      <c r="K1225" t="s">
        <v>600</v>
      </c>
      <c r="L1225" t="s">
        <v>655</v>
      </c>
      <c r="M1225" t="s">
        <v>1761</v>
      </c>
      <c r="N1225" t="s">
        <v>3438</v>
      </c>
      <c r="O1225" t="s">
        <v>5869</v>
      </c>
      <c r="P1225">
        <f>COUNTIFS($L:$L, SolaCorp_Backlog[[#This Row],[Product Group]], $H:$H, "&lt;=" &amp; SolaCorp_Backlog[[#This Row],[Order Date]])</f>
        <v>463</v>
      </c>
      <c r="Q1225" s="9">
        <f>IFERROR(VLOOKUP(SolaCorp_Backlog[[#This Row],[Order_Item]], 'Hot Orders'!$C:$H, 6, FALSE), SolaCorp_Backlog[[#This Row],[Order Date]])</f>
        <v>44586</v>
      </c>
      <c r="R1225">
        <f>COUNTIFS($L:$L, SolaCorp_Backlog[[#This Row],[Product Group]], $Q:$Q, "&lt;=" &amp; SolaCorp_Backlog[[#This Row],[New Date]])</f>
        <v>16</v>
      </c>
      <c r="S1225">
        <f>IF(SolaCorp_Backlog[[#This Row],[Product Group]] &lt;&gt; $L1224, 1, $S1224 + 1)</f>
        <v>453</v>
      </c>
      <c r="T12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25">
        <f ca="1" xml:space="preserve"> ROUND((SolaCorp_Backlog[[#This Row],[Projected Ship Date]] - SolaCorp_Backlog[[#This Row],[Order Date]]) / SolaCorp_Backlog[[#This Row],[Backlog Quantity]], 0)</f>
        <v>90</v>
      </c>
    </row>
    <row r="1226" spans="1:21" x14ac:dyDescent="0.25">
      <c r="A1226" t="s">
        <v>216</v>
      </c>
      <c r="B1226" t="s">
        <v>1134</v>
      </c>
      <c r="C1226" t="s">
        <v>721</v>
      </c>
      <c r="D1226" t="s">
        <v>1400</v>
      </c>
      <c r="E1226" t="s">
        <v>1401</v>
      </c>
      <c r="F1226">
        <v>2</v>
      </c>
      <c r="G1226">
        <v>132.87</v>
      </c>
      <c r="H1226" s="9">
        <v>45208</v>
      </c>
      <c r="I1226" t="s">
        <v>779</v>
      </c>
      <c r="J1226" t="s">
        <v>669</v>
      </c>
      <c r="K1226" t="s">
        <v>600</v>
      </c>
      <c r="L1226" t="s">
        <v>655</v>
      </c>
      <c r="M1226" t="s">
        <v>1761</v>
      </c>
      <c r="N1226" t="s">
        <v>3437</v>
      </c>
      <c r="O1226" t="s">
        <v>5869</v>
      </c>
      <c r="P1226">
        <f>COUNTIFS($L:$L, SolaCorp_Backlog[[#This Row],[Product Group]], $H:$H, "&lt;=" &amp; SolaCorp_Backlog[[#This Row],[Order Date]])</f>
        <v>463</v>
      </c>
      <c r="Q1226" s="9">
        <f>IFERROR(VLOOKUP(SolaCorp_Backlog[[#This Row],[Order_Item]], 'Hot Orders'!$C:$H, 6, FALSE), SolaCorp_Backlog[[#This Row],[Order Date]])</f>
        <v>44586</v>
      </c>
      <c r="R1226">
        <f>COUNTIFS($L:$L, SolaCorp_Backlog[[#This Row],[Product Group]], $Q:$Q, "&lt;=" &amp; SolaCorp_Backlog[[#This Row],[New Date]])</f>
        <v>16</v>
      </c>
      <c r="S1226">
        <f>IF(SolaCorp_Backlog[[#This Row],[Product Group]] &lt;&gt; $L1225, 1, $S1225 + 1)</f>
        <v>454</v>
      </c>
      <c r="T12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26">
        <f ca="1" xml:space="preserve"> ROUND((SolaCorp_Backlog[[#This Row],[Projected Ship Date]] - SolaCorp_Backlog[[#This Row],[Order Date]]) / SolaCorp_Backlog[[#This Row],[Backlog Quantity]], 0)</f>
        <v>90</v>
      </c>
    </row>
    <row r="1227" spans="1:21" x14ac:dyDescent="0.25">
      <c r="A1227" t="s">
        <v>216</v>
      </c>
      <c r="B1227" t="s">
        <v>1134</v>
      </c>
      <c r="C1227" t="s">
        <v>721</v>
      </c>
      <c r="D1227" t="s">
        <v>1400</v>
      </c>
      <c r="E1227" t="s">
        <v>1401</v>
      </c>
      <c r="F1227">
        <v>2</v>
      </c>
      <c r="G1227">
        <v>132.87</v>
      </c>
      <c r="H1227" s="9">
        <v>45208</v>
      </c>
      <c r="I1227" t="s">
        <v>779</v>
      </c>
      <c r="J1227" t="s">
        <v>669</v>
      </c>
      <c r="K1227" t="s">
        <v>600</v>
      </c>
      <c r="L1227" t="s">
        <v>655</v>
      </c>
      <c r="M1227" t="s">
        <v>1761</v>
      </c>
      <c r="N1227" t="s">
        <v>3438</v>
      </c>
      <c r="O1227" t="s">
        <v>5869</v>
      </c>
      <c r="P1227">
        <f>COUNTIFS($L:$L, SolaCorp_Backlog[[#This Row],[Product Group]], $H:$H, "&lt;=" &amp; SolaCorp_Backlog[[#This Row],[Order Date]])</f>
        <v>463</v>
      </c>
      <c r="Q1227" s="9">
        <f>IFERROR(VLOOKUP(SolaCorp_Backlog[[#This Row],[Order_Item]], 'Hot Orders'!$C:$H, 6, FALSE), SolaCorp_Backlog[[#This Row],[Order Date]])</f>
        <v>44586</v>
      </c>
      <c r="R1227">
        <f>COUNTIFS($L:$L, SolaCorp_Backlog[[#This Row],[Product Group]], $Q:$Q, "&lt;=" &amp; SolaCorp_Backlog[[#This Row],[New Date]])</f>
        <v>16</v>
      </c>
      <c r="S1227">
        <f>IF(SolaCorp_Backlog[[#This Row],[Product Group]] &lt;&gt; $L1226, 1, $S1226 + 1)</f>
        <v>455</v>
      </c>
      <c r="T12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27">
        <f ca="1" xml:space="preserve"> ROUND((SolaCorp_Backlog[[#This Row],[Projected Ship Date]] - SolaCorp_Backlog[[#This Row],[Order Date]]) / SolaCorp_Backlog[[#This Row],[Backlog Quantity]], 0)</f>
        <v>90</v>
      </c>
    </row>
    <row r="1228" spans="1:21" x14ac:dyDescent="0.25">
      <c r="A1228" t="s">
        <v>216</v>
      </c>
      <c r="B1228" t="s">
        <v>1134</v>
      </c>
      <c r="C1228" t="s">
        <v>721</v>
      </c>
      <c r="D1228" t="s">
        <v>1400</v>
      </c>
      <c r="E1228" t="s">
        <v>1401</v>
      </c>
      <c r="F1228">
        <v>4</v>
      </c>
      <c r="G1228">
        <v>135.93</v>
      </c>
      <c r="H1228" s="9">
        <v>45208</v>
      </c>
      <c r="I1228" t="s">
        <v>779</v>
      </c>
      <c r="J1228" t="s">
        <v>669</v>
      </c>
      <c r="K1228" t="s">
        <v>600</v>
      </c>
      <c r="L1228" t="s">
        <v>655</v>
      </c>
      <c r="M1228" t="s">
        <v>1761</v>
      </c>
      <c r="N1228" t="s">
        <v>3543</v>
      </c>
      <c r="O1228" t="s">
        <v>5869</v>
      </c>
      <c r="P1228">
        <f>COUNTIFS($L:$L, SolaCorp_Backlog[[#This Row],[Product Group]], $H:$H, "&lt;=" &amp; SolaCorp_Backlog[[#This Row],[Order Date]])</f>
        <v>463</v>
      </c>
      <c r="Q1228" s="9">
        <f>IFERROR(VLOOKUP(SolaCorp_Backlog[[#This Row],[Order_Item]], 'Hot Orders'!$C:$H, 6, FALSE), SolaCorp_Backlog[[#This Row],[Order Date]])</f>
        <v>44586</v>
      </c>
      <c r="R1228">
        <f>COUNTIFS($L:$L, SolaCorp_Backlog[[#This Row],[Product Group]], $Q:$Q, "&lt;=" &amp; SolaCorp_Backlog[[#This Row],[New Date]])</f>
        <v>16</v>
      </c>
      <c r="S1228">
        <f>IF(SolaCorp_Backlog[[#This Row],[Product Group]] &lt;&gt; $L1227, 1, $S1227 + 1)</f>
        <v>456</v>
      </c>
      <c r="T12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28">
        <f ca="1" xml:space="preserve"> ROUND((SolaCorp_Backlog[[#This Row],[Projected Ship Date]] - SolaCorp_Backlog[[#This Row],[Order Date]]) / SolaCorp_Backlog[[#This Row],[Backlog Quantity]], 0)</f>
        <v>45</v>
      </c>
    </row>
    <row r="1229" spans="1:21" x14ac:dyDescent="0.25">
      <c r="A1229" t="s">
        <v>216</v>
      </c>
      <c r="B1229" t="s">
        <v>1134</v>
      </c>
      <c r="C1229" t="s">
        <v>721</v>
      </c>
      <c r="D1229" t="s">
        <v>1400</v>
      </c>
      <c r="E1229" t="s">
        <v>1401</v>
      </c>
      <c r="F1229">
        <v>4</v>
      </c>
      <c r="G1229">
        <v>135.93</v>
      </c>
      <c r="H1229" s="9">
        <v>45208</v>
      </c>
      <c r="I1229" t="s">
        <v>779</v>
      </c>
      <c r="J1229" t="s">
        <v>669</v>
      </c>
      <c r="K1229" t="s">
        <v>600</v>
      </c>
      <c r="L1229" t="s">
        <v>655</v>
      </c>
      <c r="M1229" t="s">
        <v>1761</v>
      </c>
      <c r="N1229" t="s">
        <v>3544</v>
      </c>
      <c r="O1229" t="s">
        <v>5869</v>
      </c>
      <c r="P1229">
        <f>COUNTIFS($L:$L, SolaCorp_Backlog[[#This Row],[Product Group]], $H:$H, "&lt;=" &amp; SolaCorp_Backlog[[#This Row],[Order Date]])</f>
        <v>463</v>
      </c>
      <c r="Q1229" s="9">
        <f>IFERROR(VLOOKUP(SolaCorp_Backlog[[#This Row],[Order_Item]], 'Hot Orders'!$C:$H, 6, FALSE), SolaCorp_Backlog[[#This Row],[Order Date]])</f>
        <v>44586</v>
      </c>
      <c r="R1229">
        <f>COUNTIFS($L:$L, SolaCorp_Backlog[[#This Row],[Product Group]], $Q:$Q, "&lt;=" &amp; SolaCorp_Backlog[[#This Row],[New Date]])</f>
        <v>16</v>
      </c>
      <c r="S1229">
        <f>IF(SolaCorp_Backlog[[#This Row],[Product Group]] &lt;&gt; $L1228, 1, $S1228 + 1)</f>
        <v>457</v>
      </c>
      <c r="T12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29">
        <f ca="1" xml:space="preserve"> ROUND((SolaCorp_Backlog[[#This Row],[Projected Ship Date]] - SolaCorp_Backlog[[#This Row],[Order Date]]) / SolaCorp_Backlog[[#This Row],[Backlog Quantity]], 0)</f>
        <v>45</v>
      </c>
    </row>
    <row r="1230" spans="1:21" x14ac:dyDescent="0.25">
      <c r="A1230" t="s">
        <v>216</v>
      </c>
      <c r="B1230" t="s">
        <v>1134</v>
      </c>
      <c r="C1230" t="s">
        <v>721</v>
      </c>
      <c r="D1230" t="s">
        <v>1400</v>
      </c>
      <c r="E1230" t="s">
        <v>1401</v>
      </c>
      <c r="F1230">
        <v>4</v>
      </c>
      <c r="G1230">
        <v>135.93</v>
      </c>
      <c r="H1230" s="9">
        <v>45208</v>
      </c>
      <c r="I1230" t="s">
        <v>779</v>
      </c>
      <c r="J1230" t="s">
        <v>669</v>
      </c>
      <c r="K1230" t="s">
        <v>600</v>
      </c>
      <c r="L1230" t="s">
        <v>655</v>
      </c>
      <c r="M1230" t="s">
        <v>1761</v>
      </c>
      <c r="N1230" t="s">
        <v>3437</v>
      </c>
      <c r="O1230" t="s">
        <v>5869</v>
      </c>
      <c r="P1230">
        <f>COUNTIFS($L:$L, SolaCorp_Backlog[[#This Row],[Product Group]], $H:$H, "&lt;=" &amp; SolaCorp_Backlog[[#This Row],[Order Date]])</f>
        <v>463</v>
      </c>
      <c r="Q1230" s="9">
        <f>IFERROR(VLOOKUP(SolaCorp_Backlog[[#This Row],[Order_Item]], 'Hot Orders'!$C:$H, 6, FALSE), SolaCorp_Backlog[[#This Row],[Order Date]])</f>
        <v>44586</v>
      </c>
      <c r="R1230">
        <f>COUNTIFS($L:$L, SolaCorp_Backlog[[#This Row],[Product Group]], $Q:$Q, "&lt;=" &amp; SolaCorp_Backlog[[#This Row],[New Date]])</f>
        <v>16</v>
      </c>
      <c r="S1230">
        <f>IF(SolaCorp_Backlog[[#This Row],[Product Group]] &lt;&gt; $L1229, 1, $S1229 + 1)</f>
        <v>458</v>
      </c>
      <c r="T12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30">
        <f ca="1" xml:space="preserve"> ROUND((SolaCorp_Backlog[[#This Row],[Projected Ship Date]] - SolaCorp_Backlog[[#This Row],[Order Date]]) / SolaCorp_Backlog[[#This Row],[Backlog Quantity]], 0)</f>
        <v>45</v>
      </c>
    </row>
    <row r="1231" spans="1:21" x14ac:dyDescent="0.25">
      <c r="A1231" t="s">
        <v>216</v>
      </c>
      <c r="B1231" t="s">
        <v>1134</v>
      </c>
      <c r="C1231" t="s">
        <v>721</v>
      </c>
      <c r="D1231" t="s">
        <v>1400</v>
      </c>
      <c r="E1231" t="s">
        <v>1401</v>
      </c>
      <c r="F1231">
        <v>4</v>
      </c>
      <c r="G1231">
        <v>135.93</v>
      </c>
      <c r="H1231" s="9">
        <v>45208</v>
      </c>
      <c r="I1231" t="s">
        <v>779</v>
      </c>
      <c r="J1231" t="s">
        <v>669</v>
      </c>
      <c r="K1231" t="s">
        <v>600</v>
      </c>
      <c r="L1231" t="s">
        <v>655</v>
      </c>
      <c r="M1231" t="s">
        <v>1761</v>
      </c>
      <c r="N1231" t="s">
        <v>3438</v>
      </c>
      <c r="O1231" t="s">
        <v>5869</v>
      </c>
      <c r="P1231">
        <f>COUNTIFS($L:$L, SolaCorp_Backlog[[#This Row],[Product Group]], $H:$H, "&lt;=" &amp; SolaCorp_Backlog[[#This Row],[Order Date]])</f>
        <v>463</v>
      </c>
      <c r="Q1231" s="9">
        <f>IFERROR(VLOOKUP(SolaCorp_Backlog[[#This Row],[Order_Item]], 'Hot Orders'!$C:$H, 6, FALSE), SolaCorp_Backlog[[#This Row],[Order Date]])</f>
        <v>44586</v>
      </c>
      <c r="R1231">
        <f>COUNTIFS($L:$L, SolaCorp_Backlog[[#This Row],[Product Group]], $Q:$Q, "&lt;=" &amp; SolaCorp_Backlog[[#This Row],[New Date]])</f>
        <v>16</v>
      </c>
      <c r="S1231">
        <f>IF(SolaCorp_Backlog[[#This Row],[Product Group]] &lt;&gt; $L1230, 1, $S1230 + 1)</f>
        <v>459</v>
      </c>
      <c r="T12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31">
        <f ca="1" xml:space="preserve"> ROUND((SolaCorp_Backlog[[#This Row],[Projected Ship Date]] - SolaCorp_Backlog[[#This Row],[Order Date]]) / SolaCorp_Backlog[[#This Row],[Backlog Quantity]], 0)</f>
        <v>45</v>
      </c>
    </row>
    <row r="1232" spans="1:21" x14ac:dyDescent="0.25">
      <c r="A1232" t="s">
        <v>216</v>
      </c>
      <c r="B1232" t="s">
        <v>1134</v>
      </c>
      <c r="C1232" t="s">
        <v>721</v>
      </c>
      <c r="D1232" t="s">
        <v>1400</v>
      </c>
      <c r="E1232" t="s">
        <v>1401</v>
      </c>
      <c r="F1232">
        <v>2</v>
      </c>
      <c r="G1232">
        <v>129.05000000000001</v>
      </c>
      <c r="H1232" s="9">
        <v>45208</v>
      </c>
      <c r="I1232" t="s">
        <v>779</v>
      </c>
      <c r="J1232" t="s">
        <v>669</v>
      </c>
      <c r="K1232" t="s">
        <v>600</v>
      </c>
      <c r="L1232" t="s">
        <v>655</v>
      </c>
      <c r="M1232" t="s">
        <v>1761</v>
      </c>
      <c r="N1232" t="s">
        <v>3437</v>
      </c>
      <c r="O1232" t="s">
        <v>5869</v>
      </c>
      <c r="P1232">
        <f>COUNTIFS($L:$L, SolaCorp_Backlog[[#This Row],[Product Group]], $H:$H, "&lt;=" &amp; SolaCorp_Backlog[[#This Row],[Order Date]])</f>
        <v>463</v>
      </c>
      <c r="Q1232" s="9">
        <f>IFERROR(VLOOKUP(SolaCorp_Backlog[[#This Row],[Order_Item]], 'Hot Orders'!$C:$H, 6, FALSE), SolaCorp_Backlog[[#This Row],[Order Date]])</f>
        <v>44586</v>
      </c>
      <c r="R1232">
        <f>COUNTIFS($L:$L, SolaCorp_Backlog[[#This Row],[Product Group]], $Q:$Q, "&lt;=" &amp; SolaCorp_Backlog[[#This Row],[New Date]])</f>
        <v>16</v>
      </c>
      <c r="S1232">
        <f>IF(SolaCorp_Backlog[[#This Row],[Product Group]] &lt;&gt; $L1231, 1, $S1231 + 1)</f>
        <v>460</v>
      </c>
      <c r="T12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32">
        <f ca="1" xml:space="preserve"> ROUND((SolaCorp_Backlog[[#This Row],[Projected Ship Date]] - SolaCorp_Backlog[[#This Row],[Order Date]]) / SolaCorp_Backlog[[#This Row],[Backlog Quantity]], 0)</f>
        <v>90</v>
      </c>
    </row>
    <row r="1233" spans="1:21" x14ac:dyDescent="0.25">
      <c r="A1233" t="s">
        <v>216</v>
      </c>
      <c r="B1233" t="s">
        <v>1134</v>
      </c>
      <c r="C1233" t="s">
        <v>721</v>
      </c>
      <c r="D1233" t="s">
        <v>1400</v>
      </c>
      <c r="E1233" t="s">
        <v>1401</v>
      </c>
      <c r="F1233">
        <v>2</v>
      </c>
      <c r="G1233">
        <v>129.05000000000001</v>
      </c>
      <c r="H1233" s="9">
        <v>45208</v>
      </c>
      <c r="I1233" t="s">
        <v>779</v>
      </c>
      <c r="J1233" t="s">
        <v>669</v>
      </c>
      <c r="K1233" t="s">
        <v>600</v>
      </c>
      <c r="L1233" t="s">
        <v>655</v>
      </c>
      <c r="M1233" t="s">
        <v>1761</v>
      </c>
      <c r="N1233" t="s">
        <v>3438</v>
      </c>
      <c r="O1233" t="s">
        <v>5869</v>
      </c>
      <c r="P1233">
        <f>COUNTIFS($L:$L, SolaCorp_Backlog[[#This Row],[Product Group]], $H:$H, "&lt;=" &amp; SolaCorp_Backlog[[#This Row],[Order Date]])</f>
        <v>463</v>
      </c>
      <c r="Q1233" s="9">
        <f>IFERROR(VLOOKUP(SolaCorp_Backlog[[#This Row],[Order_Item]], 'Hot Orders'!$C:$H, 6, FALSE), SolaCorp_Backlog[[#This Row],[Order Date]])</f>
        <v>44586</v>
      </c>
      <c r="R1233">
        <f>COUNTIFS($L:$L, SolaCorp_Backlog[[#This Row],[Product Group]], $Q:$Q, "&lt;=" &amp; SolaCorp_Backlog[[#This Row],[New Date]])</f>
        <v>16</v>
      </c>
      <c r="S1233">
        <f>IF(SolaCorp_Backlog[[#This Row],[Product Group]] &lt;&gt; $L1232, 1, $S1232 + 1)</f>
        <v>461</v>
      </c>
      <c r="T12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33">
        <f ca="1" xml:space="preserve"> ROUND((SolaCorp_Backlog[[#This Row],[Projected Ship Date]] - SolaCorp_Backlog[[#This Row],[Order Date]]) / SolaCorp_Backlog[[#This Row],[Backlog Quantity]], 0)</f>
        <v>90</v>
      </c>
    </row>
    <row r="1234" spans="1:21" x14ac:dyDescent="0.25">
      <c r="A1234" t="s">
        <v>216</v>
      </c>
      <c r="B1234" t="s">
        <v>1134</v>
      </c>
      <c r="C1234" t="s">
        <v>721</v>
      </c>
      <c r="D1234" t="s">
        <v>1400</v>
      </c>
      <c r="E1234" t="s">
        <v>1401</v>
      </c>
      <c r="F1234">
        <v>2</v>
      </c>
      <c r="G1234">
        <v>128.30000000000001</v>
      </c>
      <c r="H1234" s="9">
        <v>45208</v>
      </c>
      <c r="I1234" t="s">
        <v>779</v>
      </c>
      <c r="J1234" t="s">
        <v>669</v>
      </c>
      <c r="K1234" t="s">
        <v>600</v>
      </c>
      <c r="L1234" t="s">
        <v>655</v>
      </c>
      <c r="M1234" t="s">
        <v>1761</v>
      </c>
      <c r="N1234" t="s">
        <v>3437</v>
      </c>
      <c r="O1234" t="s">
        <v>5869</v>
      </c>
      <c r="P1234">
        <f>COUNTIFS($L:$L, SolaCorp_Backlog[[#This Row],[Product Group]], $H:$H, "&lt;=" &amp; SolaCorp_Backlog[[#This Row],[Order Date]])</f>
        <v>463</v>
      </c>
      <c r="Q1234" s="9">
        <f>IFERROR(VLOOKUP(SolaCorp_Backlog[[#This Row],[Order_Item]], 'Hot Orders'!$C:$H, 6, FALSE), SolaCorp_Backlog[[#This Row],[Order Date]])</f>
        <v>44586</v>
      </c>
      <c r="R1234">
        <f>COUNTIFS($L:$L, SolaCorp_Backlog[[#This Row],[Product Group]], $Q:$Q, "&lt;=" &amp; SolaCorp_Backlog[[#This Row],[New Date]])</f>
        <v>16</v>
      </c>
      <c r="S1234">
        <f>IF(SolaCorp_Backlog[[#This Row],[Product Group]] &lt;&gt; $L1233, 1, $S1233 + 1)</f>
        <v>462</v>
      </c>
      <c r="T12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34">
        <f ca="1" xml:space="preserve"> ROUND((SolaCorp_Backlog[[#This Row],[Projected Ship Date]] - SolaCorp_Backlog[[#This Row],[Order Date]]) / SolaCorp_Backlog[[#This Row],[Backlog Quantity]], 0)</f>
        <v>90</v>
      </c>
    </row>
    <row r="1235" spans="1:21" x14ac:dyDescent="0.25">
      <c r="A1235" t="s">
        <v>216</v>
      </c>
      <c r="B1235" t="s">
        <v>1134</v>
      </c>
      <c r="C1235" t="s">
        <v>721</v>
      </c>
      <c r="D1235" t="s">
        <v>1400</v>
      </c>
      <c r="E1235" t="s">
        <v>1401</v>
      </c>
      <c r="F1235">
        <v>2</v>
      </c>
      <c r="G1235">
        <v>128.30000000000001</v>
      </c>
      <c r="H1235" s="9">
        <v>45208</v>
      </c>
      <c r="I1235" t="s">
        <v>779</v>
      </c>
      <c r="J1235" t="s">
        <v>669</v>
      </c>
      <c r="K1235" t="s">
        <v>600</v>
      </c>
      <c r="L1235" t="s">
        <v>655</v>
      </c>
      <c r="M1235" t="s">
        <v>1761</v>
      </c>
      <c r="N1235" t="s">
        <v>3438</v>
      </c>
      <c r="O1235" t="s">
        <v>5869</v>
      </c>
      <c r="P1235">
        <f>COUNTIFS($L:$L, SolaCorp_Backlog[[#This Row],[Product Group]], $H:$H, "&lt;=" &amp; SolaCorp_Backlog[[#This Row],[Order Date]])</f>
        <v>463</v>
      </c>
      <c r="Q1235" s="9">
        <f>IFERROR(VLOOKUP(SolaCorp_Backlog[[#This Row],[Order_Item]], 'Hot Orders'!$C:$H, 6, FALSE), SolaCorp_Backlog[[#This Row],[Order Date]])</f>
        <v>44586</v>
      </c>
      <c r="R1235">
        <f>COUNTIFS($L:$L, SolaCorp_Backlog[[#This Row],[Product Group]], $Q:$Q, "&lt;=" &amp; SolaCorp_Backlog[[#This Row],[New Date]])</f>
        <v>16</v>
      </c>
      <c r="S1235">
        <f>IF(SolaCorp_Backlog[[#This Row],[Product Group]] &lt;&gt; $L1234, 1, $S1234 + 1)</f>
        <v>463</v>
      </c>
      <c r="T12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35">
        <f ca="1" xml:space="preserve"> ROUND((SolaCorp_Backlog[[#This Row],[Projected Ship Date]] - SolaCorp_Backlog[[#This Row],[Order Date]]) / SolaCorp_Backlog[[#This Row],[Backlog Quantity]], 0)</f>
        <v>90</v>
      </c>
    </row>
    <row r="1236" spans="1:21" x14ac:dyDescent="0.25">
      <c r="A1236" t="s">
        <v>116</v>
      </c>
      <c r="B1236" t="s">
        <v>1169</v>
      </c>
      <c r="C1236" t="s">
        <v>729</v>
      </c>
      <c r="D1236" t="s">
        <v>705</v>
      </c>
      <c r="E1236" t="s">
        <v>706</v>
      </c>
      <c r="F1236">
        <v>10</v>
      </c>
      <c r="G1236">
        <v>77.5</v>
      </c>
      <c r="H1236" s="9">
        <v>45210</v>
      </c>
      <c r="I1236" t="s">
        <v>732</v>
      </c>
      <c r="J1236" t="s">
        <v>675</v>
      </c>
      <c r="K1236" t="s">
        <v>631</v>
      </c>
      <c r="L1236" t="s">
        <v>655</v>
      </c>
      <c r="M1236" t="s">
        <v>1756</v>
      </c>
      <c r="N1236" t="s">
        <v>3397</v>
      </c>
      <c r="O1236" t="s">
        <v>5864</v>
      </c>
      <c r="P1236">
        <f>COUNTIFS($L:$L, SolaCorp_Backlog[[#This Row],[Product Group]], $H:$H, "&lt;=" &amp; SolaCorp_Backlog[[#This Row],[Order Date]])</f>
        <v>473</v>
      </c>
      <c r="Q1236" s="9">
        <f>IFERROR(VLOOKUP(SolaCorp_Backlog[[#This Row],[Order_Item]], 'Hot Orders'!$C:$H, 6, FALSE), SolaCorp_Backlog[[#This Row],[Order Date]])</f>
        <v>45210</v>
      </c>
      <c r="R1236">
        <f>COUNTIFS($L:$L, SolaCorp_Backlog[[#This Row],[Product Group]], $Q:$Q, "&lt;=" &amp; SolaCorp_Backlog[[#This Row],[New Date]])</f>
        <v>473</v>
      </c>
      <c r="S1236">
        <f>IF(SolaCorp_Backlog[[#This Row],[Product Group]] &lt;&gt; $L1235, 1, $S1235 + 1)</f>
        <v>464</v>
      </c>
      <c r="T12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36">
        <f ca="1" xml:space="preserve"> ROUND((SolaCorp_Backlog[[#This Row],[Projected Ship Date]] - SolaCorp_Backlog[[#This Row],[Order Date]]) / SolaCorp_Backlog[[#This Row],[Backlog Quantity]], 0)</f>
        <v>18</v>
      </c>
    </row>
    <row r="1237" spans="1:21" x14ac:dyDescent="0.25">
      <c r="A1237" t="s">
        <v>116</v>
      </c>
      <c r="B1237" t="s">
        <v>1169</v>
      </c>
      <c r="C1237" t="s">
        <v>729</v>
      </c>
      <c r="D1237" t="s">
        <v>705</v>
      </c>
      <c r="E1237" t="s">
        <v>706</v>
      </c>
      <c r="F1237">
        <v>10</v>
      </c>
      <c r="G1237">
        <v>77.5</v>
      </c>
      <c r="H1237" s="9">
        <v>45210</v>
      </c>
      <c r="I1237" t="s">
        <v>732</v>
      </c>
      <c r="J1237" t="s">
        <v>675</v>
      </c>
      <c r="K1237" t="s">
        <v>631</v>
      </c>
      <c r="L1237" t="s">
        <v>655</v>
      </c>
      <c r="M1237" t="s">
        <v>1756</v>
      </c>
      <c r="N1237" t="s">
        <v>3398</v>
      </c>
      <c r="O1237" t="s">
        <v>5864</v>
      </c>
      <c r="P1237">
        <f>COUNTIFS($L:$L, SolaCorp_Backlog[[#This Row],[Product Group]], $H:$H, "&lt;=" &amp; SolaCorp_Backlog[[#This Row],[Order Date]])</f>
        <v>473</v>
      </c>
      <c r="Q1237" s="9">
        <f>IFERROR(VLOOKUP(SolaCorp_Backlog[[#This Row],[Order_Item]], 'Hot Orders'!$C:$H, 6, FALSE), SolaCorp_Backlog[[#This Row],[Order Date]])</f>
        <v>45210</v>
      </c>
      <c r="R1237">
        <f>COUNTIFS($L:$L, SolaCorp_Backlog[[#This Row],[Product Group]], $Q:$Q, "&lt;=" &amp; SolaCorp_Backlog[[#This Row],[New Date]])</f>
        <v>473</v>
      </c>
      <c r="S1237">
        <f>IF(SolaCorp_Backlog[[#This Row],[Product Group]] &lt;&gt; $L1236, 1, $S1236 + 1)</f>
        <v>465</v>
      </c>
      <c r="T12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37">
        <f ca="1" xml:space="preserve"> ROUND((SolaCorp_Backlog[[#This Row],[Projected Ship Date]] - SolaCorp_Backlog[[#This Row],[Order Date]]) / SolaCorp_Backlog[[#This Row],[Backlog Quantity]], 0)</f>
        <v>18</v>
      </c>
    </row>
    <row r="1238" spans="1:21" x14ac:dyDescent="0.25">
      <c r="A1238" t="s">
        <v>116</v>
      </c>
      <c r="B1238" t="s">
        <v>1169</v>
      </c>
      <c r="C1238" t="s">
        <v>729</v>
      </c>
      <c r="D1238" t="s">
        <v>705</v>
      </c>
      <c r="E1238" t="s">
        <v>706</v>
      </c>
      <c r="F1238">
        <v>10</v>
      </c>
      <c r="G1238">
        <v>77.5</v>
      </c>
      <c r="H1238" s="9">
        <v>45210</v>
      </c>
      <c r="I1238" t="s">
        <v>732</v>
      </c>
      <c r="J1238" t="s">
        <v>675</v>
      </c>
      <c r="K1238" t="s">
        <v>631</v>
      </c>
      <c r="L1238" t="s">
        <v>655</v>
      </c>
      <c r="M1238" t="s">
        <v>1756</v>
      </c>
      <c r="N1238" t="s">
        <v>3399</v>
      </c>
      <c r="O1238" t="s">
        <v>5864</v>
      </c>
      <c r="P1238">
        <f>COUNTIFS($L:$L, SolaCorp_Backlog[[#This Row],[Product Group]], $H:$H, "&lt;=" &amp; SolaCorp_Backlog[[#This Row],[Order Date]])</f>
        <v>473</v>
      </c>
      <c r="Q1238" s="9">
        <f>IFERROR(VLOOKUP(SolaCorp_Backlog[[#This Row],[Order_Item]], 'Hot Orders'!$C:$H, 6, FALSE), SolaCorp_Backlog[[#This Row],[Order Date]])</f>
        <v>45210</v>
      </c>
      <c r="R1238">
        <f>COUNTIFS($L:$L, SolaCorp_Backlog[[#This Row],[Product Group]], $Q:$Q, "&lt;=" &amp; SolaCorp_Backlog[[#This Row],[New Date]])</f>
        <v>473</v>
      </c>
      <c r="S1238">
        <f>IF(SolaCorp_Backlog[[#This Row],[Product Group]] &lt;&gt; $L1237, 1, $S1237 + 1)</f>
        <v>466</v>
      </c>
      <c r="T12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38">
        <f ca="1" xml:space="preserve"> ROUND((SolaCorp_Backlog[[#This Row],[Projected Ship Date]] - SolaCorp_Backlog[[#This Row],[Order Date]]) / SolaCorp_Backlog[[#This Row],[Backlog Quantity]], 0)</f>
        <v>18</v>
      </c>
    </row>
    <row r="1239" spans="1:21" x14ac:dyDescent="0.25">
      <c r="A1239" t="s">
        <v>116</v>
      </c>
      <c r="B1239" t="s">
        <v>1169</v>
      </c>
      <c r="C1239" t="s">
        <v>729</v>
      </c>
      <c r="D1239" t="s">
        <v>705</v>
      </c>
      <c r="E1239" t="s">
        <v>706</v>
      </c>
      <c r="F1239">
        <v>10</v>
      </c>
      <c r="G1239">
        <v>77.5</v>
      </c>
      <c r="H1239" s="9">
        <v>45210</v>
      </c>
      <c r="I1239" t="s">
        <v>732</v>
      </c>
      <c r="J1239" t="s">
        <v>675</v>
      </c>
      <c r="K1239" t="s">
        <v>631</v>
      </c>
      <c r="L1239" t="s">
        <v>655</v>
      </c>
      <c r="M1239" t="s">
        <v>1756</v>
      </c>
      <c r="N1239" t="s">
        <v>3400</v>
      </c>
      <c r="O1239" t="s">
        <v>5864</v>
      </c>
      <c r="P1239">
        <f>COUNTIFS($L:$L, SolaCorp_Backlog[[#This Row],[Product Group]], $H:$H, "&lt;=" &amp; SolaCorp_Backlog[[#This Row],[Order Date]])</f>
        <v>473</v>
      </c>
      <c r="Q1239" s="9">
        <f>IFERROR(VLOOKUP(SolaCorp_Backlog[[#This Row],[Order_Item]], 'Hot Orders'!$C:$H, 6, FALSE), SolaCorp_Backlog[[#This Row],[Order Date]])</f>
        <v>45210</v>
      </c>
      <c r="R1239">
        <f>COUNTIFS($L:$L, SolaCorp_Backlog[[#This Row],[Product Group]], $Q:$Q, "&lt;=" &amp; SolaCorp_Backlog[[#This Row],[New Date]])</f>
        <v>473</v>
      </c>
      <c r="S1239">
        <f>IF(SolaCorp_Backlog[[#This Row],[Product Group]] &lt;&gt; $L1238, 1, $S1238 + 1)</f>
        <v>467</v>
      </c>
      <c r="T12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39">
        <f ca="1" xml:space="preserve"> ROUND((SolaCorp_Backlog[[#This Row],[Projected Ship Date]] - SolaCorp_Backlog[[#This Row],[Order Date]]) / SolaCorp_Backlog[[#This Row],[Backlog Quantity]], 0)</f>
        <v>18</v>
      </c>
    </row>
    <row r="1240" spans="1:21" x14ac:dyDescent="0.25">
      <c r="A1240" t="s">
        <v>116</v>
      </c>
      <c r="B1240" t="s">
        <v>1169</v>
      </c>
      <c r="C1240" t="s">
        <v>729</v>
      </c>
      <c r="D1240" t="s">
        <v>705</v>
      </c>
      <c r="E1240" t="s">
        <v>706</v>
      </c>
      <c r="F1240">
        <v>10</v>
      </c>
      <c r="G1240">
        <v>77.5</v>
      </c>
      <c r="H1240" s="9">
        <v>45210</v>
      </c>
      <c r="I1240" t="s">
        <v>732</v>
      </c>
      <c r="J1240" t="s">
        <v>675</v>
      </c>
      <c r="K1240" t="s">
        <v>631</v>
      </c>
      <c r="L1240" t="s">
        <v>655</v>
      </c>
      <c r="M1240" t="s">
        <v>1756</v>
      </c>
      <c r="N1240" t="s">
        <v>3401</v>
      </c>
      <c r="O1240" t="s">
        <v>5864</v>
      </c>
      <c r="P1240">
        <f>COUNTIFS($L:$L, SolaCorp_Backlog[[#This Row],[Product Group]], $H:$H, "&lt;=" &amp; SolaCorp_Backlog[[#This Row],[Order Date]])</f>
        <v>473</v>
      </c>
      <c r="Q1240" s="9">
        <f>IFERROR(VLOOKUP(SolaCorp_Backlog[[#This Row],[Order_Item]], 'Hot Orders'!$C:$H, 6, FALSE), SolaCorp_Backlog[[#This Row],[Order Date]])</f>
        <v>45210</v>
      </c>
      <c r="R1240">
        <f>COUNTIFS($L:$L, SolaCorp_Backlog[[#This Row],[Product Group]], $Q:$Q, "&lt;=" &amp; SolaCorp_Backlog[[#This Row],[New Date]])</f>
        <v>473</v>
      </c>
      <c r="S1240">
        <f>IF(SolaCorp_Backlog[[#This Row],[Product Group]] &lt;&gt; $L1239, 1, $S1239 + 1)</f>
        <v>468</v>
      </c>
      <c r="T12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40">
        <f ca="1" xml:space="preserve"> ROUND((SolaCorp_Backlog[[#This Row],[Projected Ship Date]] - SolaCorp_Backlog[[#This Row],[Order Date]]) / SolaCorp_Backlog[[#This Row],[Backlog Quantity]], 0)</f>
        <v>18</v>
      </c>
    </row>
    <row r="1241" spans="1:21" x14ac:dyDescent="0.25">
      <c r="A1241" t="s">
        <v>116</v>
      </c>
      <c r="B1241" t="s">
        <v>1169</v>
      </c>
      <c r="C1241" t="s">
        <v>729</v>
      </c>
      <c r="D1241" t="s">
        <v>705</v>
      </c>
      <c r="E1241" t="s">
        <v>706</v>
      </c>
      <c r="F1241">
        <v>10</v>
      </c>
      <c r="G1241">
        <v>77.5</v>
      </c>
      <c r="H1241" s="9">
        <v>45210</v>
      </c>
      <c r="I1241" t="s">
        <v>732</v>
      </c>
      <c r="J1241" t="s">
        <v>675</v>
      </c>
      <c r="K1241" t="s">
        <v>631</v>
      </c>
      <c r="L1241" t="s">
        <v>655</v>
      </c>
      <c r="M1241" t="s">
        <v>1756</v>
      </c>
      <c r="N1241" t="s">
        <v>3402</v>
      </c>
      <c r="O1241" t="s">
        <v>5864</v>
      </c>
      <c r="P1241">
        <f>COUNTIFS($L:$L, SolaCorp_Backlog[[#This Row],[Product Group]], $H:$H, "&lt;=" &amp; SolaCorp_Backlog[[#This Row],[Order Date]])</f>
        <v>473</v>
      </c>
      <c r="Q1241" s="9">
        <f>IFERROR(VLOOKUP(SolaCorp_Backlog[[#This Row],[Order_Item]], 'Hot Orders'!$C:$H, 6, FALSE), SolaCorp_Backlog[[#This Row],[Order Date]])</f>
        <v>45210</v>
      </c>
      <c r="R1241">
        <f>COUNTIFS($L:$L, SolaCorp_Backlog[[#This Row],[Product Group]], $Q:$Q, "&lt;=" &amp; SolaCorp_Backlog[[#This Row],[New Date]])</f>
        <v>473</v>
      </c>
      <c r="S1241">
        <f>IF(SolaCorp_Backlog[[#This Row],[Product Group]] &lt;&gt; $L1240, 1, $S1240 + 1)</f>
        <v>469</v>
      </c>
      <c r="T12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41">
        <f ca="1" xml:space="preserve"> ROUND((SolaCorp_Backlog[[#This Row],[Projected Ship Date]] - SolaCorp_Backlog[[#This Row],[Order Date]]) / SolaCorp_Backlog[[#This Row],[Backlog Quantity]], 0)</f>
        <v>18</v>
      </c>
    </row>
    <row r="1242" spans="1:21" x14ac:dyDescent="0.25">
      <c r="A1242" t="s">
        <v>116</v>
      </c>
      <c r="B1242" t="s">
        <v>1169</v>
      </c>
      <c r="C1242" t="s">
        <v>729</v>
      </c>
      <c r="D1242" t="s">
        <v>705</v>
      </c>
      <c r="E1242" t="s">
        <v>706</v>
      </c>
      <c r="F1242">
        <v>10</v>
      </c>
      <c r="G1242">
        <v>77.5</v>
      </c>
      <c r="H1242" s="9">
        <v>45210</v>
      </c>
      <c r="I1242" t="s">
        <v>732</v>
      </c>
      <c r="J1242" t="s">
        <v>675</v>
      </c>
      <c r="K1242" t="s">
        <v>631</v>
      </c>
      <c r="L1242" t="s">
        <v>655</v>
      </c>
      <c r="M1242" t="s">
        <v>1756</v>
      </c>
      <c r="N1242" t="s">
        <v>3403</v>
      </c>
      <c r="O1242" t="s">
        <v>5864</v>
      </c>
      <c r="P1242">
        <f>COUNTIFS($L:$L, SolaCorp_Backlog[[#This Row],[Product Group]], $H:$H, "&lt;=" &amp; SolaCorp_Backlog[[#This Row],[Order Date]])</f>
        <v>473</v>
      </c>
      <c r="Q1242" s="9">
        <f>IFERROR(VLOOKUP(SolaCorp_Backlog[[#This Row],[Order_Item]], 'Hot Orders'!$C:$H, 6, FALSE), SolaCorp_Backlog[[#This Row],[Order Date]])</f>
        <v>45210</v>
      </c>
      <c r="R1242">
        <f>COUNTIFS($L:$L, SolaCorp_Backlog[[#This Row],[Product Group]], $Q:$Q, "&lt;=" &amp; SolaCorp_Backlog[[#This Row],[New Date]])</f>
        <v>473</v>
      </c>
      <c r="S1242">
        <f>IF(SolaCorp_Backlog[[#This Row],[Product Group]] &lt;&gt; $L1241, 1, $S1241 + 1)</f>
        <v>470</v>
      </c>
      <c r="T12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42">
        <f ca="1" xml:space="preserve"> ROUND((SolaCorp_Backlog[[#This Row],[Projected Ship Date]] - SolaCorp_Backlog[[#This Row],[Order Date]]) / SolaCorp_Backlog[[#This Row],[Backlog Quantity]], 0)</f>
        <v>18</v>
      </c>
    </row>
    <row r="1243" spans="1:21" x14ac:dyDescent="0.25">
      <c r="A1243" t="s">
        <v>116</v>
      </c>
      <c r="B1243" t="s">
        <v>1169</v>
      </c>
      <c r="C1243" t="s">
        <v>729</v>
      </c>
      <c r="D1243" t="s">
        <v>705</v>
      </c>
      <c r="E1243" t="s">
        <v>706</v>
      </c>
      <c r="F1243">
        <v>10</v>
      </c>
      <c r="G1243">
        <v>77.5</v>
      </c>
      <c r="H1243" s="9">
        <v>45210</v>
      </c>
      <c r="I1243" t="s">
        <v>732</v>
      </c>
      <c r="J1243" t="s">
        <v>675</v>
      </c>
      <c r="K1243" t="s">
        <v>631</v>
      </c>
      <c r="L1243" t="s">
        <v>655</v>
      </c>
      <c r="M1243" t="s">
        <v>1756</v>
      </c>
      <c r="N1243" t="s">
        <v>3404</v>
      </c>
      <c r="O1243" t="s">
        <v>5864</v>
      </c>
      <c r="P1243">
        <f>COUNTIFS($L:$L, SolaCorp_Backlog[[#This Row],[Product Group]], $H:$H, "&lt;=" &amp; SolaCorp_Backlog[[#This Row],[Order Date]])</f>
        <v>473</v>
      </c>
      <c r="Q1243" s="9">
        <f>IFERROR(VLOOKUP(SolaCorp_Backlog[[#This Row],[Order_Item]], 'Hot Orders'!$C:$H, 6, FALSE), SolaCorp_Backlog[[#This Row],[Order Date]])</f>
        <v>45210</v>
      </c>
      <c r="R1243">
        <f>COUNTIFS($L:$L, SolaCorp_Backlog[[#This Row],[Product Group]], $Q:$Q, "&lt;=" &amp; SolaCorp_Backlog[[#This Row],[New Date]])</f>
        <v>473</v>
      </c>
      <c r="S1243">
        <f>IF(SolaCorp_Backlog[[#This Row],[Product Group]] &lt;&gt; $L1242, 1, $S1242 + 1)</f>
        <v>471</v>
      </c>
      <c r="T12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43">
        <f ca="1" xml:space="preserve"> ROUND((SolaCorp_Backlog[[#This Row],[Projected Ship Date]] - SolaCorp_Backlog[[#This Row],[Order Date]]) / SolaCorp_Backlog[[#This Row],[Backlog Quantity]], 0)</f>
        <v>18</v>
      </c>
    </row>
    <row r="1244" spans="1:21" x14ac:dyDescent="0.25">
      <c r="A1244" t="s">
        <v>116</v>
      </c>
      <c r="B1244" t="s">
        <v>1169</v>
      </c>
      <c r="C1244" t="s">
        <v>729</v>
      </c>
      <c r="D1244" t="s">
        <v>705</v>
      </c>
      <c r="E1244" t="s">
        <v>706</v>
      </c>
      <c r="F1244">
        <v>10</v>
      </c>
      <c r="G1244">
        <v>77.5</v>
      </c>
      <c r="H1244" s="9">
        <v>45210</v>
      </c>
      <c r="I1244" t="s">
        <v>732</v>
      </c>
      <c r="J1244" t="s">
        <v>675</v>
      </c>
      <c r="K1244" t="s">
        <v>631</v>
      </c>
      <c r="L1244" t="s">
        <v>655</v>
      </c>
      <c r="M1244" t="s">
        <v>1756</v>
      </c>
      <c r="N1244" t="s">
        <v>3405</v>
      </c>
      <c r="O1244" t="s">
        <v>5864</v>
      </c>
      <c r="P1244">
        <f>COUNTIFS($L:$L, SolaCorp_Backlog[[#This Row],[Product Group]], $H:$H, "&lt;=" &amp; SolaCorp_Backlog[[#This Row],[Order Date]])</f>
        <v>473</v>
      </c>
      <c r="Q1244" s="9">
        <f>IFERROR(VLOOKUP(SolaCorp_Backlog[[#This Row],[Order_Item]], 'Hot Orders'!$C:$H, 6, FALSE), SolaCorp_Backlog[[#This Row],[Order Date]])</f>
        <v>45210</v>
      </c>
      <c r="R1244">
        <f>COUNTIFS($L:$L, SolaCorp_Backlog[[#This Row],[Product Group]], $Q:$Q, "&lt;=" &amp; SolaCorp_Backlog[[#This Row],[New Date]])</f>
        <v>473</v>
      </c>
      <c r="S1244">
        <f>IF(SolaCorp_Backlog[[#This Row],[Product Group]] &lt;&gt; $L1243, 1, $S1243 + 1)</f>
        <v>472</v>
      </c>
      <c r="T12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44">
        <f ca="1" xml:space="preserve"> ROUND((SolaCorp_Backlog[[#This Row],[Projected Ship Date]] - SolaCorp_Backlog[[#This Row],[Order Date]]) / SolaCorp_Backlog[[#This Row],[Backlog Quantity]], 0)</f>
        <v>18</v>
      </c>
    </row>
    <row r="1245" spans="1:21" x14ac:dyDescent="0.25">
      <c r="A1245" t="s">
        <v>116</v>
      </c>
      <c r="B1245" t="s">
        <v>1169</v>
      </c>
      <c r="C1245" t="s">
        <v>729</v>
      </c>
      <c r="D1245" t="s">
        <v>705</v>
      </c>
      <c r="E1245" t="s">
        <v>706</v>
      </c>
      <c r="F1245">
        <v>10</v>
      </c>
      <c r="G1245">
        <v>77.5</v>
      </c>
      <c r="H1245" s="9">
        <v>45210</v>
      </c>
      <c r="I1245" t="s">
        <v>732</v>
      </c>
      <c r="J1245" t="s">
        <v>675</v>
      </c>
      <c r="K1245" t="s">
        <v>631</v>
      </c>
      <c r="L1245" t="s">
        <v>655</v>
      </c>
      <c r="M1245" t="s">
        <v>1756</v>
      </c>
      <c r="N1245" t="s">
        <v>3406</v>
      </c>
      <c r="O1245" t="s">
        <v>5864</v>
      </c>
      <c r="P1245">
        <f>COUNTIFS($L:$L, SolaCorp_Backlog[[#This Row],[Product Group]], $H:$H, "&lt;=" &amp; SolaCorp_Backlog[[#This Row],[Order Date]])</f>
        <v>473</v>
      </c>
      <c r="Q1245" s="9">
        <f>IFERROR(VLOOKUP(SolaCorp_Backlog[[#This Row],[Order_Item]], 'Hot Orders'!$C:$H, 6, FALSE), SolaCorp_Backlog[[#This Row],[Order Date]])</f>
        <v>45210</v>
      </c>
      <c r="R1245">
        <f>COUNTIFS($L:$L, SolaCorp_Backlog[[#This Row],[Product Group]], $Q:$Q, "&lt;=" &amp; SolaCorp_Backlog[[#This Row],[New Date]])</f>
        <v>473</v>
      </c>
      <c r="S1245">
        <f>IF(SolaCorp_Backlog[[#This Row],[Product Group]] &lt;&gt; $L1244, 1, $S1244 + 1)</f>
        <v>473</v>
      </c>
      <c r="T12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45">
        <f ca="1" xml:space="preserve"> ROUND((SolaCorp_Backlog[[#This Row],[Projected Ship Date]] - SolaCorp_Backlog[[#This Row],[Order Date]]) / SolaCorp_Backlog[[#This Row],[Backlog Quantity]], 0)</f>
        <v>18</v>
      </c>
    </row>
    <row r="1246" spans="1:21" x14ac:dyDescent="0.25">
      <c r="A1246" t="s">
        <v>439</v>
      </c>
      <c r="B1246" t="s">
        <v>771</v>
      </c>
      <c r="C1246" t="s">
        <v>688</v>
      </c>
      <c r="D1246" t="s">
        <v>1108</v>
      </c>
      <c r="E1246" t="s">
        <v>1109</v>
      </c>
      <c r="F1246">
        <v>10</v>
      </c>
      <c r="G1246">
        <v>176.66</v>
      </c>
      <c r="H1246" s="9">
        <v>45218</v>
      </c>
      <c r="I1246" t="s">
        <v>772</v>
      </c>
      <c r="J1246" t="s">
        <v>675</v>
      </c>
      <c r="K1246" t="s">
        <v>606</v>
      </c>
      <c r="L1246" t="s">
        <v>655</v>
      </c>
      <c r="M1246" t="s">
        <v>1811</v>
      </c>
      <c r="N1246" t="s">
        <v>3715</v>
      </c>
      <c r="O1246" t="s">
        <v>5896</v>
      </c>
      <c r="P1246">
        <f>COUNTIFS($L:$L, SolaCorp_Backlog[[#This Row],[Product Group]], $H:$H, "&lt;=" &amp; SolaCorp_Backlog[[#This Row],[Order Date]])</f>
        <v>484</v>
      </c>
      <c r="Q1246" s="9">
        <f>IFERROR(VLOOKUP(SolaCorp_Backlog[[#This Row],[Order_Item]], 'Hot Orders'!$C:$H, 6, FALSE), SolaCorp_Backlog[[#This Row],[Order Date]])</f>
        <v>45218</v>
      </c>
      <c r="R1246">
        <f>COUNTIFS($L:$L, SolaCorp_Backlog[[#This Row],[Product Group]], $Q:$Q, "&lt;=" &amp; SolaCorp_Backlog[[#This Row],[New Date]])</f>
        <v>484</v>
      </c>
      <c r="S1246">
        <f>IF(SolaCorp_Backlog[[#This Row],[Product Group]] &lt;&gt; $L1245, 1, $S1245 + 1)</f>
        <v>474</v>
      </c>
      <c r="T12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46">
        <f ca="1" xml:space="preserve"> ROUND((SolaCorp_Backlog[[#This Row],[Projected Ship Date]] - SolaCorp_Backlog[[#This Row],[Order Date]]) / SolaCorp_Backlog[[#This Row],[Backlog Quantity]], 0)</f>
        <v>17</v>
      </c>
    </row>
    <row r="1247" spans="1:21" x14ac:dyDescent="0.25">
      <c r="A1247" t="s">
        <v>439</v>
      </c>
      <c r="B1247" t="s">
        <v>771</v>
      </c>
      <c r="C1247" t="s">
        <v>688</v>
      </c>
      <c r="D1247" t="s">
        <v>1108</v>
      </c>
      <c r="E1247" t="s">
        <v>1109</v>
      </c>
      <c r="F1247">
        <v>10</v>
      </c>
      <c r="G1247">
        <v>176.66</v>
      </c>
      <c r="H1247" s="9">
        <v>45218</v>
      </c>
      <c r="I1247" t="s">
        <v>772</v>
      </c>
      <c r="J1247" t="s">
        <v>675</v>
      </c>
      <c r="K1247" t="s">
        <v>606</v>
      </c>
      <c r="L1247" t="s">
        <v>655</v>
      </c>
      <c r="M1247" t="s">
        <v>1811</v>
      </c>
      <c r="N1247" t="s">
        <v>3716</v>
      </c>
      <c r="O1247" t="s">
        <v>5896</v>
      </c>
      <c r="P1247">
        <f>COUNTIFS($L:$L, SolaCorp_Backlog[[#This Row],[Product Group]], $H:$H, "&lt;=" &amp; SolaCorp_Backlog[[#This Row],[Order Date]])</f>
        <v>484</v>
      </c>
      <c r="Q1247" s="9">
        <f>IFERROR(VLOOKUP(SolaCorp_Backlog[[#This Row],[Order_Item]], 'Hot Orders'!$C:$H, 6, FALSE), SolaCorp_Backlog[[#This Row],[Order Date]])</f>
        <v>45218</v>
      </c>
      <c r="R1247">
        <f>COUNTIFS($L:$L, SolaCorp_Backlog[[#This Row],[Product Group]], $Q:$Q, "&lt;=" &amp; SolaCorp_Backlog[[#This Row],[New Date]])</f>
        <v>484</v>
      </c>
      <c r="S1247">
        <f>IF(SolaCorp_Backlog[[#This Row],[Product Group]] &lt;&gt; $L1246, 1, $S1246 + 1)</f>
        <v>475</v>
      </c>
      <c r="T12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47">
        <f ca="1" xml:space="preserve"> ROUND((SolaCorp_Backlog[[#This Row],[Projected Ship Date]] - SolaCorp_Backlog[[#This Row],[Order Date]]) / SolaCorp_Backlog[[#This Row],[Backlog Quantity]], 0)</f>
        <v>17</v>
      </c>
    </row>
    <row r="1248" spans="1:21" x14ac:dyDescent="0.25">
      <c r="A1248" t="s">
        <v>439</v>
      </c>
      <c r="B1248" t="s">
        <v>771</v>
      </c>
      <c r="C1248" t="s">
        <v>688</v>
      </c>
      <c r="D1248" t="s">
        <v>1108</v>
      </c>
      <c r="E1248" t="s">
        <v>1109</v>
      </c>
      <c r="F1248">
        <v>10</v>
      </c>
      <c r="G1248">
        <v>176.66</v>
      </c>
      <c r="H1248" s="9">
        <v>45218</v>
      </c>
      <c r="I1248" t="s">
        <v>772</v>
      </c>
      <c r="J1248" t="s">
        <v>675</v>
      </c>
      <c r="K1248" t="s">
        <v>606</v>
      </c>
      <c r="L1248" t="s">
        <v>655</v>
      </c>
      <c r="M1248" t="s">
        <v>1811</v>
      </c>
      <c r="N1248" t="s">
        <v>3717</v>
      </c>
      <c r="O1248" t="s">
        <v>5896</v>
      </c>
      <c r="P1248">
        <f>COUNTIFS($L:$L, SolaCorp_Backlog[[#This Row],[Product Group]], $H:$H, "&lt;=" &amp; SolaCorp_Backlog[[#This Row],[Order Date]])</f>
        <v>484</v>
      </c>
      <c r="Q1248" s="9">
        <f>IFERROR(VLOOKUP(SolaCorp_Backlog[[#This Row],[Order_Item]], 'Hot Orders'!$C:$H, 6, FALSE), SolaCorp_Backlog[[#This Row],[Order Date]])</f>
        <v>45218</v>
      </c>
      <c r="R1248">
        <f>COUNTIFS($L:$L, SolaCorp_Backlog[[#This Row],[Product Group]], $Q:$Q, "&lt;=" &amp; SolaCorp_Backlog[[#This Row],[New Date]])</f>
        <v>484</v>
      </c>
      <c r="S1248">
        <f>IF(SolaCorp_Backlog[[#This Row],[Product Group]] &lt;&gt; $L1247, 1, $S1247 + 1)</f>
        <v>476</v>
      </c>
      <c r="T12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1248">
        <f ca="1" xml:space="preserve"> ROUND((SolaCorp_Backlog[[#This Row],[Projected Ship Date]] - SolaCorp_Backlog[[#This Row],[Order Date]]) / SolaCorp_Backlog[[#This Row],[Backlog Quantity]], 0)</f>
        <v>17</v>
      </c>
    </row>
    <row r="1249" spans="1:21" x14ac:dyDescent="0.25">
      <c r="A1249" t="s">
        <v>439</v>
      </c>
      <c r="B1249" t="s">
        <v>771</v>
      </c>
      <c r="C1249" t="s">
        <v>688</v>
      </c>
      <c r="D1249" t="s">
        <v>1108</v>
      </c>
      <c r="E1249" t="s">
        <v>1109</v>
      </c>
      <c r="F1249">
        <v>10</v>
      </c>
      <c r="G1249">
        <v>176.66</v>
      </c>
      <c r="H1249" s="9">
        <v>45218</v>
      </c>
      <c r="I1249" t="s">
        <v>772</v>
      </c>
      <c r="J1249" t="s">
        <v>675</v>
      </c>
      <c r="K1249" t="s">
        <v>606</v>
      </c>
      <c r="L1249" t="s">
        <v>655</v>
      </c>
      <c r="M1249" t="s">
        <v>1811</v>
      </c>
      <c r="N1249" t="s">
        <v>3718</v>
      </c>
      <c r="O1249" t="s">
        <v>5896</v>
      </c>
      <c r="P1249">
        <f>COUNTIFS($L:$L, SolaCorp_Backlog[[#This Row],[Product Group]], $H:$H, "&lt;=" &amp; SolaCorp_Backlog[[#This Row],[Order Date]])</f>
        <v>484</v>
      </c>
      <c r="Q1249" s="9">
        <f>IFERROR(VLOOKUP(SolaCorp_Backlog[[#This Row],[Order_Item]], 'Hot Orders'!$C:$H, 6, FALSE), SolaCorp_Backlog[[#This Row],[Order Date]])</f>
        <v>45218</v>
      </c>
      <c r="R1249">
        <f>COUNTIFS($L:$L, SolaCorp_Backlog[[#This Row],[Product Group]], $Q:$Q, "&lt;=" &amp; SolaCorp_Backlog[[#This Row],[New Date]])</f>
        <v>484</v>
      </c>
      <c r="S1249">
        <f>IF(SolaCorp_Backlog[[#This Row],[Product Group]] &lt;&gt; $L1248, 1, $S1248 + 1)</f>
        <v>477</v>
      </c>
      <c r="T12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49">
        <f ca="1" xml:space="preserve"> ROUND((SolaCorp_Backlog[[#This Row],[Projected Ship Date]] - SolaCorp_Backlog[[#This Row],[Order Date]]) / SolaCorp_Backlog[[#This Row],[Backlog Quantity]], 0)</f>
        <v>18</v>
      </c>
    </row>
    <row r="1250" spans="1:21" x14ac:dyDescent="0.25">
      <c r="A1250" t="s">
        <v>439</v>
      </c>
      <c r="B1250" t="s">
        <v>771</v>
      </c>
      <c r="C1250" t="s">
        <v>688</v>
      </c>
      <c r="D1250" t="s">
        <v>1108</v>
      </c>
      <c r="E1250" t="s">
        <v>1109</v>
      </c>
      <c r="F1250">
        <v>10</v>
      </c>
      <c r="G1250">
        <v>176.66</v>
      </c>
      <c r="H1250" s="9">
        <v>45218</v>
      </c>
      <c r="I1250" t="s">
        <v>772</v>
      </c>
      <c r="J1250" t="s">
        <v>675</v>
      </c>
      <c r="K1250" t="s">
        <v>606</v>
      </c>
      <c r="L1250" t="s">
        <v>655</v>
      </c>
      <c r="M1250" t="s">
        <v>1811</v>
      </c>
      <c r="N1250" t="s">
        <v>3719</v>
      </c>
      <c r="O1250" t="s">
        <v>5896</v>
      </c>
      <c r="P1250">
        <f>COUNTIFS($L:$L, SolaCorp_Backlog[[#This Row],[Product Group]], $H:$H, "&lt;=" &amp; SolaCorp_Backlog[[#This Row],[Order Date]])</f>
        <v>484</v>
      </c>
      <c r="Q1250" s="9">
        <f>IFERROR(VLOOKUP(SolaCorp_Backlog[[#This Row],[Order_Item]], 'Hot Orders'!$C:$H, 6, FALSE), SolaCorp_Backlog[[#This Row],[Order Date]])</f>
        <v>45218</v>
      </c>
      <c r="R1250">
        <f>COUNTIFS($L:$L, SolaCorp_Backlog[[#This Row],[Product Group]], $Q:$Q, "&lt;=" &amp; SolaCorp_Backlog[[#This Row],[New Date]])</f>
        <v>484</v>
      </c>
      <c r="S1250">
        <f>IF(SolaCorp_Backlog[[#This Row],[Product Group]] &lt;&gt; $L1249, 1, $S1249 + 1)</f>
        <v>478</v>
      </c>
      <c r="T12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50">
        <f ca="1" xml:space="preserve"> ROUND((SolaCorp_Backlog[[#This Row],[Projected Ship Date]] - SolaCorp_Backlog[[#This Row],[Order Date]]) / SolaCorp_Backlog[[#This Row],[Backlog Quantity]], 0)</f>
        <v>18</v>
      </c>
    </row>
    <row r="1251" spans="1:21" x14ac:dyDescent="0.25">
      <c r="A1251" t="s">
        <v>439</v>
      </c>
      <c r="B1251" t="s">
        <v>771</v>
      </c>
      <c r="C1251" t="s">
        <v>688</v>
      </c>
      <c r="D1251" t="s">
        <v>1108</v>
      </c>
      <c r="E1251" t="s">
        <v>1109</v>
      </c>
      <c r="F1251">
        <v>10</v>
      </c>
      <c r="G1251">
        <v>176.66</v>
      </c>
      <c r="H1251" s="9">
        <v>45218</v>
      </c>
      <c r="I1251" t="s">
        <v>772</v>
      </c>
      <c r="J1251" t="s">
        <v>675</v>
      </c>
      <c r="K1251" t="s">
        <v>606</v>
      </c>
      <c r="L1251" t="s">
        <v>655</v>
      </c>
      <c r="M1251" t="s">
        <v>1811</v>
      </c>
      <c r="N1251" t="s">
        <v>3720</v>
      </c>
      <c r="O1251" t="s">
        <v>5896</v>
      </c>
      <c r="P1251">
        <f>COUNTIFS($L:$L, SolaCorp_Backlog[[#This Row],[Product Group]], $H:$H, "&lt;=" &amp; SolaCorp_Backlog[[#This Row],[Order Date]])</f>
        <v>484</v>
      </c>
      <c r="Q1251" s="9">
        <f>IFERROR(VLOOKUP(SolaCorp_Backlog[[#This Row],[Order_Item]], 'Hot Orders'!$C:$H, 6, FALSE), SolaCorp_Backlog[[#This Row],[Order Date]])</f>
        <v>45218</v>
      </c>
      <c r="R1251">
        <f>COUNTIFS($L:$L, SolaCorp_Backlog[[#This Row],[Product Group]], $Q:$Q, "&lt;=" &amp; SolaCorp_Backlog[[#This Row],[New Date]])</f>
        <v>484</v>
      </c>
      <c r="S1251">
        <f>IF(SolaCorp_Backlog[[#This Row],[Product Group]] &lt;&gt; $L1250, 1, $S1250 + 1)</f>
        <v>479</v>
      </c>
      <c r="T12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51">
        <f ca="1" xml:space="preserve"> ROUND((SolaCorp_Backlog[[#This Row],[Projected Ship Date]] - SolaCorp_Backlog[[#This Row],[Order Date]]) / SolaCorp_Backlog[[#This Row],[Backlog Quantity]], 0)</f>
        <v>18</v>
      </c>
    </row>
    <row r="1252" spans="1:21" x14ac:dyDescent="0.25">
      <c r="A1252" t="s">
        <v>439</v>
      </c>
      <c r="B1252" t="s">
        <v>771</v>
      </c>
      <c r="C1252" t="s">
        <v>688</v>
      </c>
      <c r="D1252" t="s">
        <v>1108</v>
      </c>
      <c r="E1252" t="s">
        <v>1109</v>
      </c>
      <c r="F1252">
        <v>10</v>
      </c>
      <c r="G1252">
        <v>176.66</v>
      </c>
      <c r="H1252" s="9">
        <v>45218</v>
      </c>
      <c r="I1252" t="s">
        <v>772</v>
      </c>
      <c r="J1252" t="s">
        <v>675</v>
      </c>
      <c r="K1252" t="s">
        <v>606</v>
      </c>
      <c r="L1252" t="s">
        <v>655</v>
      </c>
      <c r="M1252" t="s">
        <v>1811</v>
      </c>
      <c r="N1252" t="s">
        <v>3721</v>
      </c>
      <c r="O1252" t="s">
        <v>5896</v>
      </c>
      <c r="P1252">
        <f>COUNTIFS($L:$L, SolaCorp_Backlog[[#This Row],[Product Group]], $H:$H, "&lt;=" &amp; SolaCorp_Backlog[[#This Row],[Order Date]])</f>
        <v>484</v>
      </c>
      <c r="Q1252" s="9">
        <f>IFERROR(VLOOKUP(SolaCorp_Backlog[[#This Row],[Order_Item]], 'Hot Orders'!$C:$H, 6, FALSE), SolaCorp_Backlog[[#This Row],[Order Date]])</f>
        <v>45218</v>
      </c>
      <c r="R1252">
        <f>COUNTIFS($L:$L, SolaCorp_Backlog[[#This Row],[Product Group]], $Q:$Q, "&lt;=" &amp; SolaCorp_Backlog[[#This Row],[New Date]])</f>
        <v>484</v>
      </c>
      <c r="S1252">
        <f>IF(SolaCorp_Backlog[[#This Row],[Product Group]] &lt;&gt; $L1251, 1, $S1251 + 1)</f>
        <v>480</v>
      </c>
      <c r="T12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52">
        <f ca="1" xml:space="preserve"> ROUND((SolaCorp_Backlog[[#This Row],[Projected Ship Date]] - SolaCorp_Backlog[[#This Row],[Order Date]]) / SolaCorp_Backlog[[#This Row],[Backlog Quantity]], 0)</f>
        <v>18</v>
      </c>
    </row>
    <row r="1253" spans="1:21" x14ac:dyDescent="0.25">
      <c r="A1253" t="s">
        <v>439</v>
      </c>
      <c r="B1253" t="s">
        <v>771</v>
      </c>
      <c r="C1253" t="s">
        <v>688</v>
      </c>
      <c r="D1253" t="s">
        <v>1108</v>
      </c>
      <c r="E1253" t="s">
        <v>1109</v>
      </c>
      <c r="F1253">
        <v>10</v>
      </c>
      <c r="G1253">
        <v>176.66</v>
      </c>
      <c r="H1253" s="9">
        <v>45218</v>
      </c>
      <c r="I1253" t="s">
        <v>772</v>
      </c>
      <c r="J1253" t="s">
        <v>675</v>
      </c>
      <c r="K1253" t="s">
        <v>606</v>
      </c>
      <c r="L1253" t="s">
        <v>655</v>
      </c>
      <c r="M1253" t="s">
        <v>1811</v>
      </c>
      <c r="N1253" t="s">
        <v>3722</v>
      </c>
      <c r="O1253" t="s">
        <v>5896</v>
      </c>
      <c r="P1253">
        <f>COUNTIFS($L:$L, SolaCorp_Backlog[[#This Row],[Product Group]], $H:$H, "&lt;=" &amp; SolaCorp_Backlog[[#This Row],[Order Date]])</f>
        <v>484</v>
      </c>
      <c r="Q1253" s="9">
        <f>IFERROR(VLOOKUP(SolaCorp_Backlog[[#This Row],[Order_Item]], 'Hot Orders'!$C:$H, 6, FALSE), SolaCorp_Backlog[[#This Row],[Order Date]])</f>
        <v>45218</v>
      </c>
      <c r="R1253">
        <f>COUNTIFS($L:$L, SolaCorp_Backlog[[#This Row],[Product Group]], $Q:$Q, "&lt;=" &amp; SolaCorp_Backlog[[#This Row],[New Date]])</f>
        <v>484</v>
      </c>
      <c r="S1253">
        <f>IF(SolaCorp_Backlog[[#This Row],[Product Group]] &lt;&gt; $L1252, 1, $S1252 + 1)</f>
        <v>481</v>
      </c>
      <c r="T12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53">
        <f ca="1" xml:space="preserve"> ROUND((SolaCorp_Backlog[[#This Row],[Projected Ship Date]] - SolaCorp_Backlog[[#This Row],[Order Date]]) / SolaCorp_Backlog[[#This Row],[Backlog Quantity]], 0)</f>
        <v>18</v>
      </c>
    </row>
    <row r="1254" spans="1:21" x14ac:dyDescent="0.25">
      <c r="A1254" t="s">
        <v>439</v>
      </c>
      <c r="B1254" t="s">
        <v>771</v>
      </c>
      <c r="C1254" t="s">
        <v>688</v>
      </c>
      <c r="D1254" t="s">
        <v>1108</v>
      </c>
      <c r="E1254" t="s">
        <v>1109</v>
      </c>
      <c r="F1254">
        <v>10</v>
      </c>
      <c r="G1254">
        <v>176.66</v>
      </c>
      <c r="H1254" s="9">
        <v>45218</v>
      </c>
      <c r="I1254" t="s">
        <v>772</v>
      </c>
      <c r="J1254" t="s">
        <v>675</v>
      </c>
      <c r="K1254" t="s">
        <v>606</v>
      </c>
      <c r="L1254" t="s">
        <v>655</v>
      </c>
      <c r="M1254" t="s">
        <v>1811</v>
      </c>
      <c r="N1254" t="s">
        <v>3723</v>
      </c>
      <c r="O1254" t="s">
        <v>5896</v>
      </c>
      <c r="P1254">
        <f>COUNTIFS($L:$L, SolaCorp_Backlog[[#This Row],[Product Group]], $H:$H, "&lt;=" &amp; SolaCorp_Backlog[[#This Row],[Order Date]])</f>
        <v>484</v>
      </c>
      <c r="Q1254" s="9">
        <f>IFERROR(VLOOKUP(SolaCorp_Backlog[[#This Row],[Order_Item]], 'Hot Orders'!$C:$H, 6, FALSE), SolaCorp_Backlog[[#This Row],[Order Date]])</f>
        <v>45218</v>
      </c>
      <c r="R1254">
        <f>COUNTIFS($L:$L, SolaCorp_Backlog[[#This Row],[Product Group]], $Q:$Q, "&lt;=" &amp; SolaCorp_Backlog[[#This Row],[New Date]])</f>
        <v>484</v>
      </c>
      <c r="S1254">
        <f>IF(SolaCorp_Backlog[[#This Row],[Product Group]] &lt;&gt; $L1253, 1, $S1253 + 1)</f>
        <v>482</v>
      </c>
      <c r="T12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54">
        <f ca="1" xml:space="preserve"> ROUND((SolaCorp_Backlog[[#This Row],[Projected Ship Date]] - SolaCorp_Backlog[[#This Row],[Order Date]]) / SolaCorp_Backlog[[#This Row],[Backlog Quantity]], 0)</f>
        <v>18</v>
      </c>
    </row>
    <row r="1255" spans="1:21" x14ac:dyDescent="0.25">
      <c r="A1255" t="s">
        <v>439</v>
      </c>
      <c r="B1255" t="s">
        <v>771</v>
      </c>
      <c r="C1255" t="s">
        <v>688</v>
      </c>
      <c r="D1255" t="s">
        <v>1108</v>
      </c>
      <c r="E1255" t="s">
        <v>1109</v>
      </c>
      <c r="F1255">
        <v>10</v>
      </c>
      <c r="G1255">
        <v>176.66</v>
      </c>
      <c r="H1255" s="9">
        <v>45218</v>
      </c>
      <c r="I1255" t="s">
        <v>772</v>
      </c>
      <c r="J1255" t="s">
        <v>675</v>
      </c>
      <c r="K1255" t="s">
        <v>606</v>
      </c>
      <c r="L1255" t="s">
        <v>655</v>
      </c>
      <c r="M1255" t="s">
        <v>1811</v>
      </c>
      <c r="N1255" t="s">
        <v>3724</v>
      </c>
      <c r="O1255" t="s">
        <v>5896</v>
      </c>
      <c r="P1255">
        <f>COUNTIFS($L:$L, SolaCorp_Backlog[[#This Row],[Product Group]], $H:$H, "&lt;=" &amp; SolaCorp_Backlog[[#This Row],[Order Date]])</f>
        <v>484</v>
      </c>
      <c r="Q1255" s="9">
        <f>IFERROR(VLOOKUP(SolaCorp_Backlog[[#This Row],[Order_Item]], 'Hot Orders'!$C:$H, 6, FALSE), SolaCorp_Backlog[[#This Row],[Order Date]])</f>
        <v>45218</v>
      </c>
      <c r="R1255">
        <f>COUNTIFS($L:$L, SolaCorp_Backlog[[#This Row],[Product Group]], $Q:$Q, "&lt;=" &amp; SolaCorp_Backlog[[#This Row],[New Date]])</f>
        <v>484</v>
      </c>
      <c r="S1255">
        <f>IF(SolaCorp_Backlog[[#This Row],[Product Group]] &lt;&gt; $L1254, 1, $S1254 + 1)</f>
        <v>483</v>
      </c>
      <c r="T12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55">
        <f ca="1" xml:space="preserve"> ROUND((SolaCorp_Backlog[[#This Row],[Projected Ship Date]] - SolaCorp_Backlog[[#This Row],[Order Date]]) / SolaCorp_Backlog[[#This Row],[Backlog Quantity]], 0)</f>
        <v>18</v>
      </c>
    </row>
    <row r="1256" spans="1:21" x14ac:dyDescent="0.25">
      <c r="A1256" t="s">
        <v>439</v>
      </c>
      <c r="B1256" t="s">
        <v>771</v>
      </c>
      <c r="C1256" t="s">
        <v>688</v>
      </c>
      <c r="D1256" t="s">
        <v>832</v>
      </c>
      <c r="E1256" t="s">
        <v>833</v>
      </c>
      <c r="F1256">
        <v>1</v>
      </c>
      <c r="G1256">
        <v>83.13</v>
      </c>
      <c r="H1256" s="9">
        <v>45218</v>
      </c>
      <c r="I1256" t="s">
        <v>772</v>
      </c>
      <c r="J1256" t="s">
        <v>675</v>
      </c>
      <c r="K1256" t="s">
        <v>614</v>
      </c>
      <c r="L1256" t="s">
        <v>655</v>
      </c>
      <c r="M1256" t="s">
        <v>1790</v>
      </c>
      <c r="N1256" t="s">
        <v>3556</v>
      </c>
      <c r="O1256" t="s">
        <v>5896</v>
      </c>
      <c r="P1256">
        <f>COUNTIFS($L:$L, SolaCorp_Backlog[[#This Row],[Product Group]], $H:$H, "&lt;=" &amp; SolaCorp_Backlog[[#This Row],[Order Date]])</f>
        <v>484</v>
      </c>
      <c r="Q1256" s="9">
        <f>IFERROR(VLOOKUP(SolaCorp_Backlog[[#This Row],[Order_Item]], 'Hot Orders'!$C:$H, 6, FALSE), SolaCorp_Backlog[[#This Row],[Order Date]])</f>
        <v>45218</v>
      </c>
      <c r="R1256">
        <f>COUNTIFS($L:$L, SolaCorp_Backlog[[#This Row],[Product Group]], $Q:$Q, "&lt;=" &amp; SolaCorp_Backlog[[#This Row],[New Date]])</f>
        <v>484</v>
      </c>
      <c r="S1256">
        <f>IF(SolaCorp_Backlog[[#This Row],[Product Group]] &lt;&gt; $L1255, 1, $S1255 + 1)</f>
        <v>484</v>
      </c>
      <c r="T12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56">
        <f ca="1" xml:space="preserve"> ROUND((SolaCorp_Backlog[[#This Row],[Projected Ship Date]] - SolaCorp_Backlog[[#This Row],[Order Date]]) / SolaCorp_Backlog[[#This Row],[Backlog Quantity]], 0)</f>
        <v>176</v>
      </c>
    </row>
    <row r="1257" spans="1:21" x14ac:dyDescent="0.25">
      <c r="A1257" t="s">
        <v>198</v>
      </c>
      <c r="B1257" t="s">
        <v>704</v>
      </c>
      <c r="C1257" t="s">
        <v>688</v>
      </c>
      <c r="D1257" t="s">
        <v>705</v>
      </c>
      <c r="E1257" t="s">
        <v>706</v>
      </c>
      <c r="F1257">
        <v>15</v>
      </c>
      <c r="G1257">
        <v>958.76</v>
      </c>
      <c r="H1257" s="9">
        <v>45219</v>
      </c>
      <c r="I1257" t="s">
        <v>707</v>
      </c>
      <c r="J1257" t="s">
        <v>675</v>
      </c>
      <c r="K1257" t="s">
        <v>631</v>
      </c>
      <c r="L1257" t="s">
        <v>655</v>
      </c>
      <c r="M1257" t="s">
        <v>1759</v>
      </c>
      <c r="N1257" t="s">
        <v>3409</v>
      </c>
      <c r="O1257" t="s">
        <v>5867</v>
      </c>
      <c r="P1257">
        <f>COUNTIFS($L:$L, SolaCorp_Backlog[[#This Row],[Product Group]], $H:$H, "&lt;=" &amp; SolaCorp_Backlog[[#This Row],[Order Date]])</f>
        <v>499</v>
      </c>
      <c r="Q1257" s="9">
        <f>IFERROR(VLOOKUP(SolaCorp_Backlog[[#This Row],[Order_Item]], 'Hot Orders'!$C:$H, 6, FALSE), SolaCorp_Backlog[[#This Row],[Order Date]])</f>
        <v>45219</v>
      </c>
      <c r="R1257">
        <f>COUNTIFS($L:$L, SolaCorp_Backlog[[#This Row],[Product Group]], $Q:$Q, "&lt;=" &amp; SolaCorp_Backlog[[#This Row],[New Date]])</f>
        <v>499</v>
      </c>
      <c r="S1257">
        <f>IF(SolaCorp_Backlog[[#This Row],[Product Group]] &lt;&gt; $L1256, 1, $S1256 + 1)</f>
        <v>485</v>
      </c>
      <c r="T12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57">
        <f ca="1" xml:space="preserve"> ROUND((SolaCorp_Backlog[[#This Row],[Projected Ship Date]] - SolaCorp_Backlog[[#This Row],[Order Date]]) / SolaCorp_Backlog[[#This Row],[Backlog Quantity]], 0)</f>
        <v>12</v>
      </c>
    </row>
    <row r="1258" spans="1:21" x14ac:dyDescent="0.25">
      <c r="A1258" t="s">
        <v>198</v>
      </c>
      <c r="B1258" t="s">
        <v>704</v>
      </c>
      <c r="C1258" t="s">
        <v>688</v>
      </c>
      <c r="D1258" t="s">
        <v>705</v>
      </c>
      <c r="E1258" t="s">
        <v>706</v>
      </c>
      <c r="F1258">
        <v>15</v>
      </c>
      <c r="G1258">
        <v>958.76</v>
      </c>
      <c r="H1258" s="9">
        <v>45219</v>
      </c>
      <c r="I1258" t="s">
        <v>707</v>
      </c>
      <c r="J1258" t="s">
        <v>675</v>
      </c>
      <c r="K1258" t="s">
        <v>631</v>
      </c>
      <c r="L1258" t="s">
        <v>655</v>
      </c>
      <c r="M1258" t="s">
        <v>1759</v>
      </c>
      <c r="N1258" t="s">
        <v>3410</v>
      </c>
      <c r="O1258" t="s">
        <v>5867</v>
      </c>
      <c r="P1258">
        <f>COUNTIFS($L:$L, SolaCorp_Backlog[[#This Row],[Product Group]], $H:$H, "&lt;=" &amp; SolaCorp_Backlog[[#This Row],[Order Date]])</f>
        <v>499</v>
      </c>
      <c r="Q1258" s="9">
        <f>IFERROR(VLOOKUP(SolaCorp_Backlog[[#This Row],[Order_Item]], 'Hot Orders'!$C:$H, 6, FALSE), SolaCorp_Backlog[[#This Row],[Order Date]])</f>
        <v>45219</v>
      </c>
      <c r="R1258">
        <f>COUNTIFS($L:$L, SolaCorp_Backlog[[#This Row],[Product Group]], $Q:$Q, "&lt;=" &amp; SolaCorp_Backlog[[#This Row],[New Date]])</f>
        <v>499</v>
      </c>
      <c r="S1258">
        <f>IF(SolaCorp_Backlog[[#This Row],[Product Group]] &lt;&gt; $L1257, 1, $S1257 + 1)</f>
        <v>486</v>
      </c>
      <c r="T12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58">
        <f ca="1" xml:space="preserve"> ROUND((SolaCorp_Backlog[[#This Row],[Projected Ship Date]] - SolaCorp_Backlog[[#This Row],[Order Date]]) / SolaCorp_Backlog[[#This Row],[Backlog Quantity]], 0)</f>
        <v>12</v>
      </c>
    </row>
    <row r="1259" spans="1:21" x14ac:dyDescent="0.25">
      <c r="A1259" t="s">
        <v>198</v>
      </c>
      <c r="B1259" t="s">
        <v>704</v>
      </c>
      <c r="C1259" t="s">
        <v>688</v>
      </c>
      <c r="D1259" t="s">
        <v>705</v>
      </c>
      <c r="E1259" t="s">
        <v>706</v>
      </c>
      <c r="F1259">
        <v>15</v>
      </c>
      <c r="G1259">
        <v>958.76</v>
      </c>
      <c r="H1259" s="9">
        <v>45219</v>
      </c>
      <c r="I1259" t="s">
        <v>707</v>
      </c>
      <c r="J1259" t="s">
        <v>675</v>
      </c>
      <c r="K1259" t="s">
        <v>631</v>
      </c>
      <c r="L1259" t="s">
        <v>655</v>
      </c>
      <c r="M1259" t="s">
        <v>1759</v>
      </c>
      <c r="N1259" t="s">
        <v>3411</v>
      </c>
      <c r="O1259" t="s">
        <v>5867</v>
      </c>
      <c r="P1259">
        <f>COUNTIFS($L:$L, SolaCorp_Backlog[[#This Row],[Product Group]], $H:$H, "&lt;=" &amp; SolaCorp_Backlog[[#This Row],[Order Date]])</f>
        <v>499</v>
      </c>
      <c r="Q1259" s="9">
        <f>IFERROR(VLOOKUP(SolaCorp_Backlog[[#This Row],[Order_Item]], 'Hot Orders'!$C:$H, 6, FALSE), SolaCorp_Backlog[[#This Row],[Order Date]])</f>
        <v>45219</v>
      </c>
      <c r="R1259">
        <f>COUNTIFS($L:$L, SolaCorp_Backlog[[#This Row],[Product Group]], $Q:$Q, "&lt;=" &amp; SolaCorp_Backlog[[#This Row],[New Date]])</f>
        <v>499</v>
      </c>
      <c r="S1259">
        <f>IF(SolaCorp_Backlog[[#This Row],[Product Group]] &lt;&gt; $L1258, 1, $S1258 + 1)</f>
        <v>487</v>
      </c>
      <c r="T12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59">
        <f ca="1" xml:space="preserve"> ROUND((SolaCorp_Backlog[[#This Row],[Projected Ship Date]] - SolaCorp_Backlog[[#This Row],[Order Date]]) / SolaCorp_Backlog[[#This Row],[Backlog Quantity]], 0)</f>
        <v>12</v>
      </c>
    </row>
    <row r="1260" spans="1:21" x14ac:dyDescent="0.25">
      <c r="A1260" t="s">
        <v>198</v>
      </c>
      <c r="B1260" t="s">
        <v>704</v>
      </c>
      <c r="C1260" t="s">
        <v>688</v>
      </c>
      <c r="D1260" t="s">
        <v>705</v>
      </c>
      <c r="E1260" t="s">
        <v>706</v>
      </c>
      <c r="F1260">
        <v>15</v>
      </c>
      <c r="G1260">
        <v>958.76</v>
      </c>
      <c r="H1260" s="9">
        <v>45219</v>
      </c>
      <c r="I1260" t="s">
        <v>707</v>
      </c>
      <c r="J1260" t="s">
        <v>675</v>
      </c>
      <c r="K1260" t="s">
        <v>631</v>
      </c>
      <c r="L1260" t="s">
        <v>655</v>
      </c>
      <c r="M1260" t="s">
        <v>1759</v>
      </c>
      <c r="N1260" t="s">
        <v>3412</v>
      </c>
      <c r="O1260" t="s">
        <v>5867</v>
      </c>
      <c r="P1260">
        <f>COUNTIFS($L:$L, SolaCorp_Backlog[[#This Row],[Product Group]], $H:$H, "&lt;=" &amp; SolaCorp_Backlog[[#This Row],[Order Date]])</f>
        <v>499</v>
      </c>
      <c r="Q1260" s="9">
        <f>IFERROR(VLOOKUP(SolaCorp_Backlog[[#This Row],[Order_Item]], 'Hot Orders'!$C:$H, 6, FALSE), SolaCorp_Backlog[[#This Row],[Order Date]])</f>
        <v>45219</v>
      </c>
      <c r="R1260">
        <f>COUNTIFS($L:$L, SolaCorp_Backlog[[#This Row],[Product Group]], $Q:$Q, "&lt;=" &amp; SolaCorp_Backlog[[#This Row],[New Date]])</f>
        <v>499</v>
      </c>
      <c r="S1260">
        <f>IF(SolaCorp_Backlog[[#This Row],[Product Group]] &lt;&gt; $L1259, 1, $S1259 + 1)</f>
        <v>488</v>
      </c>
      <c r="T12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60">
        <f ca="1" xml:space="preserve"> ROUND((SolaCorp_Backlog[[#This Row],[Projected Ship Date]] - SolaCorp_Backlog[[#This Row],[Order Date]]) / SolaCorp_Backlog[[#This Row],[Backlog Quantity]], 0)</f>
        <v>12</v>
      </c>
    </row>
    <row r="1261" spans="1:21" x14ac:dyDescent="0.25">
      <c r="A1261" t="s">
        <v>198</v>
      </c>
      <c r="B1261" t="s">
        <v>704</v>
      </c>
      <c r="C1261" t="s">
        <v>688</v>
      </c>
      <c r="D1261" t="s">
        <v>705</v>
      </c>
      <c r="E1261" t="s">
        <v>706</v>
      </c>
      <c r="F1261">
        <v>15</v>
      </c>
      <c r="G1261">
        <v>958.76</v>
      </c>
      <c r="H1261" s="9">
        <v>45219</v>
      </c>
      <c r="I1261" t="s">
        <v>707</v>
      </c>
      <c r="J1261" t="s">
        <v>675</v>
      </c>
      <c r="K1261" t="s">
        <v>631</v>
      </c>
      <c r="L1261" t="s">
        <v>655</v>
      </c>
      <c r="M1261" t="s">
        <v>1759</v>
      </c>
      <c r="N1261" t="s">
        <v>3413</v>
      </c>
      <c r="O1261" t="s">
        <v>5867</v>
      </c>
      <c r="P1261">
        <f>COUNTIFS($L:$L, SolaCorp_Backlog[[#This Row],[Product Group]], $H:$H, "&lt;=" &amp; SolaCorp_Backlog[[#This Row],[Order Date]])</f>
        <v>499</v>
      </c>
      <c r="Q1261" s="9">
        <f>IFERROR(VLOOKUP(SolaCorp_Backlog[[#This Row],[Order_Item]], 'Hot Orders'!$C:$H, 6, FALSE), SolaCorp_Backlog[[#This Row],[Order Date]])</f>
        <v>45219</v>
      </c>
      <c r="R1261">
        <f>COUNTIFS($L:$L, SolaCorp_Backlog[[#This Row],[Product Group]], $Q:$Q, "&lt;=" &amp; SolaCorp_Backlog[[#This Row],[New Date]])</f>
        <v>499</v>
      </c>
      <c r="S1261">
        <f>IF(SolaCorp_Backlog[[#This Row],[Product Group]] &lt;&gt; $L1260, 1, $S1260 + 1)</f>
        <v>489</v>
      </c>
      <c r="T12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61">
        <f ca="1" xml:space="preserve"> ROUND((SolaCorp_Backlog[[#This Row],[Projected Ship Date]] - SolaCorp_Backlog[[#This Row],[Order Date]]) / SolaCorp_Backlog[[#This Row],[Backlog Quantity]], 0)</f>
        <v>12</v>
      </c>
    </row>
    <row r="1262" spans="1:21" x14ac:dyDescent="0.25">
      <c r="A1262" t="s">
        <v>198</v>
      </c>
      <c r="B1262" t="s">
        <v>704</v>
      </c>
      <c r="C1262" t="s">
        <v>688</v>
      </c>
      <c r="D1262" t="s">
        <v>705</v>
      </c>
      <c r="E1262" t="s">
        <v>706</v>
      </c>
      <c r="F1262">
        <v>15</v>
      </c>
      <c r="G1262">
        <v>958.76</v>
      </c>
      <c r="H1262" s="9">
        <v>45219</v>
      </c>
      <c r="I1262" t="s">
        <v>707</v>
      </c>
      <c r="J1262" t="s">
        <v>675</v>
      </c>
      <c r="K1262" t="s">
        <v>631</v>
      </c>
      <c r="L1262" t="s">
        <v>655</v>
      </c>
      <c r="M1262" t="s">
        <v>1759</v>
      </c>
      <c r="N1262" t="s">
        <v>3414</v>
      </c>
      <c r="O1262" t="s">
        <v>5867</v>
      </c>
      <c r="P1262">
        <f>COUNTIFS($L:$L, SolaCorp_Backlog[[#This Row],[Product Group]], $H:$H, "&lt;=" &amp; SolaCorp_Backlog[[#This Row],[Order Date]])</f>
        <v>499</v>
      </c>
      <c r="Q1262" s="9">
        <f>IFERROR(VLOOKUP(SolaCorp_Backlog[[#This Row],[Order_Item]], 'Hot Orders'!$C:$H, 6, FALSE), SolaCorp_Backlog[[#This Row],[Order Date]])</f>
        <v>45219</v>
      </c>
      <c r="R1262">
        <f>COUNTIFS($L:$L, SolaCorp_Backlog[[#This Row],[Product Group]], $Q:$Q, "&lt;=" &amp; SolaCorp_Backlog[[#This Row],[New Date]])</f>
        <v>499</v>
      </c>
      <c r="S1262">
        <f>IF(SolaCorp_Backlog[[#This Row],[Product Group]] &lt;&gt; $L1261, 1, $S1261 + 1)</f>
        <v>490</v>
      </c>
      <c r="T12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62">
        <f ca="1" xml:space="preserve"> ROUND((SolaCorp_Backlog[[#This Row],[Projected Ship Date]] - SolaCorp_Backlog[[#This Row],[Order Date]]) / SolaCorp_Backlog[[#This Row],[Backlog Quantity]], 0)</f>
        <v>12</v>
      </c>
    </row>
    <row r="1263" spans="1:21" x14ac:dyDescent="0.25">
      <c r="A1263" t="s">
        <v>198</v>
      </c>
      <c r="B1263" t="s">
        <v>704</v>
      </c>
      <c r="C1263" t="s">
        <v>688</v>
      </c>
      <c r="D1263" t="s">
        <v>705</v>
      </c>
      <c r="E1263" t="s">
        <v>706</v>
      </c>
      <c r="F1263">
        <v>15</v>
      </c>
      <c r="G1263">
        <v>958.76</v>
      </c>
      <c r="H1263" s="9">
        <v>45219</v>
      </c>
      <c r="I1263" t="s">
        <v>707</v>
      </c>
      <c r="J1263" t="s">
        <v>675</v>
      </c>
      <c r="K1263" t="s">
        <v>631</v>
      </c>
      <c r="L1263" t="s">
        <v>655</v>
      </c>
      <c r="M1263" t="s">
        <v>1759</v>
      </c>
      <c r="N1263" t="s">
        <v>3415</v>
      </c>
      <c r="O1263" t="s">
        <v>5867</v>
      </c>
      <c r="P1263">
        <f>COUNTIFS($L:$L, SolaCorp_Backlog[[#This Row],[Product Group]], $H:$H, "&lt;=" &amp; SolaCorp_Backlog[[#This Row],[Order Date]])</f>
        <v>499</v>
      </c>
      <c r="Q1263" s="9">
        <f>IFERROR(VLOOKUP(SolaCorp_Backlog[[#This Row],[Order_Item]], 'Hot Orders'!$C:$H, 6, FALSE), SolaCorp_Backlog[[#This Row],[Order Date]])</f>
        <v>45219</v>
      </c>
      <c r="R1263">
        <f>COUNTIFS($L:$L, SolaCorp_Backlog[[#This Row],[Product Group]], $Q:$Q, "&lt;=" &amp; SolaCorp_Backlog[[#This Row],[New Date]])</f>
        <v>499</v>
      </c>
      <c r="S1263">
        <f>IF(SolaCorp_Backlog[[#This Row],[Product Group]] &lt;&gt; $L1262, 1, $S1262 + 1)</f>
        <v>491</v>
      </c>
      <c r="T12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63">
        <f ca="1" xml:space="preserve"> ROUND((SolaCorp_Backlog[[#This Row],[Projected Ship Date]] - SolaCorp_Backlog[[#This Row],[Order Date]]) / SolaCorp_Backlog[[#This Row],[Backlog Quantity]], 0)</f>
        <v>12</v>
      </c>
    </row>
    <row r="1264" spans="1:21" x14ac:dyDescent="0.25">
      <c r="A1264" t="s">
        <v>198</v>
      </c>
      <c r="B1264" t="s">
        <v>704</v>
      </c>
      <c r="C1264" t="s">
        <v>688</v>
      </c>
      <c r="D1264" t="s">
        <v>705</v>
      </c>
      <c r="E1264" t="s">
        <v>706</v>
      </c>
      <c r="F1264">
        <v>15</v>
      </c>
      <c r="G1264">
        <v>958.76</v>
      </c>
      <c r="H1264" s="9">
        <v>45219</v>
      </c>
      <c r="I1264" t="s">
        <v>707</v>
      </c>
      <c r="J1264" t="s">
        <v>675</v>
      </c>
      <c r="K1264" t="s">
        <v>631</v>
      </c>
      <c r="L1264" t="s">
        <v>655</v>
      </c>
      <c r="M1264" t="s">
        <v>1759</v>
      </c>
      <c r="N1264" t="s">
        <v>3416</v>
      </c>
      <c r="O1264" t="s">
        <v>5867</v>
      </c>
      <c r="P1264">
        <f>COUNTIFS($L:$L, SolaCorp_Backlog[[#This Row],[Product Group]], $H:$H, "&lt;=" &amp; SolaCorp_Backlog[[#This Row],[Order Date]])</f>
        <v>499</v>
      </c>
      <c r="Q1264" s="9">
        <f>IFERROR(VLOOKUP(SolaCorp_Backlog[[#This Row],[Order_Item]], 'Hot Orders'!$C:$H, 6, FALSE), SolaCorp_Backlog[[#This Row],[Order Date]])</f>
        <v>45219</v>
      </c>
      <c r="R1264">
        <f>COUNTIFS($L:$L, SolaCorp_Backlog[[#This Row],[Product Group]], $Q:$Q, "&lt;=" &amp; SolaCorp_Backlog[[#This Row],[New Date]])</f>
        <v>499</v>
      </c>
      <c r="S1264">
        <f>IF(SolaCorp_Backlog[[#This Row],[Product Group]] &lt;&gt; $L1263, 1, $S1263 + 1)</f>
        <v>492</v>
      </c>
      <c r="T12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64">
        <f ca="1" xml:space="preserve"> ROUND((SolaCorp_Backlog[[#This Row],[Projected Ship Date]] - SolaCorp_Backlog[[#This Row],[Order Date]]) / SolaCorp_Backlog[[#This Row],[Backlog Quantity]], 0)</f>
        <v>12</v>
      </c>
    </row>
    <row r="1265" spans="1:21" x14ac:dyDescent="0.25">
      <c r="A1265" t="s">
        <v>198</v>
      </c>
      <c r="B1265" t="s">
        <v>704</v>
      </c>
      <c r="C1265" t="s">
        <v>688</v>
      </c>
      <c r="D1265" t="s">
        <v>705</v>
      </c>
      <c r="E1265" t="s">
        <v>706</v>
      </c>
      <c r="F1265">
        <v>15</v>
      </c>
      <c r="G1265">
        <v>958.76</v>
      </c>
      <c r="H1265" s="9">
        <v>45219</v>
      </c>
      <c r="I1265" t="s">
        <v>707</v>
      </c>
      <c r="J1265" t="s">
        <v>675</v>
      </c>
      <c r="K1265" t="s">
        <v>631</v>
      </c>
      <c r="L1265" t="s">
        <v>655</v>
      </c>
      <c r="M1265" t="s">
        <v>1759</v>
      </c>
      <c r="N1265" t="s">
        <v>3417</v>
      </c>
      <c r="O1265" t="s">
        <v>5867</v>
      </c>
      <c r="P1265">
        <f>COUNTIFS($L:$L, SolaCorp_Backlog[[#This Row],[Product Group]], $H:$H, "&lt;=" &amp; SolaCorp_Backlog[[#This Row],[Order Date]])</f>
        <v>499</v>
      </c>
      <c r="Q1265" s="9">
        <f>IFERROR(VLOOKUP(SolaCorp_Backlog[[#This Row],[Order_Item]], 'Hot Orders'!$C:$H, 6, FALSE), SolaCorp_Backlog[[#This Row],[Order Date]])</f>
        <v>45219</v>
      </c>
      <c r="R1265">
        <f>COUNTIFS($L:$L, SolaCorp_Backlog[[#This Row],[Product Group]], $Q:$Q, "&lt;=" &amp; SolaCorp_Backlog[[#This Row],[New Date]])</f>
        <v>499</v>
      </c>
      <c r="S1265">
        <f>IF(SolaCorp_Backlog[[#This Row],[Product Group]] &lt;&gt; $L1264, 1, $S1264 + 1)</f>
        <v>493</v>
      </c>
      <c r="T12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65">
        <f ca="1" xml:space="preserve"> ROUND((SolaCorp_Backlog[[#This Row],[Projected Ship Date]] - SolaCorp_Backlog[[#This Row],[Order Date]]) / SolaCorp_Backlog[[#This Row],[Backlog Quantity]], 0)</f>
        <v>12</v>
      </c>
    </row>
    <row r="1266" spans="1:21" x14ac:dyDescent="0.25">
      <c r="A1266" t="s">
        <v>198</v>
      </c>
      <c r="B1266" t="s">
        <v>704</v>
      </c>
      <c r="C1266" t="s">
        <v>688</v>
      </c>
      <c r="D1266" t="s">
        <v>705</v>
      </c>
      <c r="E1266" t="s">
        <v>706</v>
      </c>
      <c r="F1266">
        <v>15</v>
      </c>
      <c r="G1266">
        <v>958.76</v>
      </c>
      <c r="H1266" s="9">
        <v>45219</v>
      </c>
      <c r="I1266" t="s">
        <v>707</v>
      </c>
      <c r="J1266" t="s">
        <v>675</v>
      </c>
      <c r="K1266" t="s">
        <v>631</v>
      </c>
      <c r="L1266" t="s">
        <v>655</v>
      </c>
      <c r="M1266" t="s">
        <v>1759</v>
      </c>
      <c r="N1266" t="s">
        <v>3418</v>
      </c>
      <c r="O1266" t="s">
        <v>5867</v>
      </c>
      <c r="P1266">
        <f>COUNTIFS($L:$L, SolaCorp_Backlog[[#This Row],[Product Group]], $H:$H, "&lt;=" &amp; SolaCorp_Backlog[[#This Row],[Order Date]])</f>
        <v>499</v>
      </c>
      <c r="Q1266" s="9">
        <f>IFERROR(VLOOKUP(SolaCorp_Backlog[[#This Row],[Order_Item]], 'Hot Orders'!$C:$H, 6, FALSE), SolaCorp_Backlog[[#This Row],[Order Date]])</f>
        <v>45219</v>
      </c>
      <c r="R1266">
        <f>COUNTIFS($L:$L, SolaCorp_Backlog[[#This Row],[Product Group]], $Q:$Q, "&lt;=" &amp; SolaCorp_Backlog[[#This Row],[New Date]])</f>
        <v>499</v>
      </c>
      <c r="S1266">
        <f>IF(SolaCorp_Backlog[[#This Row],[Product Group]] &lt;&gt; $L1265, 1, $S1265 + 1)</f>
        <v>494</v>
      </c>
      <c r="T12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66">
        <f ca="1" xml:space="preserve"> ROUND((SolaCorp_Backlog[[#This Row],[Projected Ship Date]] - SolaCorp_Backlog[[#This Row],[Order Date]]) / SolaCorp_Backlog[[#This Row],[Backlog Quantity]], 0)</f>
        <v>12</v>
      </c>
    </row>
    <row r="1267" spans="1:21" x14ac:dyDescent="0.25">
      <c r="A1267" t="s">
        <v>198</v>
      </c>
      <c r="B1267" t="s">
        <v>704</v>
      </c>
      <c r="C1267" t="s">
        <v>688</v>
      </c>
      <c r="D1267" t="s">
        <v>705</v>
      </c>
      <c r="E1267" t="s">
        <v>706</v>
      </c>
      <c r="F1267">
        <v>15</v>
      </c>
      <c r="G1267">
        <v>958.76</v>
      </c>
      <c r="H1267" s="9">
        <v>45219</v>
      </c>
      <c r="I1267" t="s">
        <v>707</v>
      </c>
      <c r="J1267" t="s">
        <v>675</v>
      </c>
      <c r="K1267" t="s">
        <v>631</v>
      </c>
      <c r="L1267" t="s">
        <v>655</v>
      </c>
      <c r="M1267" t="s">
        <v>1759</v>
      </c>
      <c r="N1267" t="s">
        <v>3419</v>
      </c>
      <c r="O1267" t="s">
        <v>5867</v>
      </c>
      <c r="P1267">
        <f>COUNTIFS($L:$L, SolaCorp_Backlog[[#This Row],[Product Group]], $H:$H, "&lt;=" &amp; SolaCorp_Backlog[[#This Row],[Order Date]])</f>
        <v>499</v>
      </c>
      <c r="Q1267" s="9">
        <f>IFERROR(VLOOKUP(SolaCorp_Backlog[[#This Row],[Order_Item]], 'Hot Orders'!$C:$H, 6, FALSE), SolaCorp_Backlog[[#This Row],[Order Date]])</f>
        <v>45219</v>
      </c>
      <c r="R1267">
        <f>COUNTIFS($L:$L, SolaCorp_Backlog[[#This Row],[Product Group]], $Q:$Q, "&lt;=" &amp; SolaCorp_Backlog[[#This Row],[New Date]])</f>
        <v>499</v>
      </c>
      <c r="S1267">
        <f>IF(SolaCorp_Backlog[[#This Row],[Product Group]] &lt;&gt; $L1266, 1, $S1266 + 1)</f>
        <v>495</v>
      </c>
      <c r="T12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67">
        <f ca="1" xml:space="preserve"> ROUND((SolaCorp_Backlog[[#This Row],[Projected Ship Date]] - SolaCorp_Backlog[[#This Row],[Order Date]]) / SolaCorp_Backlog[[#This Row],[Backlog Quantity]], 0)</f>
        <v>12</v>
      </c>
    </row>
    <row r="1268" spans="1:21" x14ac:dyDescent="0.25">
      <c r="A1268" t="s">
        <v>198</v>
      </c>
      <c r="B1268" t="s">
        <v>704</v>
      </c>
      <c r="C1268" t="s">
        <v>688</v>
      </c>
      <c r="D1268" t="s">
        <v>705</v>
      </c>
      <c r="E1268" t="s">
        <v>706</v>
      </c>
      <c r="F1268">
        <v>15</v>
      </c>
      <c r="G1268">
        <v>958.76</v>
      </c>
      <c r="H1268" s="9">
        <v>45219</v>
      </c>
      <c r="I1268" t="s">
        <v>707</v>
      </c>
      <c r="J1268" t="s">
        <v>675</v>
      </c>
      <c r="K1268" t="s">
        <v>631</v>
      </c>
      <c r="L1268" t="s">
        <v>655</v>
      </c>
      <c r="M1268" t="s">
        <v>1759</v>
      </c>
      <c r="N1268" t="s">
        <v>3420</v>
      </c>
      <c r="O1268" t="s">
        <v>5867</v>
      </c>
      <c r="P1268">
        <f>COUNTIFS($L:$L, SolaCorp_Backlog[[#This Row],[Product Group]], $H:$H, "&lt;=" &amp; SolaCorp_Backlog[[#This Row],[Order Date]])</f>
        <v>499</v>
      </c>
      <c r="Q1268" s="9">
        <f>IFERROR(VLOOKUP(SolaCorp_Backlog[[#This Row],[Order_Item]], 'Hot Orders'!$C:$H, 6, FALSE), SolaCorp_Backlog[[#This Row],[Order Date]])</f>
        <v>45219</v>
      </c>
      <c r="R1268">
        <f>COUNTIFS($L:$L, SolaCorp_Backlog[[#This Row],[Product Group]], $Q:$Q, "&lt;=" &amp; SolaCorp_Backlog[[#This Row],[New Date]])</f>
        <v>499</v>
      </c>
      <c r="S1268">
        <f>IF(SolaCorp_Backlog[[#This Row],[Product Group]] &lt;&gt; $L1267, 1, $S1267 + 1)</f>
        <v>496</v>
      </c>
      <c r="T12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68">
        <f ca="1" xml:space="preserve"> ROUND((SolaCorp_Backlog[[#This Row],[Projected Ship Date]] - SolaCorp_Backlog[[#This Row],[Order Date]]) / SolaCorp_Backlog[[#This Row],[Backlog Quantity]], 0)</f>
        <v>12</v>
      </c>
    </row>
    <row r="1269" spans="1:21" x14ac:dyDescent="0.25">
      <c r="A1269" t="s">
        <v>198</v>
      </c>
      <c r="B1269" t="s">
        <v>704</v>
      </c>
      <c r="C1269" t="s">
        <v>688</v>
      </c>
      <c r="D1269" t="s">
        <v>705</v>
      </c>
      <c r="E1269" t="s">
        <v>706</v>
      </c>
      <c r="F1269">
        <v>15</v>
      </c>
      <c r="G1269">
        <v>958.76</v>
      </c>
      <c r="H1269" s="9">
        <v>45219</v>
      </c>
      <c r="I1269" t="s">
        <v>707</v>
      </c>
      <c r="J1269" t="s">
        <v>675</v>
      </c>
      <c r="K1269" t="s">
        <v>631</v>
      </c>
      <c r="L1269" t="s">
        <v>655</v>
      </c>
      <c r="M1269" t="s">
        <v>1759</v>
      </c>
      <c r="N1269" t="s">
        <v>3421</v>
      </c>
      <c r="O1269" t="s">
        <v>5867</v>
      </c>
      <c r="P1269">
        <f>COUNTIFS($L:$L, SolaCorp_Backlog[[#This Row],[Product Group]], $H:$H, "&lt;=" &amp; SolaCorp_Backlog[[#This Row],[Order Date]])</f>
        <v>499</v>
      </c>
      <c r="Q1269" s="9">
        <f>IFERROR(VLOOKUP(SolaCorp_Backlog[[#This Row],[Order_Item]], 'Hot Orders'!$C:$H, 6, FALSE), SolaCorp_Backlog[[#This Row],[Order Date]])</f>
        <v>45219</v>
      </c>
      <c r="R1269">
        <f>COUNTIFS($L:$L, SolaCorp_Backlog[[#This Row],[Product Group]], $Q:$Q, "&lt;=" &amp; SolaCorp_Backlog[[#This Row],[New Date]])</f>
        <v>499</v>
      </c>
      <c r="S1269">
        <f>IF(SolaCorp_Backlog[[#This Row],[Product Group]] &lt;&gt; $L1268, 1, $S1268 + 1)</f>
        <v>497</v>
      </c>
      <c r="T12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69">
        <f ca="1" xml:space="preserve"> ROUND((SolaCorp_Backlog[[#This Row],[Projected Ship Date]] - SolaCorp_Backlog[[#This Row],[Order Date]]) / SolaCorp_Backlog[[#This Row],[Backlog Quantity]], 0)</f>
        <v>12</v>
      </c>
    </row>
    <row r="1270" spans="1:21" x14ac:dyDescent="0.25">
      <c r="A1270" t="s">
        <v>198</v>
      </c>
      <c r="B1270" t="s">
        <v>704</v>
      </c>
      <c r="C1270" t="s">
        <v>688</v>
      </c>
      <c r="D1270" t="s">
        <v>705</v>
      </c>
      <c r="E1270" t="s">
        <v>706</v>
      </c>
      <c r="F1270">
        <v>15</v>
      </c>
      <c r="G1270">
        <v>958.76</v>
      </c>
      <c r="H1270" s="9">
        <v>45219</v>
      </c>
      <c r="I1270" t="s">
        <v>707</v>
      </c>
      <c r="J1270" t="s">
        <v>675</v>
      </c>
      <c r="K1270" t="s">
        <v>631</v>
      </c>
      <c r="L1270" t="s">
        <v>655</v>
      </c>
      <c r="M1270" t="s">
        <v>1759</v>
      </c>
      <c r="N1270" t="s">
        <v>3422</v>
      </c>
      <c r="O1270" t="s">
        <v>5867</v>
      </c>
      <c r="P1270">
        <f>COUNTIFS($L:$L, SolaCorp_Backlog[[#This Row],[Product Group]], $H:$H, "&lt;=" &amp; SolaCorp_Backlog[[#This Row],[Order Date]])</f>
        <v>499</v>
      </c>
      <c r="Q1270" s="9">
        <f>IFERROR(VLOOKUP(SolaCorp_Backlog[[#This Row],[Order_Item]], 'Hot Orders'!$C:$H, 6, FALSE), SolaCorp_Backlog[[#This Row],[Order Date]])</f>
        <v>45219</v>
      </c>
      <c r="R1270">
        <f>COUNTIFS($L:$L, SolaCorp_Backlog[[#This Row],[Product Group]], $Q:$Q, "&lt;=" &amp; SolaCorp_Backlog[[#This Row],[New Date]])</f>
        <v>499</v>
      </c>
      <c r="S1270">
        <f>IF(SolaCorp_Backlog[[#This Row],[Product Group]] &lt;&gt; $L1269, 1, $S1269 + 1)</f>
        <v>498</v>
      </c>
      <c r="T12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70">
        <f ca="1" xml:space="preserve"> ROUND((SolaCorp_Backlog[[#This Row],[Projected Ship Date]] - SolaCorp_Backlog[[#This Row],[Order Date]]) / SolaCorp_Backlog[[#This Row],[Backlog Quantity]], 0)</f>
        <v>12</v>
      </c>
    </row>
    <row r="1271" spans="1:21" x14ac:dyDescent="0.25">
      <c r="A1271" t="s">
        <v>198</v>
      </c>
      <c r="B1271" t="s">
        <v>704</v>
      </c>
      <c r="C1271" t="s">
        <v>688</v>
      </c>
      <c r="D1271" t="s">
        <v>705</v>
      </c>
      <c r="E1271" t="s">
        <v>706</v>
      </c>
      <c r="F1271">
        <v>15</v>
      </c>
      <c r="G1271">
        <v>958.76</v>
      </c>
      <c r="H1271" s="9">
        <v>45219</v>
      </c>
      <c r="I1271" t="s">
        <v>707</v>
      </c>
      <c r="J1271" t="s">
        <v>675</v>
      </c>
      <c r="K1271" t="s">
        <v>631</v>
      </c>
      <c r="L1271" t="s">
        <v>655</v>
      </c>
      <c r="M1271" t="s">
        <v>1759</v>
      </c>
      <c r="N1271" t="s">
        <v>3423</v>
      </c>
      <c r="O1271" t="s">
        <v>5867</v>
      </c>
      <c r="P1271">
        <f>COUNTIFS($L:$L, SolaCorp_Backlog[[#This Row],[Product Group]], $H:$H, "&lt;=" &amp; SolaCorp_Backlog[[#This Row],[Order Date]])</f>
        <v>499</v>
      </c>
      <c r="Q1271" s="9">
        <f>IFERROR(VLOOKUP(SolaCorp_Backlog[[#This Row],[Order_Item]], 'Hot Orders'!$C:$H, 6, FALSE), SolaCorp_Backlog[[#This Row],[Order Date]])</f>
        <v>45219</v>
      </c>
      <c r="R1271">
        <f>COUNTIFS($L:$L, SolaCorp_Backlog[[#This Row],[Product Group]], $Q:$Q, "&lt;=" &amp; SolaCorp_Backlog[[#This Row],[New Date]])</f>
        <v>499</v>
      </c>
      <c r="S1271">
        <f>IF(SolaCorp_Backlog[[#This Row],[Product Group]] &lt;&gt; $L1270, 1, $S1270 + 1)</f>
        <v>499</v>
      </c>
      <c r="T12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71">
        <f ca="1" xml:space="preserve"> ROUND((SolaCorp_Backlog[[#This Row],[Projected Ship Date]] - SolaCorp_Backlog[[#This Row],[Order Date]]) / SolaCorp_Backlog[[#This Row],[Backlog Quantity]], 0)</f>
        <v>12</v>
      </c>
    </row>
    <row r="1272" spans="1:21" x14ac:dyDescent="0.25">
      <c r="A1272" t="s">
        <v>332</v>
      </c>
      <c r="B1272" t="s">
        <v>982</v>
      </c>
      <c r="C1272" t="s">
        <v>688</v>
      </c>
      <c r="D1272" t="s">
        <v>705</v>
      </c>
      <c r="E1272" t="s">
        <v>706</v>
      </c>
      <c r="F1272">
        <v>18</v>
      </c>
      <c r="G1272">
        <v>215.35</v>
      </c>
      <c r="H1272" s="9">
        <v>45224</v>
      </c>
      <c r="I1272" t="s">
        <v>750</v>
      </c>
      <c r="J1272" t="s">
        <v>675</v>
      </c>
      <c r="K1272" t="s">
        <v>631</v>
      </c>
      <c r="L1272" t="s">
        <v>655</v>
      </c>
      <c r="M1272" t="s">
        <v>1744</v>
      </c>
      <c r="N1272" t="s">
        <v>3314</v>
      </c>
      <c r="O1272" t="s">
        <v>5852</v>
      </c>
      <c r="P1272">
        <f>COUNTIFS($L:$L, SolaCorp_Backlog[[#This Row],[Product Group]], $H:$H, "&lt;=" &amp; SolaCorp_Backlog[[#This Row],[Order Date]])</f>
        <v>517</v>
      </c>
      <c r="Q1272" s="9">
        <f>IFERROR(VLOOKUP(SolaCorp_Backlog[[#This Row],[Order_Item]], 'Hot Orders'!$C:$H, 6, FALSE), SolaCorp_Backlog[[#This Row],[Order Date]])</f>
        <v>45224</v>
      </c>
      <c r="R1272">
        <f>COUNTIFS($L:$L, SolaCorp_Backlog[[#This Row],[Product Group]], $Q:$Q, "&lt;=" &amp; SolaCorp_Backlog[[#This Row],[New Date]])</f>
        <v>517</v>
      </c>
      <c r="S1272">
        <f>IF(SolaCorp_Backlog[[#This Row],[Product Group]] &lt;&gt; $L1271, 1, $S1271 + 1)</f>
        <v>500</v>
      </c>
      <c r="T12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72">
        <f ca="1" xml:space="preserve"> ROUND((SolaCorp_Backlog[[#This Row],[Projected Ship Date]] - SolaCorp_Backlog[[#This Row],[Order Date]]) / SolaCorp_Backlog[[#This Row],[Backlog Quantity]], 0)</f>
        <v>9</v>
      </c>
    </row>
    <row r="1273" spans="1:21" x14ac:dyDescent="0.25">
      <c r="A1273" t="s">
        <v>332</v>
      </c>
      <c r="B1273" t="s">
        <v>982</v>
      </c>
      <c r="C1273" t="s">
        <v>688</v>
      </c>
      <c r="D1273" t="s">
        <v>705</v>
      </c>
      <c r="E1273" t="s">
        <v>706</v>
      </c>
      <c r="F1273">
        <v>18</v>
      </c>
      <c r="G1273">
        <v>215.35</v>
      </c>
      <c r="H1273" s="9">
        <v>45224</v>
      </c>
      <c r="I1273" t="s">
        <v>750</v>
      </c>
      <c r="J1273" t="s">
        <v>675</v>
      </c>
      <c r="K1273" t="s">
        <v>631</v>
      </c>
      <c r="L1273" t="s">
        <v>655</v>
      </c>
      <c r="M1273" t="s">
        <v>1744</v>
      </c>
      <c r="N1273" t="s">
        <v>3315</v>
      </c>
      <c r="O1273" t="s">
        <v>5852</v>
      </c>
      <c r="P1273">
        <f>COUNTIFS($L:$L, SolaCorp_Backlog[[#This Row],[Product Group]], $H:$H, "&lt;=" &amp; SolaCorp_Backlog[[#This Row],[Order Date]])</f>
        <v>517</v>
      </c>
      <c r="Q1273" s="9">
        <f>IFERROR(VLOOKUP(SolaCorp_Backlog[[#This Row],[Order_Item]], 'Hot Orders'!$C:$H, 6, FALSE), SolaCorp_Backlog[[#This Row],[Order Date]])</f>
        <v>45224</v>
      </c>
      <c r="R1273">
        <f>COUNTIFS($L:$L, SolaCorp_Backlog[[#This Row],[Product Group]], $Q:$Q, "&lt;=" &amp; SolaCorp_Backlog[[#This Row],[New Date]])</f>
        <v>517</v>
      </c>
      <c r="S1273">
        <f>IF(SolaCorp_Backlog[[#This Row],[Product Group]] &lt;&gt; $L1272, 1, $S1272 + 1)</f>
        <v>501</v>
      </c>
      <c r="T12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1273">
        <f ca="1" xml:space="preserve"> ROUND((SolaCorp_Backlog[[#This Row],[Projected Ship Date]] - SolaCorp_Backlog[[#This Row],[Order Date]]) / SolaCorp_Backlog[[#This Row],[Backlog Quantity]], 0)</f>
        <v>9</v>
      </c>
    </row>
    <row r="1274" spans="1:21" x14ac:dyDescent="0.25">
      <c r="A1274" t="s">
        <v>332</v>
      </c>
      <c r="B1274" t="s">
        <v>982</v>
      </c>
      <c r="C1274" t="s">
        <v>688</v>
      </c>
      <c r="D1274" t="s">
        <v>705</v>
      </c>
      <c r="E1274" t="s">
        <v>706</v>
      </c>
      <c r="F1274">
        <v>18</v>
      </c>
      <c r="G1274">
        <v>215.35</v>
      </c>
      <c r="H1274" s="9">
        <v>45224</v>
      </c>
      <c r="I1274" t="s">
        <v>750</v>
      </c>
      <c r="J1274" t="s">
        <v>675</v>
      </c>
      <c r="K1274" t="s">
        <v>631</v>
      </c>
      <c r="L1274" t="s">
        <v>655</v>
      </c>
      <c r="M1274" t="s">
        <v>1744</v>
      </c>
      <c r="N1274" t="s">
        <v>3316</v>
      </c>
      <c r="O1274" t="s">
        <v>5852</v>
      </c>
      <c r="P1274">
        <f>COUNTIFS($L:$L, SolaCorp_Backlog[[#This Row],[Product Group]], $H:$H, "&lt;=" &amp; SolaCorp_Backlog[[#This Row],[Order Date]])</f>
        <v>517</v>
      </c>
      <c r="Q1274" s="9">
        <f>IFERROR(VLOOKUP(SolaCorp_Backlog[[#This Row],[Order_Item]], 'Hot Orders'!$C:$H, 6, FALSE), SolaCorp_Backlog[[#This Row],[Order Date]])</f>
        <v>45224</v>
      </c>
      <c r="R1274">
        <f>COUNTIFS($L:$L, SolaCorp_Backlog[[#This Row],[Product Group]], $Q:$Q, "&lt;=" &amp; SolaCorp_Backlog[[#This Row],[New Date]])</f>
        <v>517</v>
      </c>
      <c r="S1274">
        <f>IF(SolaCorp_Backlog[[#This Row],[Product Group]] &lt;&gt; $L1273, 1, $S1273 + 1)</f>
        <v>502</v>
      </c>
      <c r="T12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74">
        <f ca="1" xml:space="preserve"> ROUND((SolaCorp_Backlog[[#This Row],[Projected Ship Date]] - SolaCorp_Backlog[[#This Row],[Order Date]]) / SolaCorp_Backlog[[#This Row],[Backlog Quantity]], 0)</f>
        <v>10</v>
      </c>
    </row>
    <row r="1275" spans="1:21" x14ac:dyDescent="0.25">
      <c r="A1275" t="s">
        <v>332</v>
      </c>
      <c r="B1275" t="s">
        <v>982</v>
      </c>
      <c r="C1275" t="s">
        <v>688</v>
      </c>
      <c r="D1275" t="s">
        <v>705</v>
      </c>
      <c r="E1275" t="s">
        <v>706</v>
      </c>
      <c r="F1275">
        <v>18</v>
      </c>
      <c r="G1275">
        <v>215.35</v>
      </c>
      <c r="H1275" s="9">
        <v>45224</v>
      </c>
      <c r="I1275" t="s">
        <v>750</v>
      </c>
      <c r="J1275" t="s">
        <v>675</v>
      </c>
      <c r="K1275" t="s">
        <v>631</v>
      </c>
      <c r="L1275" t="s">
        <v>655</v>
      </c>
      <c r="M1275" t="s">
        <v>1744</v>
      </c>
      <c r="N1275" t="s">
        <v>3317</v>
      </c>
      <c r="O1275" t="s">
        <v>5852</v>
      </c>
      <c r="P1275">
        <f>COUNTIFS($L:$L, SolaCorp_Backlog[[#This Row],[Product Group]], $H:$H, "&lt;=" &amp; SolaCorp_Backlog[[#This Row],[Order Date]])</f>
        <v>517</v>
      </c>
      <c r="Q1275" s="9">
        <f>IFERROR(VLOOKUP(SolaCorp_Backlog[[#This Row],[Order_Item]], 'Hot Orders'!$C:$H, 6, FALSE), SolaCorp_Backlog[[#This Row],[Order Date]])</f>
        <v>45224</v>
      </c>
      <c r="R1275">
        <f>COUNTIFS($L:$L, SolaCorp_Backlog[[#This Row],[Product Group]], $Q:$Q, "&lt;=" &amp; SolaCorp_Backlog[[#This Row],[New Date]])</f>
        <v>517</v>
      </c>
      <c r="S1275">
        <f>IF(SolaCorp_Backlog[[#This Row],[Product Group]] &lt;&gt; $L1274, 1, $S1274 + 1)</f>
        <v>503</v>
      </c>
      <c r="T12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75">
        <f ca="1" xml:space="preserve"> ROUND((SolaCorp_Backlog[[#This Row],[Projected Ship Date]] - SolaCorp_Backlog[[#This Row],[Order Date]]) / SolaCorp_Backlog[[#This Row],[Backlog Quantity]], 0)</f>
        <v>10</v>
      </c>
    </row>
    <row r="1276" spans="1:21" x14ac:dyDescent="0.25">
      <c r="A1276" t="s">
        <v>332</v>
      </c>
      <c r="B1276" t="s">
        <v>982</v>
      </c>
      <c r="C1276" t="s">
        <v>688</v>
      </c>
      <c r="D1276" t="s">
        <v>705</v>
      </c>
      <c r="E1276" t="s">
        <v>706</v>
      </c>
      <c r="F1276">
        <v>18</v>
      </c>
      <c r="G1276">
        <v>215.35</v>
      </c>
      <c r="H1276" s="9">
        <v>45224</v>
      </c>
      <c r="I1276" t="s">
        <v>750</v>
      </c>
      <c r="J1276" t="s">
        <v>675</v>
      </c>
      <c r="K1276" t="s">
        <v>631</v>
      </c>
      <c r="L1276" t="s">
        <v>655</v>
      </c>
      <c r="M1276" t="s">
        <v>1744</v>
      </c>
      <c r="N1276" t="s">
        <v>3318</v>
      </c>
      <c r="O1276" t="s">
        <v>5852</v>
      </c>
      <c r="P1276">
        <f>COUNTIFS($L:$L, SolaCorp_Backlog[[#This Row],[Product Group]], $H:$H, "&lt;=" &amp; SolaCorp_Backlog[[#This Row],[Order Date]])</f>
        <v>517</v>
      </c>
      <c r="Q1276" s="9">
        <f>IFERROR(VLOOKUP(SolaCorp_Backlog[[#This Row],[Order_Item]], 'Hot Orders'!$C:$H, 6, FALSE), SolaCorp_Backlog[[#This Row],[Order Date]])</f>
        <v>45224</v>
      </c>
      <c r="R1276">
        <f>COUNTIFS($L:$L, SolaCorp_Backlog[[#This Row],[Product Group]], $Q:$Q, "&lt;=" &amp; SolaCorp_Backlog[[#This Row],[New Date]])</f>
        <v>517</v>
      </c>
      <c r="S1276">
        <f>IF(SolaCorp_Backlog[[#This Row],[Product Group]] &lt;&gt; $L1275, 1, $S1275 + 1)</f>
        <v>504</v>
      </c>
      <c r="T12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76">
        <f ca="1" xml:space="preserve"> ROUND((SolaCorp_Backlog[[#This Row],[Projected Ship Date]] - SolaCorp_Backlog[[#This Row],[Order Date]]) / SolaCorp_Backlog[[#This Row],[Backlog Quantity]], 0)</f>
        <v>10</v>
      </c>
    </row>
    <row r="1277" spans="1:21" x14ac:dyDescent="0.25">
      <c r="A1277" t="s">
        <v>332</v>
      </c>
      <c r="B1277" t="s">
        <v>982</v>
      </c>
      <c r="C1277" t="s">
        <v>688</v>
      </c>
      <c r="D1277" t="s">
        <v>705</v>
      </c>
      <c r="E1277" t="s">
        <v>706</v>
      </c>
      <c r="F1277">
        <v>18</v>
      </c>
      <c r="G1277">
        <v>215.35</v>
      </c>
      <c r="H1277" s="9">
        <v>45224</v>
      </c>
      <c r="I1277" t="s">
        <v>750</v>
      </c>
      <c r="J1277" t="s">
        <v>675</v>
      </c>
      <c r="K1277" t="s">
        <v>631</v>
      </c>
      <c r="L1277" t="s">
        <v>655</v>
      </c>
      <c r="M1277" t="s">
        <v>1744</v>
      </c>
      <c r="N1277" t="s">
        <v>3319</v>
      </c>
      <c r="O1277" t="s">
        <v>5852</v>
      </c>
      <c r="P1277">
        <f>COUNTIFS($L:$L, SolaCorp_Backlog[[#This Row],[Product Group]], $H:$H, "&lt;=" &amp; SolaCorp_Backlog[[#This Row],[Order Date]])</f>
        <v>517</v>
      </c>
      <c r="Q1277" s="9">
        <f>IFERROR(VLOOKUP(SolaCorp_Backlog[[#This Row],[Order_Item]], 'Hot Orders'!$C:$H, 6, FALSE), SolaCorp_Backlog[[#This Row],[Order Date]])</f>
        <v>45224</v>
      </c>
      <c r="R1277">
        <f>COUNTIFS($L:$L, SolaCorp_Backlog[[#This Row],[Product Group]], $Q:$Q, "&lt;=" &amp; SolaCorp_Backlog[[#This Row],[New Date]])</f>
        <v>517</v>
      </c>
      <c r="S1277">
        <f>IF(SolaCorp_Backlog[[#This Row],[Product Group]] &lt;&gt; $L1276, 1, $S1276 + 1)</f>
        <v>505</v>
      </c>
      <c r="T12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77">
        <f ca="1" xml:space="preserve"> ROUND((SolaCorp_Backlog[[#This Row],[Projected Ship Date]] - SolaCorp_Backlog[[#This Row],[Order Date]]) / SolaCorp_Backlog[[#This Row],[Backlog Quantity]], 0)</f>
        <v>10</v>
      </c>
    </row>
    <row r="1278" spans="1:21" x14ac:dyDescent="0.25">
      <c r="A1278" t="s">
        <v>332</v>
      </c>
      <c r="B1278" t="s">
        <v>982</v>
      </c>
      <c r="C1278" t="s">
        <v>688</v>
      </c>
      <c r="D1278" t="s">
        <v>705</v>
      </c>
      <c r="E1278" t="s">
        <v>706</v>
      </c>
      <c r="F1278">
        <v>18</v>
      </c>
      <c r="G1278">
        <v>215.35</v>
      </c>
      <c r="H1278" s="9">
        <v>45224</v>
      </c>
      <c r="I1278" t="s">
        <v>750</v>
      </c>
      <c r="J1278" t="s">
        <v>675</v>
      </c>
      <c r="K1278" t="s">
        <v>631</v>
      </c>
      <c r="L1278" t="s">
        <v>655</v>
      </c>
      <c r="M1278" t="s">
        <v>1744</v>
      </c>
      <c r="N1278" t="s">
        <v>3320</v>
      </c>
      <c r="O1278" t="s">
        <v>5852</v>
      </c>
      <c r="P1278">
        <f>COUNTIFS($L:$L, SolaCorp_Backlog[[#This Row],[Product Group]], $H:$H, "&lt;=" &amp; SolaCorp_Backlog[[#This Row],[Order Date]])</f>
        <v>517</v>
      </c>
      <c r="Q1278" s="9">
        <f>IFERROR(VLOOKUP(SolaCorp_Backlog[[#This Row],[Order_Item]], 'Hot Orders'!$C:$H, 6, FALSE), SolaCorp_Backlog[[#This Row],[Order Date]])</f>
        <v>45224</v>
      </c>
      <c r="R1278">
        <f>COUNTIFS($L:$L, SolaCorp_Backlog[[#This Row],[Product Group]], $Q:$Q, "&lt;=" &amp; SolaCorp_Backlog[[#This Row],[New Date]])</f>
        <v>517</v>
      </c>
      <c r="S1278">
        <f>IF(SolaCorp_Backlog[[#This Row],[Product Group]] &lt;&gt; $L1277, 1, $S1277 + 1)</f>
        <v>506</v>
      </c>
      <c r="T12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78">
        <f ca="1" xml:space="preserve"> ROUND((SolaCorp_Backlog[[#This Row],[Projected Ship Date]] - SolaCorp_Backlog[[#This Row],[Order Date]]) / SolaCorp_Backlog[[#This Row],[Backlog Quantity]], 0)</f>
        <v>10</v>
      </c>
    </row>
    <row r="1279" spans="1:21" x14ac:dyDescent="0.25">
      <c r="A1279" t="s">
        <v>332</v>
      </c>
      <c r="B1279" t="s">
        <v>982</v>
      </c>
      <c r="C1279" t="s">
        <v>688</v>
      </c>
      <c r="D1279" t="s">
        <v>705</v>
      </c>
      <c r="E1279" t="s">
        <v>706</v>
      </c>
      <c r="F1279">
        <v>18</v>
      </c>
      <c r="G1279">
        <v>215.35</v>
      </c>
      <c r="H1279" s="9">
        <v>45224</v>
      </c>
      <c r="I1279" t="s">
        <v>750</v>
      </c>
      <c r="J1279" t="s">
        <v>675</v>
      </c>
      <c r="K1279" t="s">
        <v>631</v>
      </c>
      <c r="L1279" t="s">
        <v>655</v>
      </c>
      <c r="M1279" t="s">
        <v>1744</v>
      </c>
      <c r="N1279" t="s">
        <v>3321</v>
      </c>
      <c r="O1279" t="s">
        <v>5852</v>
      </c>
      <c r="P1279">
        <f>COUNTIFS($L:$L, SolaCorp_Backlog[[#This Row],[Product Group]], $H:$H, "&lt;=" &amp; SolaCorp_Backlog[[#This Row],[Order Date]])</f>
        <v>517</v>
      </c>
      <c r="Q1279" s="9">
        <f>IFERROR(VLOOKUP(SolaCorp_Backlog[[#This Row],[Order_Item]], 'Hot Orders'!$C:$H, 6, FALSE), SolaCorp_Backlog[[#This Row],[Order Date]])</f>
        <v>45224</v>
      </c>
      <c r="R1279">
        <f>COUNTIFS($L:$L, SolaCorp_Backlog[[#This Row],[Product Group]], $Q:$Q, "&lt;=" &amp; SolaCorp_Backlog[[#This Row],[New Date]])</f>
        <v>517</v>
      </c>
      <c r="S1279">
        <f>IF(SolaCorp_Backlog[[#This Row],[Product Group]] &lt;&gt; $L1278, 1, $S1278 + 1)</f>
        <v>507</v>
      </c>
      <c r="T12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79">
        <f ca="1" xml:space="preserve"> ROUND((SolaCorp_Backlog[[#This Row],[Projected Ship Date]] - SolaCorp_Backlog[[#This Row],[Order Date]]) / SolaCorp_Backlog[[#This Row],[Backlog Quantity]], 0)</f>
        <v>10</v>
      </c>
    </row>
    <row r="1280" spans="1:21" x14ac:dyDescent="0.25">
      <c r="A1280" t="s">
        <v>332</v>
      </c>
      <c r="B1280" t="s">
        <v>982</v>
      </c>
      <c r="C1280" t="s">
        <v>688</v>
      </c>
      <c r="D1280" t="s">
        <v>705</v>
      </c>
      <c r="E1280" t="s">
        <v>706</v>
      </c>
      <c r="F1280">
        <v>18</v>
      </c>
      <c r="G1280">
        <v>215.35</v>
      </c>
      <c r="H1280" s="9">
        <v>45224</v>
      </c>
      <c r="I1280" t="s">
        <v>750</v>
      </c>
      <c r="J1280" t="s">
        <v>675</v>
      </c>
      <c r="K1280" t="s">
        <v>631</v>
      </c>
      <c r="L1280" t="s">
        <v>655</v>
      </c>
      <c r="M1280" t="s">
        <v>1744</v>
      </c>
      <c r="N1280" t="s">
        <v>3322</v>
      </c>
      <c r="O1280" t="s">
        <v>5852</v>
      </c>
      <c r="P1280">
        <f>COUNTIFS($L:$L, SolaCorp_Backlog[[#This Row],[Product Group]], $H:$H, "&lt;=" &amp; SolaCorp_Backlog[[#This Row],[Order Date]])</f>
        <v>517</v>
      </c>
      <c r="Q1280" s="9">
        <f>IFERROR(VLOOKUP(SolaCorp_Backlog[[#This Row],[Order_Item]], 'Hot Orders'!$C:$H, 6, FALSE), SolaCorp_Backlog[[#This Row],[Order Date]])</f>
        <v>45224</v>
      </c>
      <c r="R1280">
        <f>COUNTIFS($L:$L, SolaCorp_Backlog[[#This Row],[Product Group]], $Q:$Q, "&lt;=" &amp; SolaCorp_Backlog[[#This Row],[New Date]])</f>
        <v>517</v>
      </c>
      <c r="S1280">
        <f>IF(SolaCorp_Backlog[[#This Row],[Product Group]] &lt;&gt; $L1279, 1, $S1279 + 1)</f>
        <v>508</v>
      </c>
      <c r="T12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80">
        <f ca="1" xml:space="preserve"> ROUND((SolaCorp_Backlog[[#This Row],[Projected Ship Date]] - SolaCorp_Backlog[[#This Row],[Order Date]]) / SolaCorp_Backlog[[#This Row],[Backlog Quantity]], 0)</f>
        <v>10</v>
      </c>
    </row>
    <row r="1281" spans="1:21" x14ac:dyDescent="0.25">
      <c r="A1281" t="s">
        <v>332</v>
      </c>
      <c r="B1281" t="s">
        <v>982</v>
      </c>
      <c r="C1281" t="s">
        <v>688</v>
      </c>
      <c r="D1281" t="s">
        <v>705</v>
      </c>
      <c r="E1281" t="s">
        <v>706</v>
      </c>
      <c r="F1281">
        <v>18</v>
      </c>
      <c r="G1281">
        <v>215.35</v>
      </c>
      <c r="H1281" s="9">
        <v>45224</v>
      </c>
      <c r="I1281" t="s">
        <v>750</v>
      </c>
      <c r="J1281" t="s">
        <v>675</v>
      </c>
      <c r="K1281" t="s">
        <v>631</v>
      </c>
      <c r="L1281" t="s">
        <v>655</v>
      </c>
      <c r="M1281" t="s">
        <v>1744</v>
      </c>
      <c r="N1281" t="s">
        <v>3323</v>
      </c>
      <c r="O1281" t="s">
        <v>5852</v>
      </c>
      <c r="P1281">
        <f>COUNTIFS($L:$L, SolaCorp_Backlog[[#This Row],[Product Group]], $H:$H, "&lt;=" &amp; SolaCorp_Backlog[[#This Row],[Order Date]])</f>
        <v>517</v>
      </c>
      <c r="Q1281" s="9">
        <f>IFERROR(VLOOKUP(SolaCorp_Backlog[[#This Row],[Order_Item]], 'Hot Orders'!$C:$H, 6, FALSE), SolaCorp_Backlog[[#This Row],[Order Date]])</f>
        <v>45224</v>
      </c>
      <c r="R1281">
        <f>COUNTIFS($L:$L, SolaCorp_Backlog[[#This Row],[Product Group]], $Q:$Q, "&lt;=" &amp; SolaCorp_Backlog[[#This Row],[New Date]])</f>
        <v>517</v>
      </c>
      <c r="S1281">
        <f>IF(SolaCorp_Backlog[[#This Row],[Product Group]] &lt;&gt; $L1280, 1, $S1280 + 1)</f>
        <v>509</v>
      </c>
      <c r="T12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81">
        <f ca="1" xml:space="preserve"> ROUND((SolaCorp_Backlog[[#This Row],[Projected Ship Date]] - SolaCorp_Backlog[[#This Row],[Order Date]]) / SolaCorp_Backlog[[#This Row],[Backlog Quantity]], 0)</f>
        <v>10</v>
      </c>
    </row>
    <row r="1282" spans="1:21" x14ac:dyDescent="0.25">
      <c r="A1282" t="s">
        <v>332</v>
      </c>
      <c r="B1282" t="s">
        <v>982</v>
      </c>
      <c r="C1282" t="s">
        <v>688</v>
      </c>
      <c r="D1282" t="s">
        <v>705</v>
      </c>
      <c r="E1282" t="s">
        <v>706</v>
      </c>
      <c r="F1282">
        <v>18</v>
      </c>
      <c r="G1282">
        <v>215.35</v>
      </c>
      <c r="H1282" s="9">
        <v>45224</v>
      </c>
      <c r="I1282" t="s">
        <v>750</v>
      </c>
      <c r="J1282" t="s">
        <v>675</v>
      </c>
      <c r="K1282" t="s">
        <v>631</v>
      </c>
      <c r="L1282" t="s">
        <v>655</v>
      </c>
      <c r="M1282" t="s">
        <v>1744</v>
      </c>
      <c r="N1282" t="s">
        <v>3324</v>
      </c>
      <c r="O1282" t="s">
        <v>5852</v>
      </c>
      <c r="P1282">
        <f>COUNTIFS($L:$L, SolaCorp_Backlog[[#This Row],[Product Group]], $H:$H, "&lt;=" &amp; SolaCorp_Backlog[[#This Row],[Order Date]])</f>
        <v>517</v>
      </c>
      <c r="Q1282" s="9">
        <f>IFERROR(VLOOKUP(SolaCorp_Backlog[[#This Row],[Order_Item]], 'Hot Orders'!$C:$H, 6, FALSE), SolaCorp_Backlog[[#This Row],[Order Date]])</f>
        <v>45224</v>
      </c>
      <c r="R1282">
        <f>COUNTIFS($L:$L, SolaCorp_Backlog[[#This Row],[Product Group]], $Q:$Q, "&lt;=" &amp; SolaCorp_Backlog[[#This Row],[New Date]])</f>
        <v>517</v>
      </c>
      <c r="S1282">
        <f>IF(SolaCorp_Backlog[[#This Row],[Product Group]] &lt;&gt; $L1281, 1, $S1281 + 1)</f>
        <v>510</v>
      </c>
      <c r="T12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82">
        <f ca="1" xml:space="preserve"> ROUND((SolaCorp_Backlog[[#This Row],[Projected Ship Date]] - SolaCorp_Backlog[[#This Row],[Order Date]]) / SolaCorp_Backlog[[#This Row],[Backlog Quantity]], 0)</f>
        <v>10</v>
      </c>
    </row>
    <row r="1283" spans="1:21" x14ac:dyDescent="0.25">
      <c r="A1283" t="s">
        <v>332</v>
      </c>
      <c r="B1283" t="s">
        <v>982</v>
      </c>
      <c r="C1283" t="s">
        <v>688</v>
      </c>
      <c r="D1283" t="s">
        <v>705</v>
      </c>
      <c r="E1283" t="s">
        <v>706</v>
      </c>
      <c r="F1283">
        <v>18</v>
      </c>
      <c r="G1283">
        <v>215.35</v>
      </c>
      <c r="H1283" s="9">
        <v>45224</v>
      </c>
      <c r="I1283" t="s">
        <v>750</v>
      </c>
      <c r="J1283" t="s">
        <v>675</v>
      </c>
      <c r="K1283" t="s">
        <v>631</v>
      </c>
      <c r="L1283" t="s">
        <v>655</v>
      </c>
      <c r="M1283" t="s">
        <v>1744</v>
      </c>
      <c r="N1283" t="s">
        <v>3325</v>
      </c>
      <c r="O1283" t="s">
        <v>5852</v>
      </c>
      <c r="P1283">
        <f>COUNTIFS($L:$L, SolaCorp_Backlog[[#This Row],[Product Group]], $H:$H, "&lt;=" &amp; SolaCorp_Backlog[[#This Row],[Order Date]])</f>
        <v>517</v>
      </c>
      <c r="Q1283" s="9">
        <f>IFERROR(VLOOKUP(SolaCorp_Backlog[[#This Row],[Order_Item]], 'Hot Orders'!$C:$H, 6, FALSE), SolaCorp_Backlog[[#This Row],[Order Date]])</f>
        <v>45224</v>
      </c>
      <c r="R1283">
        <f>COUNTIFS($L:$L, SolaCorp_Backlog[[#This Row],[Product Group]], $Q:$Q, "&lt;=" &amp; SolaCorp_Backlog[[#This Row],[New Date]])</f>
        <v>517</v>
      </c>
      <c r="S1283">
        <f>IF(SolaCorp_Backlog[[#This Row],[Product Group]] &lt;&gt; $L1282, 1, $S1282 + 1)</f>
        <v>511</v>
      </c>
      <c r="T12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83">
        <f ca="1" xml:space="preserve"> ROUND((SolaCorp_Backlog[[#This Row],[Projected Ship Date]] - SolaCorp_Backlog[[#This Row],[Order Date]]) / SolaCorp_Backlog[[#This Row],[Backlog Quantity]], 0)</f>
        <v>10</v>
      </c>
    </row>
    <row r="1284" spans="1:21" x14ac:dyDescent="0.25">
      <c r="A1284" t="s">
        <v>332</v>
      </c>
      <c r="B1284" t="s">
        <v>982</v>
      </c>
      <c r="C1284" t="s">
        <v>688</v>
      </c>
      <c r="D1284" t="s">
        <v>705</v>
      </c>
      <c r="E1284" t="s">
        <v>706</v>
      </c>
      <c r="F1284">
        <v>18</v>
      </c>
      <c r="G1284">
        <v>215.35</v>
      </c>
      <c r="H1284" s="9">
        <v>45224</v>
      </c>
      <c r="I1284" t="s">
        <v>750</v>
      </c>
      <c r="J1284" t="s">
        <v>675</v>
      </c>
      <c r="K1284" t="s">
        <v>631</v>
      </c>
      <c r="L1284" t="s">
        <v>655</v>
      </c>
      <c r="M1284" t="s">
        <v>1744</v>
      </c>
      <c r="N1284" t="s">
        <v>3326</v>
      </c>
      <c r="O1284" t="s">
        <v>5852</v>
      </c>
      <c r="P1284">
        <f>COUNTIFS($L:$L, SolaCorp_Backlog[[#This Row],[Product Group]], $H:$H, "&lt;=" &amp; SolaCorp_Backlog[[#This Row],[Order Date]])</f>
        <v>517</v>
      </c>
      <c r="Q1284" s="9">
        <f>IFERROR(VLOOKUP(SolaCorp_Backlog[[#This Row],[Order_Item]], 'Hot Orders'!$C:$H, 6, FALSE), SolaCorp_Backlog[[#This Row],[Order Date]])</f>
        <v>45224</v>
      </c>
      <c r="R1284">
        <f>COUNTIFS($L:$L, SolaCorp_Backlog[[#This Row],[Product Group]], $Q:$Q, "&lt;=" &amp; SolaCorp_Backlog[[#This Row],[New Date]])</f>
        <v>517</v>
      </c>
      <c r="S1284">
        <f>IF(SolaCorp_Backlog[[#This Row],[Product Group]] &lt;&gt; $L1283, 1, $S1283 + 1)</f>
        <v>512</v>
      </c>
      <c r="T12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84">
        <f ca="1" xml:space="preserve"> ROUND((SolaCorp_Backlog[[#This Row],[Projected Ship Date]] - SolaCorp_Backlog[[#This Row],[Order Date]]) / SolaCorp_Backlog[[#This Row],[Backlog Quantity]], 0)</f>
        <v>10</v>
      </c>
    </row>
    <row r="1285" spans="1:21" x14ac:dyDescent="0.25">
      <c r="A1285" t="s">
        <v>332</v>
      </c>
      <c r="B1285" t="s">
        <v>982</v>
      </c>
      <c r="C1285" t="s">
        <v>688</v>
      </c>
      <c r="D1285" t="s">
        <v>705</v>
      </c>
      <c r="E1285" t="s">
        <v>706</v>
      </c>
      <c r="F1285">
        <v>18</v>
      </c>
      <c r="G1285">
        <v>215.35</v>
      </c>
      <c r="H1285" s="9">
        <v>45224</v>
      </c>
      <c r="I1285" t="s">
        <v>750</v>
      </c>
      <c r="J1285" t="s">
        <v>675</v>
      </c>
      <c r="K1285" t="s">
        <v>631</v>
      </c>
      <c r="L1285" t="s">
        <v>655</v>
      </c>
      <c r="M1285" t="s">
        <v>1744</v>
      </c>
      <c r="N1285" t="s">
        <v>3327</v>
      </c>
      <c r="O1285" t="s">
        <v>5852</v>
      </c>
      <c r="P1285">
        <f>COUNTIFS($L:$L, SolaCorp_Backlog[[#This Row],[Product Group]], $H:$H, "&lt;=" &amp; SolaCorp_Backlog[[#This Row],[Order Date]])</f>
        <v>517</v>
      </c>
      <c r="Q1285" s="9">
        <f>IFERROR(VLOOKUP(SolaCorp_Backlog[[#This Row],[Order_Item]], 'Hot Orders'!$C:$H, 6, FALSE), SolaCorp_Backlog[[#This Row],[Order Date]])</f>
        <v>45224</v>
      </c>
      <c r="R1285">
        <f>COUNTIFS($L:$L, SolaCorp_Backlog[[#This Row],[Product Group]], $Q:$Q, "&lt;=" &amp; SolaCorp_Backlog[[#This Row],[New Date]])</f>
        <v>517</v>
      </c>
      <c r="S1285">
        <f>IF(SolaCorp_Backlog[[#This Row],[Product Group]] &lt;&gt; $L1284, 1, $S1284 + 1)</f>
        <v>513</v>
      </c>
      <c r="T12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85">
        <f ca="1" xml:space="preserve"> ROUND((SolaCorp_Backlog[[#This Row],[Projected Ship Date]] - SolaCorp_Backlog[[#This Row],[Order Date]]) / SolaCorp_Backlog[[#This Row],[Backlog Quantity]], 0)</f>
        <v>10</v>
      </c>
    </row>
    <row r="1286" spans="1:21" x14ac:dyDescent="0.25">
      <c r="A1286" t="s">
        <v>332</v>
      </c>
      <c r="B1286" t="s">
        <v>982</v>
      </c>
      <c r="C1286" t="s">
        <v>688</v>
      </c>
      <c r="D1286" t="s">
        <v>705</v>
      </c>
      <c r="E1286" t="s">
        <v>706</v>
      </c>
      <c r="F1286">
        <v>18</v>
      </c>
      <c r="G1286">
        <v>215.35</v>
      </c>
      <c r="H1286" s="9">
        <v>45224</v>
      </c>
      <c r="I1286" t="s">
        <v>750</v>
      </c>
      <c r="J1286" t="s">
        <v>675</v>
      </c>
      <c r="K1286" t="s">
        <v>631</v>
      </c>
      <c r="L1286" t="s">
        <v>655</v>
      </c>
      <c r="M1286" t="s">
        <v>1744</v>
      </c>
      <c r="N1286" t="s">
        <v>3328</v>
      </c>
      <c r="O1286" t="s">
        <v>5852</v>
      </c>
      <c r="P1286">
        <f>COUNTIFS($L:$L, SolaCorp_Backlog[[#This Row],[Product Group]], $H:$H, "&lt;=" &amp; SolaCorp_Backlog[[#This Row],[Order Date]])</f>
        <v>517</v>
      </c>
      <c r="Q1286" s="9">
        <f>IFERROR(VLOOKUP(SolaCorp_Backlog[[#This Row],[Order_Item]], 'Hot Orders'!$C:$H, 6, FALSE), SolaCorp_Backlog[[#This Row],[Order Date]])</f>
        <v>45224</v>
      </c>
      <c r="R1286">
        <f>COUNTIFS($L:$L, SolaCorp_Backlog[[#This Row],[Product Group]], $Q:$Q, "&lt;=" &amp; SolaCorp_Backlog[[#This Row],[New Date]])</f>
        <v>517</v>
      </c>
      <c r="S1286">
        <f>IF(SolaCorp_Backlog[[#This Row],[Product Group]] &lt;&gt; $L1285, 1, $S1285 + 1)</f>
        <v>514</v>
      </c>
      <c r="T12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86">
        <f ca="1" xml:space="preserve"> ROUND((SolaCorp_Backlog[[#This Row],[Projected Ship Date]] - SolaCorp_Backlog[[#This Row],[Order Date]]) / SolaCorp_Backlog[[#This Row],[Backlog Quantity]], 0)</f>
        <v>10</v>
      </c>
    </row>
    <row r="1287" spans="1:21" x14ac:dyDescent="0.25">
      <c r="A1287" t="s">
        <v>332</v>
      </c>
      <c r="B1287" t="s">
        <v>982</v>
      </c>
      <c r="C1287" t="s">
        <v>688</v>
      </c>
      <c r="D1287" t="s">
        <v>705</v>
      </c>
      <c r="E1287" t="s">
        <v>706</v>
      </c>
      <c r="F1287">
        <v>18</v>
      </c>
      <c r="G1287">
        <v>215.35</v>
      </c>
      <c r="H1287" s="9">
        <v>45224</v>
      </c>
      <c r="I1287" t="s">
        <v>750</v>
      </c>
      <c r="J1287" t="s">
        <v>675</v>
      </c>
      <c r="K1287" t="s">
        <v>631</v>
      </c>
      <c r="L1287" t="s">
        <v>655</v>
      </c>
      <c r="M1287" t="s">
        <v>1744</v>
      </c>
      <c r="N1287" t="s">
        <v>3329</v>
      </c>
      <c r="O1287" t="s">
        <v>5852</v>
      </c>
      <c r="P1287">
        <f>COUNTIFS($L:$L, SolaCorp_Backlog[[#This Row],[Product Group]], $H:$H, "&lt;=" &amp; SolaCorp_Backlog[[#This Row],[Order Date]])</f>
        <v>517</v>
      </c>
      <c r="Q1287" s="9">
        <f>IFERROR(VLOOKUP(SolaCorp_Backlog[[#This Row],[Order_Item]], 'Hot Orders'!$C:$H, 6, FALSE), SolaCorp_Backlog[[#This Row],[Order Date]])</f>
        <v>45224</v>
      </c>
      <c r="R1287">
        <f>COUNTIFS($L:$L, SolaCorp_Backlog[[#This Row],[Product Group]], $Q:$Q, "&lt;=" &amp; SolaCorp_Backlog[[#This Row],[New Date]])</f>
        <v>517</v>
      </c>
      <c r="S1287">
        <f>IF(SolaCorp_Backlog[[#This Row],[Product Group]] &lt;&gt; $L1286, 1, $S1286 + 1)</f>
        <v>515</v>
      </c>
      <c r="T12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87">
        <f ca="1" xml:space="preserve"> ROUND((SolaCorp_Backlog[[#This Row],[Projected Ship Date]] - SolaCorp_Backlog[[#This Row],[Order Date]]) / SolaCorp_Backlog[[#This Row],[Backlog Quantity]], 0)</f>
        <v>10</v>
      </c>
    </row>
    <row r="1288" spans="1:21" x14ac:dyDescent="0.25">
      <c r="A1288" t="s">
        <v>332</v>
      </c>
      <c r="B1288" t="s">
        <v>982</v>
      </c>
      <c r="C1288" t="s">
        <v>688</v>
      </c>
      <c r="D1288" t="s">
        <v>705</v>
      </c>
      <c r="E1288" t="s">
        <v>706</v>
      </c>
      <c r="F1288">
        <v>18</v>
      </c>
      <c r="G1288">
        <v>215.35</v>
      </c>
      <c r="H1288" s="9">
        <v>45224</v>
      </c>
      <c r="I1288" t="s">
        <v>750</v>
      </c>
      <c r="J1288" t="s">
        <v>675</v>
      </c>
      <c r="K1288" t="s">
        <v>631</v>
      </c>
      <c r="L1288" t="s">
        <v>655</v>
      </c>
      <c r="M1288" t="s">
        <v>1744</v>
      </c>
      <c r="N1288" t="s">
        <v>3330</v>
      </c>
      <c r="O1288" t="s">
        <v>5852</v>
      </c>
      <c r="P1288">
        <f>COUNTIFS($L:$L, SolaCorp_Backlog[[#This Row],[Product Group]], $H:$H, "&lt;=" &amp; SolaCorp_Backlog[[#This Row],[Order Date]])</f>
        <v>517</v>
      </c>
      <c r="Q1288" s="9">
        <f>IFERROR(VLOOKUP(SolaCorp_Backlog[[#This Row],[Order_Item]], 'Hot Orders'!$C:$H, 6, FALSE), SolaCorp_Backlog[[#This Row],[Order Date]])</f>
        <v>45224</v>
      </c>
      <c r="R1288">
        <f>COUNTIFS($L:$L, SolaCorp_Backlog[[#This Row],[Product Group]], $Q:$Q, "&lt;=" &amp; SolaCorp_Backlog[[#This Row],[New Date]])</f>
        <v>517</v>
      </c>
      <c r="S1288">
        <f>IF(SolaCorp_Backlog[[#This Row],[Product Group]] &lt;&gt; $L1287, 1, $S1287 + 1)</f>
        <v>516</v>
      </c>
      <c r="T12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88">
        <f ca="1" xml:space="preserve"> ROUND((SolaCorp_Backlog[[#This Row],[Projected Ship Date]] - SolaCorp_Backlog[[#This Row],[Order Date]]) / SolaCorp_Backlog[[#This Row],[Backlog Quantity]], 0)</f>
        <v>10</v>
      </c>
    </row>
    <row r="1289" spans="1:21" x14ac:dyDescent="0.25">
      <c r="A1289" t="s">
        <v>332</v>
      </c>
      <c r="B1289" t="s">
        <v>982</v>
      </c>
      <c r="C1289" t="s">
        <v>688</v>
      </c>
      <c r="D1289" t="s">
        <v>705</v>
      </c>
      <c r="E1289" t="s">
        <v>706</v>
      </c>
      <c r="F1289">
        <v>18</v>
      </c>
      <c r="G1289">
        <v>215.35</v>
      </c>
      <c r="H1289" s="9">
        <v>45224</v>
      </c>
      <c r="I1289" t="s">
        <v>750</v>
      </c>
      <c r="J1289" t="s">
        <v>675</v>
      </c>
      <c r="K1289" t="s">
        <v>631</v>
      </c>
      <c r="L1289" t="s">
        <v>655</v>
      </c>
      <c r="M1289" t="s">
        <v>1744</v>
      </c>
      <c r="N1289" t="s">
        <v>3331</v>
      </c>
      <c r="O1289" t="s">
        <v>5852</v>
      </c>
      <c r="P1289">
        <f>COUNTIFS($L:$L, SolaCorp_Backlog[[#This Row],[Product Group]], $H:$H, "&lt;=" &amp; SolaCorp_Backlog[[#This Row],[Order Date]])</f>
        <v>517</v>
      </c>
      <c r="Q1289" s="9">
        <f>IFERROR(VLOOKUP(SolaCorp_Backlog[[#This Row],[Order_Item]], 'Hot Orders'!$C:$H, 6, FALSE), SolaCorp_Backlog[[#This Row],[Order Date]])</f>
        <v>45224</v>
      </c>
      <c r="R1289">
        <f>COUNTIFS($L:$L, SolaCorp_Backlog[[#This Row],[Product Group]], $Q:$Q, "&lt;=" &amp; SolaCorp_Backlog[[#This Row],[New Date]])</f>
        <v>517</v>
      </c>
      <c r="S1289">
        <f>IF(SolaCorp_Backlog[[#This Row],[Product Group]] &lt;&gt; $L1288, 1, $S1288 + 1)</f>
        <v>517</v>
      </c>
      <c r="T12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89">
        <f ca="1" xml:space="preserve"> ROUND((SolaCorp_Backlog[[#This Row],[Projected Ship Date]] - SolaCorp_Backlog[[#This Row],[Order Date]]) / SolaCorp_Backlog[[#This Row],[Backlog Quantity]], 0)</f>
        <v>10</v>
      </c>
    </row>
    <row r="1290" spans="1:21" x14ac:dyDescent="0.25">
      <c r="A1290" t="s">
        <v>471</v>
      </c>
      <c r="B1290" t="s">
        <v>1251</v>
      </c>
      <c r="C1290" t="s">
        <v>721</v>
      </c>
      <c r="D1290" t="s">
        <v>1281</v>
      </c>
      <c r="E1290" t="s">
        <v>1282</v>
      </c>
      <c r="F1290">
        <v>1</v>
      </c>
      <c r="G1290">
        <v>255.57</v>
      </c>
      <c r="H1290" s="9">
        <v>45225</v>
      </c>
      <c r="I1290" t="s">
        <v>763</v>
      </c>
      <c r="J1290" t="s">
        <v>669</v>
      </c>
      <c r="K1290" t="s">
        <v>614</v>
      </c>
      <c r="L1290" t="s">
        <v>655</v>
      </c>
      <c r="M1290" t="s">
        <v>1762</v>
      </c>
      <c r="N1290" t="s">
        <v>3439</v>
      </c>
      <c r="O1290" t="s">
        <v>5870</v>
      </c>
      <c r="P1290">
        <f>COUNTIFS($L:$L, SolaCorp_Backlog[[#This Row],[Product Group]], $H:$H, "&lt;=" &amp; SolaCorp_Backlog[[#This Row],[Order Date]])</f>
        <v>518</v>
      </c>
      <c r="Q1290" s="9">
        <f>IFERROR(VLOOKUP(SolaCorp_Backlog[[#This Row],[Order_Item]], 'Hot Orders'!$C:$H, 6, FALSE), SolaCorp_Backlog[[#This Row],[Order Date]])</f>
        <v>45225</v>
      </c>
      <c r="R1290">
        <f>COUNTIFS($L:$L, SolaCorp_Backlog[[#This Row],[Product Group]], $Q:$Q, "&lt;=" &amp; SolaCorp_Backlog[[#This Row],[New Date]])</f>
        <v>518</v>
      </c>
      <c r="S1290">
        <f>IF(SolaCorp_Backlog[[#This Row],[Product Group]] &lt;&gt; $L1289, 1, $S1289 + 1)</f>
        <v>518</v>
      </c>
      <c r="T12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90">
        <f ca="1" xml:space="preserve"> ROUND((SolaCorp_Backlog[[#This Row],[Projected Ship Date]] - SolaCorp_Backlog[[#This Row],[Order Date]]) / SolaCorp_Backlog[[#This Row],[Backlog Quantity]], 0)</f>
        <v>176</v>
      </c>
    </row>
    <row r="1291" spans="1:21" x14ac:dyDescent="0.25">
      <c r="A1291" t="s">
        <v>477</v>
      </c>
      <c r="B1291" t="s">
        <v>844</v>
      </c>
      <c r="C1291" t="s">
        <v>729</v>
      </c>
      <c r="D1291" t="s">
        <v>1063</v>
      </c>
      <c r="E1291" t="s">
        <v>1064</v>
      </c>
      <c r="F1291">
        <v>1</v>
      </c>
      <c r="G1291">
        <v>363.86</v>
      </c>
      <c r="H1291" s="9">
        <v>45226</v>
      </c>
      <c r="I1291" t="s">
        <v>732</v>
      </c>
      <c r="J1291" t="s">
        <v>675</v>
      </c>
      <c r="K1291" t="s">
        <v>600</v>
      </c>
      <c r="L1291" t="s">
        <v>655</v>
      </c>
      <c r="M1291" t="s">
        <v>1769</v>
      </c>
      <c r="N1291" t="s">
        <v>3461</v>
      </c>
      <c r="O1291" t="s">
        <v>5876</v>
      </c>
      <c r="P1291">
        <f>COUNTIFS($L:$L, SolaCorp_Backlog[[#This Row],[Product Group]], $H:$H, "&lt;=" &amp; SolaCorp_Backlog[[#This Row],[Order Date]])</f>
        <v>520</v>
      </c>
      <c r="Q1291" s="9">
        <f>IFERROR(VLOOKUP(SolaCorp_Backlog[[#This Row],[Order_Item]], 'Hot Orders'!$C:$H, 6, FALSE), SolaCorp_Backlog[[#This Row],[Order Date]])</f>
        <v>45226</v>
      </c>
      <c r="R1291">
        <f>COUNTIFS($L:$L, SolaCorp_Backlog[[#This Row],[Product Group]], $Q:$Q, "&lt;=" &amp; SolaCorp_Backlog[[#This Row],[New Date]])</f>
        <v>520</v>
      </c>
      <c r="S1291">
        <f>IF(SolaCorp_Backlog[[#This Row],[Product Group]] &lt;&gt; $L1290, 1, $S1290 + 1)</f>
        <v>519</v>
      </c>
      <c r="T12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91">
        <f ca="1" xml:space="preserve"> ROUND((SolaCorp_Backlog[[#This Row],[Projected Ship Date]] - SolaCorp_Backlog[[#This Row],[Order Date]]) / SolaCorp_Backlog[[#This Row],[Backlog Quantity]], 0)</f>
        <v>175</v>
      </c>
    </row>
    <row r="1292" spans="1:21" x14ac:dyDescent="0.25">
      <c r="A1292" t="s">
        <v>350</v>
      </c>
      <c r="B1292" t="s">
        <v>858</v>
      </c>
      <c r="C1292" t="s">
        <v>721</v>
      </c>
      <c r="D1292" t="s">
        <v>1063</v>
      </c>
      <c r="E1292" t="s">
        <v>1064</v>
      </c>
      <c r="F1292">
        <v>1</v>
      </c>
      <c r="G1292">
        <v>395.92</v>
      </c>
      <c r="H1292" s="9">
        <v>45226</v>
      </c>
      <c r="I1292" t="s">
        <v>779</v>
      </c>
      <c r="J1292" t="s">
        <v>669</v>
      </c>
      <c r="K1292" t="s">
        <v>600</v>
      </c>
      <c r="L1292" t="s">
        <v>655</v>
      </c>
      <c r="M1292" t="s">
        <v>1746</v>
      </c>
      <c r="N1292" t="s">
        <v>3333</v>
      </c>
      <c r="O1292" t="s">
        <v>5854</v>
      </c>
      <c r="P1292">
        <f>COUNTIFS($L:$L, SolaCorp_Backlog[[#This Row],[Product Group]], $H:$H, "&lt;=" &amp; SolaCorp_Backlog[[#This Row],[Order Date]])</f>
        <v>520</v>
      </c>
      <c r="Q1292" s="9">
        <f>IFERROR(VLOOKUP(SolaCorp_Backlog[[#This Row],[Order_Item]], 'Hot Orders'!$C:$H, 6, FALSE), SolaCorp_Backlog[[#This Row],[Order Date]])</f>
        <v>45226</v>
      </c>
      <c r="R1292">
        <f>COUNTIFS($L:$L, SolaCorp_Backlog[[#This Row],[Product Group]], $Q:$Q, "&lt;=" &amp; SolaCorp_Backlog[[#This Row],[New Date]])</f>
        <v>520</v>
      </c>
      <c r="S1292">
        <f>IF(SolaCorp_Backlog[[#This Row],[Product Group]] &lt;&gt; $L1291, 1, $S1291 + 1)</f>
        <v>520</v>
      </c>
      <c r="T12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1292">
        <f ca="1" xml:space="preserve"> ROUND((SolaCorp_Backlog[[#This Row],[Projected Ship Date]] - SolaCorp_Backlog[[#This Row],[Order Date]]) / SolaCorp_Backlog[[#This Row],[Backlog Quantity]], 0)</f>
        <v>175</v>
      </c>
    </row>
    <row r="1293" spans="1:21" x14ac:dyDescent="0.25">
      <c r="A1293" t="s">
        <v>62</v>
      </c>
      <c r="B1293" t="s">
        <v>1376</v>
      </c>
      <c r="C1293" t="s">
        <v>671</v>
      </c>
      <c r="D1293" t="s">
        <v>677</v>
      </c>
      <c r="E1293" t="s">
        <v>678</v>
      </c>
      <c r="F1293">
        <v>1</v>
      </c>
      <c r="G1293">
        <v>180.06</v>
      </c>
      <c r="H1293" s="9">
        <v>44618</v>
      </c>
      <c r="I1293" t="s">
        <v>703</v>
      </c>
      <c r="J1293" t="s">
        <v>675</v>
      </c>
      <c r="K1293" t="s">
        <v>649</v>
      </c>
      <c r="L1293" t="s">
        <v>656</v>
      </c>
      <c r="M1293" t="s">
        <v>1829</v>
      </c>
      <c r="N1293" t="s">
        <v>3794</v>
      </c>
      <c r="O1293" t="s">
        <v>5928</v>
      </c>
      <c r="P1293">
        <f>COUNTIFS($L:$L, SolaCorp_Backlog[[#This Row],[Product Group]], $H:$H, "&lt;=" &amp; SolaCorp_Backlog[[#This Row],[Order Date]])</f>
        <v>1</v>
      </c>
      <c r="Q1293" s="9">
        <f>IFERROR(VLOOKUP(SolaCorp_Backlog[[#This Row],[Order_Item]], 'Hot Orders'!$C:$H, 6, FALSE), SolaCorp_Backlog[[#This Row],[Order Date]])</f>
        <v>44618</v>
      </c>
      <c r="R1293">
        <f>COUNTIFS($L:$L, SolaCorp_Backlog[[#This Row],[Product Group]], $Q:$Q, "&lt;=" &amp; SolaCorp_Backlog[[#This Row],[New Date]])</f>
        <v>2</v>
      </c>
      <c r="S1293">
        <f>IF(SolaCorp_Backlog[[#This Row],[Product Group]] &lt;&gt; $L1292, 1, $S1292 + 1)</f>
        <v>1</v>
      </c>
      <c r="T12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293">
        <f ca="1" xml:space="preserve"> ROUND((SolaCorp_Backlog[[#This Row],[Projected Ship Date]] - SolaCorp_Backlog[[#This Row],[Order Date]]) / SolaCorp_Backlog[[#This Row],[Backlog Quantity]], 0)</f>
        <v>636</v>
      </c>
    </row>
    <row r="1294" spans="1:21" x14ac:dyDescent="0.25">
      <c r="A1294" t="s">
        <v>11</v>
      </c>
      <c r="B1294" t="s">
        <v>1451</v>
      </c>
      <c r="C1294" t="s">
        <v>671</v>
      </c>
      <c r="D1294" t="s">
        <v>677</v>
      </c>
      <c r="E1294" t="s">
        <v>678</v>
      </c>
      <c r="F1294">
        <v>1</v>
      </c>
      <c r="G1294">
        <v>118.93</v>
      </c>
      <c r="H1294" s="9">
        <v>44664</v>
      </c>
      <c r="I1294" t="s">
        <v>698</v>
      </c>
      <c r="J1294" t="s">
        <v>675</v>
      </c>
      <c r="K1294" t="s">
        <v>649</v>
      </c>
      <c r="L1294" t="s">
        <v>656</v>
      </c>
      <c r="M1294" t="s">
        <v>1822</v>
      </c>
      <c r="N1294" t="s">
        <v>3772</v>
      </c>
      <c r="O1294" t="s">
        <v>5921</v>
      </c>
      <c r="P1294">
        <f>COUNTIFS($L:$L, SolaCorp_Backlog[[#This Row],[Product Group]], $H:$H, "&lt;=" &amp; SolaCorp_Backlog[[#This Row],[Order Date]])</f>
        <v>2</v>
      </c>
      <c r="Q1294" s="9">
        <f>IFERROR(VLOOKUP(SolaCorp_Backlog[[#This Row],[Order_Item]], 'Hot Orders'!$C:$H, 6, FALSE), SolaCorp_Backlog[[#This Row],[Order Date]])</f>
        <v>44664</v>
      </c>
      <c r="R1294">
        <f>COUNTIFS($L:$L, SolaCorp_Backlog[[#This Row],[Product Group]], $Q:$Q, "&lt;=" &amp; SolaCorp_Backlog[[#This Row],[New Date]])</f>
        <v>3</v>
      </c>
      <c r="S1294">
        <f>IF(SolaCorp_Backlog[[#This Row],[Product Group]] &lt;&gt; $L1293, 1, $S1293 + 1)</f>
        <v>2</v>
      </c>
      <c r="T12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294">
        <f ca="1" xml:space="preserve"> ROUND((SolaCorp_Backlog[[#This Row],[Projected Ship Date]] - SolaCorp_Backlog[[#This Row],[Order Date]]) / SolaCorp_Backlog[[#This Row],[Backlog Quantity]], 0)</f>
        <v>597</v>
      </c>
    </row>
    <row r="1295" spans="1:21" x14ac:dyDescent="0.25">
      <c r="A1295" t="s">
        <v>17</v>
      </c>
      <c r="B1295" t="s">
        <v>1070</v>
      </c>
      <c r="C1295" t="s">
        <v>671</v>
      </c>
      <c r="D1295" t="s">
        <v>677</v>
      </c>
      <c r="E1295" t="s">
        <v>678</v>
      </c>
      <c r="F1295">
        <v>2</v>
      </c>
      <c r="G1295">
        <v>436.4</v>
      </c>
      <c r="H1295" s="9">
        <v>44840</v>
      </c>
      <c r="I1295" t="s">
        <v>698</v>
      </c>
      <c r="J1295" t="s">
        <v>675</v>
      </c>
      <c r="K1295" t="s">
        <v>649</v>
      </c>
      <c r="L1295" t="s">
        <v>656</v>
      </c>
      <c r="M1295" t="s">
        <v>1823</v>
      </c>
      <c r="N1295" t="s">
        <v>3773</v>
      </c>
      <c r="O1295" t="s">
        <v>5922</v>
      </c>
      <c r="P1295">
        <f>COUNTIFS($L:$L, SolaCorp_Backlog[[#This Row],[Product Group]], $H:$H, "&lt;=" &amp; SolaCorp_Backlog[[#This Row],[Order Date]])</f>
        <v>4</v>
      </c>
      <c r="Q1295" s="9">
        <f>IFERROR(VLOOKUP(SolaCorp_Backlog[[#This Row],[Order_Item]], 'Hot Orders'!$C:$H, 6, FALSE), SolaCorp_Backlog[[#This Row],[Order Date]])</f>
        <v>44840</v>
      </c>
      <c r="R1295">
        <f>COUNTIFS($L:$L, SolaCorp_Backlog[[#This Row],[Product Group]], $Q:$Q, "&lt;=" &amp; SolaCorp_Backlog[[#This Row],[New Date]])</f>
        <v>5</v>
      </c>
      <c r="S1295">
        <f>IF(SolaCorp_Backlog[[#This Row],[Product Group]] &lt;&gt; $L1294, 1, $S1294 + 1)</f>
        <v>3</v>
      </c>
      <c r="T12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295">
        <f ca="1" xml:space="preserve"> ROUND((SolaCorp_Backlog[[#This Row],[Projected Ship Date]] - SolaCorp_Backlog[[#This Row],[Order Date]]) / SolaCorp_Backlog[[#This Row],[Backlog Quantity]], 0)</f>
        <v>211</v>
      </c>
    </row>
    <row r="1296" spans="1:21" x14ac:dyDescent="0.25">
      <c r="A1296" t="s">
        <v>17</v>
      </c>
      <c r="B1296" t="s">
        <v>1070</v>
      </c>
      <c r="C1296" t="s">
        <v>671</v>
      </c>
      <c r="D1296" t="s">
        <v>677</v>
      </c>
      <c r="E1296" t="s">
        <v>678</v>
      </c>
      <c r="F1296">
        <v>2</v>
      </c>
      <c r="G1296">
        <v>436.4</v>
      </c>
      <c r="H1296" s="9">
        <v>44840</v>
      </c>
      <c r="I1296" t="s">
        <v>698</v>
      </c>
      <c r="J1296" t="s">
        <v>675</v>
      </c>
      <c r="K1296" t="s">
        <v>649</v>
      </c>
      <c r="L1296" t="s">
        <v>656</v>
      </c>
      <c r="M1296" t="s">
        <v>1823</v>
      </c>
      <c r="N1296" t="s">
        <v>3774</v>
      </c>
      <c r="O1296" t="s">
        <v>5922</v>
      </c>
      <c r="P1296">
        <f>COUNTIFS($L:$L, SolaCorp_Backlog[[#This Row],[Product Group]], $H:$H, "&lt;=" &amp; SolaCorp_Backlog[[#This Row],[Order Date]])</f>
        <v>4</v>
      </c>
      <c r="Q1296" s="9">
        <f>IFERROR(VLOOKUP(SolaCorp_Backlog[[#This Row],[Order_Item]], 'Hot Orders'!$C:$H, 6, FALSE), SolaCorp_Backlog[[#This Row],[Order Date]])</f>
        <v>44840</v>
      </c>
      <c r="R1296">
        <f>COUNTIFS($L:$L, SolaCorp_Backlog[[#This Row],[Product Group]], $Q:$Q, "&lt;=" &amp; SolaCorp_Backlog[[#This Row],[New Date]])</f>
        <v>5</v>
      </c>
      <c r="S1296">
        <f>IF(SolaCorp_Backlog[[#This Row],[Product Group]] &lt;&gt; $L1295, 1, $S1295 + 1)</f>
        <v>4</v>
      </c>
      <c r="T12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296">
        <f ca="1" xml:space="preserve"> ROUND((SolaCorp_Backlog[[#This Row],[Projected Ship Date]] - SolaCorp_Backlog[[#This Row],[Order Date]]) / SolaCorp_Backlog[[#This Row],[Backlog Quantity]], 0)</f>
        <v>211</v>
      </c>
    </row>
    <row r="1297" spans="1:21" x14ac:dyDescent="0.25">
      <c r="A1297" t="s">
        <v>276</v>
      </c>
      <c r="B1297" t="s">
        <v>1224</v>
      </c>
      <c r="C1297" t="s">
        <v>729</v>
      </c>
      <c r="D1297" t="s">
        <v>1225</v>
      </c>
      <c r="E1297" t="s">
        <v>1226</v>
      </c>
      <c r="F1297">
        <v>1</v>
      </c>
      <c r="G1297">
        <v>292.51</v>
      </c>
      <c r="H1297" s="9">
        <v>44873</v>
      </c>
      <c r="I1297" t="s">
        <v>789</v>
      </c>
      <c r="J1297" t="s">
        <v>669</v>
      </c>
      <c r="K1297" t="s">
        <v>587</v>
      </c>
      <c r="L1297" t="s">
        <v>656</v>
      </c>
      <c r="M1297" t="s">
        <v>1844</v>
      </c>
      <c r="N1297" t="s">
        <v>3856</v>
      </c>
      <c r="O1297" t="s">
        <v>5941</v>
      </c>
      <c r="P1297">
        <f>COUNTIFS($L:$L, SolaCorp_Backlog[[#This Row],[Product Group]], $H:$H, "&lt;=" &amp; SolaCorp_Backlog[[#This Row],[Order Date]])</f>
        <v>5</v>
      </c>
      <c r="Q1297" s="9">
        <f>IFERROR(VLOOKUP(SolaCorp_Backlog[[#This Row],[Order_Item]], 'Hot Orders'!$C:$H, 6, FALSE), SolaCorp_Backlog[[#This Row],[Order Date]])</f>
        <v>44617</v>
      </c>
      <c r="R1297">
        <f>COUNTIFS($L:$L, SolaCorp_Backlog[[#This Row],[Product Group]], $Q:$Q, "&lt;=" &amp; SolaCorp_Backlog[[#This Row],[New Date]])</f>
        <v>1</v>
      </c>
      <c r="S1297">
        <f>IF(SolaCorp_Backlog[[#This Row],[Product Group]] &lt;&gt; $L1296, 1, $S1296 + 1)</f>
        <v>5</v>
      </c>
      <c r="T12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297">
        <f ca="1" xml:space="preserve"> ROUND((SolaCorp_Backlog[[#This Row],[Projected Ship Date]] - SolaCorp_Backlog[[#This Row],[Order Date]]) / SolaCorp_Backlog[[#This Row],[Backlog Quantity]], 0)</f>
        <v>388</v>
      </c>
    </row>
    <row r="1298" spans="1:21" x14ac:dyDescent="0.25">
      <c r="A1298" t="s">
        <v>203</v>
      </c>
      <c r="B1298" t="s">
        <v>1276</v>
      </c>
      <c r="C1298" t="s">
        <v>721</v>
      </c>
      <c r="D1298" t="s">
        <v>1277</v>
      </c>
      <c r="E1298" t="s">
        <v>1278</v>
      </c>
      <c r="F1298">
        <v>8</v>
      </c>
      <c r="G1298">
        <v>259.62</v>
      </c>
      <c r="H1298" s="9">
        <v>44892</v>
      </c>
      <c r="I1298" t="s">
        <v>831</v>
      </c>
      <c r="J1298" t="s">
        <v>675</v>
      </c>
      <c r="K1298" t="s">
        <v>604</v>
      </c>
      <c r="L1298" t="s">
        <v>656</v>
      </c>
      <c r="M1298" t="s">
        <v>1832</v>
      </c>
      <c r="N1298" t="s">
        <v>3811</v>
      </c>
      <c r="O1298" t="s">
        <v>5931</v>
      </c>
      <c r="P1298">
        <f>COUNTIFS($L:$L, SolaCorp_Backlog[[#This Row],[Product Group]], $H:$H, "&lt;=" &amp; SolaCorp_Backlog[[#This Row],[Order Date]])</f>
        <v>13</v>
      </c>
      <c r="Q1298" s="9">
        <f>IFERROR(VLOOKUP(SolaCorp_Backlog[[#This Row],[Order_Item]], 'Hot Orders'!$C:$H, 6, FALSE), SolaCorp_Backlog[[#This Row],[Order Date]])</f>
        <v>44892</v>
      </c>
      <c r="R1298">
        <f>COUNTIFS($L:$L, SolaCorp_Backlog[[#This Row],[Product Group]], $Q:$Q, "&lt;=" &amp; SolaCorp_Backlog[[#This Row],[New Date]])</f>
        <v>13</v>
      </c>
      <c r="S1298">
        <f>IF(SolaCorp_Backlog[[#This Row],[Product Group]] &lt;&gt; $L1297, 1, $S1297 + 1)</f>
        <v>6</v>
      </c>
      <c r="T12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298">
        <f ca="1" xml:space="preserve"> ROUND((SolaCorp_Backlog[[#This Row],[Projected Ship Date]] - SolaCorp_Backlog[[#This Row],[Order Date]]) / SolaCorp_Backlog[[#This Row],[Backlog Quantity]], 0)</f>
        <v>46</v>
      </c>
    </row>
    <row r="1299" spans="1:21" x14ac:dyDescent="0.25">
      <c r="A1299" t="s">
        <v>203</v>
      </c>
      <c r="B1299" t="s">
        <v>1276</v>
      </c>
      <c r="C1299" t="s">
        <v>721</v>
      </c>
      <c r="D1299" t="s">
        <v>1277</v>
      </c>
      <c r="E1299" t="s">
        <v>1278</v>
      </c>
      <c r="F1299">
        <v>8</v>
      </c>
      <c r="G1299">
        <v>259.62</v>
      </c>
      <c r="H1299" s="9">
        <v>44892</v>
      </c>
      <c r="I1299" t="s">
        <v>831</v>
      </c>
      <c r="J1299" t="s">
        <v>675</v>
      </c>
      <c r="K1299" t="s">
        <v>604</v>
      </c>
      <c r="L1299" t="s">
        <v>656</v>
      </c>
      <c r="M1299" t="s">
        <v>1832</v>
      </c>
      <c r="N1299" t="s">
        <v>3812</v>
      </c>
      <c r="O1299" t="s">
        <v>5931</v>
      </c>
      <c r="P1299">
        <f>COUNTIFS($L:$L, SolaCorp_Backlog[[#This Row],[Product Group]], $H:$H, "&lt;=" &amp; SolaCorp_Backlog[[#This Row],[Order Date]])</f>
        <v>13</v>
      </c>
      <c r="Q1299" s="9">
        <f>IFERROR(VLOOKUP(SolaCorp_Backlog[[#This Row],[Order_Item]], 'Hot Orders'!$C:$H, 6, FALSE), SolaCorp_Backlog[[#This Row],[Order Date]])</f>
        <v>44892</v>
      </c>
      <c r="R1299">
        <f>COUNTIFS($L:$L, SolaCorp_Backlog[[#This Row],[Product Group]], $Q:$Q, "&lt;=" &amp; SolaCorp_Backlog[[#This Row],[New Date]])</f>
        <v>13</v>
      </c>
      <c r="S1299">
        <f>IF(SolaCorp_Backlog[[#This Row],[Product Group]] &lt;&gt; $L1298, 1, $S1298 + 1)</f>
        <v>7</v>
      </c>
      <c r="T12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299">
        <f ca="1" xml:space="preserve"> ROUND((SolaCorp_Backlog[[#This Row],[Projected Ship Date]] - SolaCorp_Backlog[[#This Row],[Order Date]]) / SolaCorp_Backlog[[#This Row],[Backlog Quantity]], 0)</f>
        <v>46</v>
      </c>
    </row>
    <row r="1300" spans="1:21" x14ac:dyDescent="0.25">
      <c r="A1300" t="s">
        <v>203</v>
      </c>
      <c r="B1300" t="s">
        <v>1276</v>
      </c>
      <c r="C1300" t="s">
        <v>721</v>
      </c>
      <c r="D1300" t="s">
        <v>1277</v>
      </c>
      <c r="E1300" t="s">
        <v>1278</v>
      </c>
      <c r="F1300">
        <v>8</v>
      </c>
      <c r="G1300">
        <v>259.62</v>
      </c>
      <c r="H1300" s="9">
        <v>44892</v>
      </c>
      <c r="I1300" t="s">
        <v>831</v>
      </c>
      <c r="J1300" t="s">
        <v>675</v>
      </c>
      <c r="K1300" t="s">
        <v>604</v>
      </c>
      <c r="L1300" t="s">
        <v>656</v>
      </c>
      <c r="M1300" t="s">
        <v>1832</v>
      </c>
      <c r="N1300" t="s">
        <v>3813</v>
      </c>
      <c r="O1300" t="s">
        <v>5931</v>
      </c>
      <c r="P1300">
        <f>COUNTIFS($L:$L, SolaCorp_Backlog[[#This Row],[Product Group]], $H:$H, "&lt;=" &amp; SolaCorp_Backlog[[#This Row],[Order Date]])</f>
        <v>13</v>
      </c>
      <c r="Q1300" s="9">
        <f>IFERROR(VLOOKUP(SolaCorp_Backlog[[#This Row],[Order_Item]], 'Hot Orders'!$C:$H, 6, FALSE), SolaCorp_Backlog[[#This Row],[Order Date]])</f>
        <v>44892</v>
      </c>
      <c r="R1300">
        <f>COUNTIFS($L:$L, SolaCorp_Backlog[[#This Row],[Product Group]], $Q:$Q, "&lt;=" &amp; SolaCorp_Backlog[[#This Row],[New Date]])</f>
        <v>13</v>
      </c>
      <c r="S1300">
        <f>IF(SolaCorp_Backlog[[#This Row],[Product Group]] &lt;&gt; $L1299, 1, $S1299 + 1)</f>
        <v>8</v>
      </c>
      <c r="T13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00">
        <f ca="1" xml:space="preserve"> ROUND((SolaCorp_Backlog[[#This Row],[Projected Ship Date]] - SolaCorp_Backlog[[#This Row],[Order Date]]) / SolaCorp_Backlog[[#This Row],[Backlog Quantity]], 0)</f>
        <v>46</v>
      </c>
    </row>
    <row r="1301" spans="1:21" x14ac:dyDescent="0.25">
      <c r="A1301" t="s">
        <v>203</v>
      </c>
      <c r="B1301" t="s">
        <v>1276</v>
      </c>
      <c r="C1301" t="s">
        <v>721</v>
      </c>
      <c r="D1301" t="s">
        <v>1277</v>
      </c>
      <c r="E1301" t="s">
        <v>1278</v>
      </c>
      <c r="F1301">
        <v>8</v>
      </c>
      <c r="G1301">
        <v>259.62</v>
      </c>
      <c r="H1301" s="9">
        <v>44892</v>
      </c>
      <c r="I1301" t="s">
        <v>831</v>
      </c>
      <c r="J1301" t="s">
        <v>675</v>
      </c>
      <c r="K1301" t="s">
        <v>604</v>
      </c>
      <c r="L1301" t="s">
        <v>656</v>
      </c>
      <c r="M1301" t="s">
        <v>1832</v>
      </c>
      <c r="N1301" t="s">
        <v>3814</v>
      </c>
      <c r="O1301" t="s">
        <v>5931</v>
      </c>
      <c r="P1301">
        <f>COUNTIFS($L:$L, SolaCorp_Backlog[[#This Row],[Product Group]], $H:$H, "&lt;=" &amp; SolaCorp_Backlog[[#This Row],[Order Date]])</f>
        <v>13</v>
      </c>
      <c r="Q1301" s="9">
        <f>IFERROR(VLOOKUP(SolaCorp_Backlog[[#This Row],[Order_Item]], 'Hot Orders'!$C:$H, 6, FALSE), SolaCorp_Backlog[[#This Row],[Order Date]])</f>
        <v>44892</v>
      </c>
      <c r="R1301">
        <f>COUNTIFS($L:$L, SolaCorp_Backlog[[#This Row],[Product Group]], $Q:$Q, "&lt;=" &amp; SolaCorp_Backlog[[#This Row],[New Date]])</f>
        <v>13</v>
      </c>
      <c r="S1301">
        <f>IF(SolaCorp_Backlog[[#This Row],[Product Group]] &lt;&gt; $L1300, 1, $S1300 + 1)</f>
        <v>9</v>
      </c>
      <c r="T13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01">
        <f ca="1" xml:space="preserve"> ROUND((SolaCorp_Backlog[[#This Row],[Projected Ship Date]] - SolaCorp_Backlog[[#This Row],[Order Date]]) / SolaCorp_Backlog[[#This Row],[Backlog Quantity]], 0)</f>
        <v>46</v>
      </c>
    </row>
    <row r="1302" spans="1:21" x14ac:dyDescent="0.25">
      <c r="A1302" t="s">
        <v>203</v>
      </c>
      <c r="B1302" t="s">
        <v>1276</v>
      </c>
      <c r="C1302" t="s">
        <v>721</v>
      </c>
      <c r="D1302" t="s">
        <v>1277</v>
      </c>
      <c r="E1302" t="s">
        <v>1278</v>
      </c>
      <c r="F1302">
        <v>8</v>
      </c>
      <c r="G1302">
        <v>259.62</v>
      </c>
      <c r="H1302" s="9">
        <v>44892</v>
      </c>
      <c r="I1302" t="s">
        <v>831</v>
      </c>
      <c r="J1302" t="s">
        <v>675</v>
      </c>
      <c r="K1302" t="s">
        <v>604</v>
      </c>
      <c r="L1302" t="s">
        <v>656</v>
      </c>
      <c r="M1302" t="s">
        <v>1832</v>
      </c>
      <c r="N1302" t="s">
        <v>3815</v>
      </c>
      <c r="O1302" t="s">
        <v>5931</v>
      </c>
      <c r="P1302">
        <f>COUNTIFS($L:$L, SolaCorp_Backlog[[#This Row],[Product Group]], $H:$H, "&lt;=" &amp; SolaCorp_Backlog[[#This Row],[Order Date]])</f>
        <v>13</v>
      </c>
      <c r="Q1302" s="9">
        <f>IFERROR(VLOOKUP(SolaCorp_Backlog[[#This Row],[Order_Item]], 'Hot Orders'!$C:$H, 6, FALSE), SolaCorp_Backlog[[#This Row],[Order Date]])</f>
        <v>44892</v>
      </c>
      <c r="R1302">
        <f>COUNTIFS($L:$L, SolaCorp_Backlog[[#This Row],[Product Group]], $Q:$Q, "&lt;=" &amp; SolaCorp_Backlog[[#This Row],[New Date]])</f>
        <v>13</v>
      </c>
      <c r="S1302">
        <f>IF(SolaCorp_Backlog[[#This Row],[Product Group]] &lt;&gt; $L1301, 1, $S1301 + 1)</f>
        <v>10</v>
      </c>
      <c r="T13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02">
        <f ca="1" xml:space="preserve"> ROUND((SolaCorp_Backlog[[#This Row],[Projected Ship Date]] - SolaCorp_Backlog[[#This Row],[Order Date]]) / SolaCorp_Backlog[[#This Row],[Backlog Quantity]], 0)</f>
        <v>46</v>
      </c>
    </row>
    <row r="1303" spans="1:21" x14ac:dyDescent="0.25">
      <c r="A1303" t="s">
        <v>203</v>
      </c>
      <c r="B1303" t="s">
        <v>1276</v>
      </c>
      <c r="C1303" t="s">
        <v>721</v>
      </c>
      <c r="D1303" t="s">
        <v>1277</v>
      </c>
      <c r="E1303" t="s">
        <v>1278</v>
      </c>
      <c r="F1303">
        <v>8</v>
      </c>
      <c r="G1303">
        <v>259.62</v>
      </c>
      <c r="H1303" s="9">
        <v>44892</v>
      </c>
      <c r="I1303" t="s">
        <v>831</v>
      </c>
      <c r="J1303" t="s">
        <v>675</v>
      </c>
      <c r="K1303" t="s">
        <v>604</v>
      </c>
      <c r="L1303" t="s">
        <v>656</v>
      </c>
      <c r="M1303" t="s">
        <v>1832</v>
      </c>
      <c r="N1303" t="s">
        <v>3816</v>
      </c>
      <c r="O1303" t="s">
        <v>5931</v>
      </c>
      <c r="P1303">
        <f>COUNTIFS($L:$L, SolaCorp_Backlog[[#This Row],[Product Group]], $H:$H, "&lt;=" &amp; SolaCorp_Backlog[[#This Row],[Order Date]])</f>
        <v>13</v>
      </c>
      <c r="Q1303" s="9">
        <f>IFERROR(VLOOKUP(SolaCorp_Backlog[[#This Row],[Order_Item]], 'Hot Orders'!$C:$H, 6, FALSE), SolaCorp_Backlog[[#This Row],[Order Date]])</f>
        <v>44892</v>
      </c>
      <c r="R1303">
        <f>COUNTIFS($L:$L, SolaCorp_Backlog[[#This Row],[Product Group]], $Q:$Q, "&lt;=" &amp; SolaCorp_Backlog[[#This Row],[New Date]])</f>
        <v>13</v>
      </c>
      <c r="S1303">
        <f>IF(SolaCorp_Backlog[[#This Row],[Product Group]] &lt;&gt; $L1302, 1, $S1302 + 1)</f>
        <v>11</v>
      </c>
      <c r="T13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03">
        <f ca="1" xml:space="preserve"> ROUND((SolaCorp_Backlog[[#This Row],[Projected Ship Date]] - SolaCorp_Backlog[[#This Row],[Order Date]]) / SolaCorp_Backlog[[#This Row],[Backlog Quantity]], 0)</f>
        <v>46</v>
      </c>
    </row>
    <row r="1304" spans="1:21" x14ac:dyDescent="0.25">
      <c r="A1304" t="s">
        <v>203</v>
      </c>
      <c r="B1304" t="s">
        <v>1276</v>
      </c>
      <c r="C1304" t="s">
        <v>721</v>
      </c>
      <c r="D1304" t="s">
        <v>1277</v>
      </c>
      <c r="E1304" t="s">
        <v>1278</v>
      </c>
      <c r="F1304">
        <v>8</v>
      </c>
      <c r="G1304">
        <v>259.62</v>
      </c>
      <c r="H1304" s="9">
        <v>44892</v>
      </c>
      <c r="I1304" t="s">
        <v>831</v>
      </c>
      <c r="J1304" t="s">
        <v>675</v>
      </c>
      <c r="K1304" t="s">
        <v>604</v>
      </c>
      <c r="L1304" t="s">
        <v>656</v>
      </c>
      <c r="M1304" t="s">
        <v>1832</v>
      </c>
      <c r="N1304" t="s">
        <v>3817</v>
      </c>
      <c r="O1304" t="s">
        <v>5931</v>
      </c>
      <c r="P1304">
        <f>COUNTIFS($L:$L, SolaCorp_Backlog[[#This Row],[Product Group]], $H:$H, "&lt;=" &amp; SolaCorp_Backlog[[#This Row],[Order Date]])</f>
        <v>13</v>
      </c>
      <c r="Q1304" s="9">
        <f>IFERROR(VLOOKUP(SolaCorp_Backlog[[#This Row],[Order_Item]], 'Hot Orders'!$C:$H, 6, FALSE), SolaCorp_Backlog[[#This Row],[Order Date]])</f>
        <v>44892</v>
      </c>
      <c r="R1304">
        <f>COUNTIFS($L:$L, SolaCorp_Backlog[[#This Row],[Product Group]], $Q:$Q, "&lt;=" &amp; SolaCorp_Backlog[[#This Row],[New Date]])</f>
        <v>13</v>
      </c>
      <c r="S1304">
        <f>IF(SolaCorp_Backlog[[#This Row],[Product Group]] &lt;&gt; $L1303, 1, $S1303 + 1)</f>
        <v>12</v>
      </c>
      <c r="T13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04">
        <f ca="1" xml:space="preserve"> ROUND((SolaCorp_Backlog[[#This Row],[Projected Ship Date]] - SolaCorp_Backlog[[#This Row],[Order Date]]) / SolaCorp_Backlog[[#This Row],[Backlog Quantity]], 0)</f>
        <v>46</v>
      </c>
    </row>
    <row r="1305" spans="1:21" x14ac:dyDescent="0.25">
      <c r="A1305" t="s">
        <v>203</v>
      </c>
      <c r="B1305" t="s">
        <v>1276</v>
      </c>
      <c r="C1305" t="s">
        <v>721</v>
      </c>
      <c r="D1305" t="s">
        <v>1277</v>
      </c>
      <c r="E1305" t="s">
        <v>1278</v>
      </c>
      <c r="F1305">
        <v>8</v>
      </c>
      <c r="G1305">
        <v>259.62</v>
      </c>
      <c r="H1305" s="9">
        <v>44892</v>
      </c>
      <c r="I1305" t="s">
        <v>831</v>
      </c>
      <c r="J1305" t="s">
        <v>675</v>
      </c>
      <c r="K1305" t="s">
        <v>604</v>
      </c>
      <c r="L1305" t="s">
        <v>656</v>
      </c>
      <c r="M1305" t="s">
        <v>1832</v>
      </c>
      <c r="N1305" t="s">
        <v>3818</v>
      </c>
      <c r="O1305" t="s">
        <v>5931</v>
      </c>
      <c r="P1305">
        <f>COUNTIFS($L:$L, SolaCorp_Backlog[[#This Row],[Product Group]], $H:$H, "&lt;=" &amp; SolaCorp_Backlog[[#This Row],[Order Date]])</f>
        <v>13</v>
      </c>
      <c r="Q1305" s="9">
        <f>IFERROR(VLOOKUP(SolaCorp_Backlog[[#This Row],[Order_Item]], 'Hot Orders'!$C:$H, 6, FALSE), SolaCorp_Backlog[[#This Row],[Order Date]])</f>
        <v>44892</v>
      </c>
      <c r="R1305">
        <f>COUNTIFS($L:$L, SolaCorp_Backlog[[#This Row],[Product Group]], $Q:$Q, "&lt;=" &amp; SolaCorp_Backlog[[#This Row],[New Date]])</f>
        <v>13</v>
      </c>
      <c r="S1305">
        <f>IF(SolaCorp_Backlog[[#This Row],[Product Group]] &lt;&gt; $L1304, 1, $S1304 + 1)</f>
        <v>13</v>
      </c>
      <c r="T13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05">
        <f ca="1" xml:space="preserve"> ROUND((SolaCorp_Backlog[[#This Row],[Projected Ship Date]] - SolaCorp_Backlog[[#This Row],[Order Date]]) / SolaCorp_Backlog[[#This Row],[Backlog Quantity]], 0)</f>
        <v>46</v>
      </c>
    </row>
    <row r="1306" spans="1:21" x14ac:dyDescent="0.25">
      <c r="A1306" t="s">
        <v>10</v>
      </c>
      <c r="B1306" t="s">
        <v>1377</v>
      </c>
      <c r="C1306" t="s">
        <v>671</v>
      </c>
      <c r="D1306" t="s">
        <v>677</v>
      </c>
      <c r="E1306" t="s">
        <v>678</v>
      </c>
      <c r="F1306">
        <v>1</v>
      </c>
      <c r="G1306">
        <v>141.54</v>
      </c>
      <c r="H1306" s="9">
        <v>44896</v>
      </c>
      <c r="I1306" t="s">
        <v>703</v>
      </c>
      <c r="J1306" t="s">
        <v>675</v>
      </c>
      <c r="K1306" t="s">
        <v>649</v>
      </c>
      <c r="L1306" t="s">
        <v>656</v>
      </c>
      <c r="M1306" t="s">
        <v>1820</v>
      </c>
      <c r="N1306" t="s">
        <v>3769</v>
      </c>
      <c r="O1306" t="s">
        <v>5919</v>
      </c>
      <c r="P1306">
        <f>COUNTIFS($L:$L, SolaCorp_Backlog[[#This Row],[Product Group]], $H:$H, "&lt;=" &amp; SolaCorp_Backlog[[#This Row],[Order Date]])</f>
        <v>17</v>
      </c>
      <c r="Q1306" s="9">
        <f>IFERROR(VLOOKUP(SolaCorp_Backlog[[#This Row],[Order_Item]], 'Hot Orders'!$C:$H, 6, FALSE), SolaCorp_Backlog[[#This Row],[Order Date]])</f>
        <v>44896</v>
      </c>
      <c r="R1306">
        <f>COUNTIFS($L:$L, SolaCorp_Backlog[[#This Row],[Product Group]], $Q:$Q, "&lt;=" &amp; SolaCorp_Backlog[[#This Row],[New Date]])</f>
        <v>17</v>
      </c>
      <c r="S1306">
        <f>IF(SolaCorp_Backlog[[#This Row],[Product Group]] &lt;&gt; $L1305, 1, $S1305 + 1)</f>
        <v>14</v>
      </c>
      <c r="T13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06">
        <f ca="1" xml:space="preserve"> ROUND((SolaCorp_Backlog[[#This Row],[Projected Ship Date]] - SolaCorp_Backlog[[#This Row],[Order Date]]) / SolaCorp_Backlog[[#This Row],[Backlog Quantity]], 0)</f>
        <v>365</v>
      </c>
    </row>
    <row r="1307" spans="1:21" x14ac:dyDescent="0.25">
      <c r="A1307" t="s">
        <v>10</v>
      </c>
      <c r="B1307" t="s">
        <v>1377</v>
      </c>
      <c r="C1307" t="s">
        <v>671</v>
      </c>
      <c r="D1307" t="s">
        <v>677</v>
      </c>
      <c r="E1307" t="s">
        <v>678</v>
      </c>
      <c r="F1307">
        <v>1</v>
      </c>
      <c r="G1307">
        <v>156.6</v>
      </c>
      <c r="H1307" s="9">
        <v>44896</v>
      </c>
      <c r="I1307" t="s">
        <v>703</v>
      </c>
      <c r="J1307" t="s">
        <v>675</v>
      </c>
      <c r="K1307" t="s">
        <v>649</v>
      </c>
      <c r="L1307" t="s">
        <v>656</v>
      </c>
      <c r="M1307" t="s">
        <v>1820</v>
      </c>
      <c r="N1307" t="s">
        <v>3769</v>
      </c>
      <c r="O1307" t="s">
        <v>5919</v>
      </c>
      <c r="P1307">
        <f>COUNTIFS($L:$L, SolaCorp_Backlog[[#This Row],[Product Group]], $H:$H, "&lt;=" &amp; SolaCorp_Backlog[[#This Row],[Order Date]])</f>
        <v>17</v>
      </c>
      <c r="Q1307" s="9">
        <f>IFERROR(VLOOKUP(SolaCorp_Backlog[[#This Row],[Order_Item]], 'Hot Orders'!$C:$H, 6, FALSE), SolaCorp_Backlog[[#This Row],[Order Date]])</f>
        <v>44896</v>
      </c>
      <c r="R1307">
        <f>COUNTIFS($L:$L, SolaCorp_Backlog[[#This Row],[Product Group]], $Q:$Q, "&lt;=" &amp; SolaCorp_Backlog[[#This Row],[New Date]])</f>
        <v>17</v>
      </c>
      <c r="S1307">
        <f>IF(SolaCorp_Backlog[[#This Row],[Product Group]] &lt;&gt; $L1306, 1, $S1306 + 1)</f>
        <v>15</v>
      </c>
      <c r="T13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07">
        <f ca="1" xml:space="preserve"> ROUND((SolaCorp_Backlog[[#This Row],[Projected Ship Date]] - SolaCorp_Backlog[[#This Row],[Order Date]]) / SolaCorp_Backlog[[#This Row],[Backlog Quantity]], 0)</f>
        <v>365</v>
      </c>
    </row>
    <row r="1308" spans="1:21" x14ac:dyDescent="0.25">
      <c r="A1308" t="s">
        <v>10</v>
      </c>
      <c r="B1308" t="s">
        <v>1377</v>
      </c>
      <c r="C1308" t="s">
        <v>671</v>
      </c>
      <c r="D1308" t="s">
        <v>677</v>
      </c>
      <c r="E1308" t="s">
        <v>678</v>
      </c>
      <c r="F1308">
        <v>1</v>
      </c>
      <c r="G1308">
        <v>172.84</v>
      </c>
      <c r="H1308" s="9">
        <v>44896</v>
      </c>
      <c r="I1308" t="s">
        <v>703</v>
      </c>
      <c r="J1308" t="s">
        <v>675</v>
      </c>
      <c r="K1308" t="s">
        <v>649</v>
      </c>
      <c r="L1308" t="s">
        <v>656</v>
      </c>
      <c r="M1308" t="s">
        <v>1820</v>
      </c>
      <c r="N1308" t="s">
        <v>3769</v>
      </c>
      <c r="O1308" t="s">
        <v>5919</v>
      </c>
      <c r="P1308">
        <f>COUNTIFS($L:$L, SolaCorp_Backlog[[#This Row],[Product Group]], $H:$H, "&lt;=" &amp; SolaCorp_Backlog[[#This Row],[Order Date]])</f>
        <v>17</v>
      </c>
      <c r="Q1308" s="9">
        <f>IFERROR(VLOOKUP(SolaCorp_Backlog[[#This Row],[Order_Item]], 'Hot Orders'!$C:$H, 6, FALSE), SolaCorp_Backlog[[#This Row],[Order Date]])</f>
        <v>44896</v>
      </c>
      <c r="R1308">
        <f>COUNTIFS($L:$L, SolaCorp_Backlog[[#This Row],[Product Group]], $Q:$Q, "&lt;=" &amp; SolaCorp_Backlog[[#This Row],[New Date]])</f>
        <v>17</v>
      </c>
      <c r="S1308">
        <f>IF(SolaCorp_Backlog[[#This Row],[Product Group]] &lt;&gt; $L1307, 1, $S1307 + 1)</f>
        <v>16</v>
      </c>
      <c r="T13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08">
        <f ca="1" xml:space="preserve"> ROUND((SolaCorp_Backlog[[#This Row],[Projected Ship Date]] - SolaCorp_Backlog[[#This Row],[Order Date]]) / SolaCorp_Backlog[[#This Row],[Backlog Quantity]], 0)</f>
        <v>365</v>
      </c>
    </row>
    <row r="1309" spans="1:21" x14ac:dyDescent="0.25">
      <c r="A1309" t="s">
        <v>10</v>
      </c>
      <c r="B1309" t="s">
        <v>1377</v>
      </c>
      <c r="C1309" t="s">
        <v>671</v>
      </c>
      <c r="D1309" t="s">
        <v>677</v>
      </c>
      <c r="E1309" t="s">
        <v>678</v>
      </c>
      <c r="F1309">
        <v>1</v>
      </c>
      <c r="G1309">
        <v>154.58000000000001</v>
      </c>
      <c r="H1309" s="9">
        <v>44896</v>
      </c>
      <c r="I1309" t="s">
        <v>703</v>
      </c>
      <c r="J1309" t="s">
        <v>675</v>
      </c>
      <c r="K1309" t="s">
        <v>649</v>
      </c>
      <c r="L1309" t="s">
        <v>656</v>
      </c>
      <c r="M1309" t="s">
        <v>1820</v>
      </c>
      <c r="N1309" t="s">
        <v>3769</v>
      </c>
      <c r="O1309" t="s">
        <v>5919</v>
      </c>
      <c r="P1309">
        <f>COUNTIFS($L:$L, SolaCorp_Backlog[[#This Row],[Product Group]], $H:$H, "&lt;=" &amp; SolaCorp_Backlog[[#This Row],[Order Date]])</f>
        <v>17</v>
      </c>
      <c r="Q1309" s="9">
        <f>IFERROR(VLOOKUP(SolaCorp_Backlog[[#This Row],[Order_Item]], 'Hot Orders'!$C:$H, 6, FALSE), SolaCorp_Backlog[[#This Row],[Order Date]])</f>
        <v>44896</v>
      </c>
      <c r="R1309">
        <f>COUNTIFS($L:$L, SolaCorp_Backlog[[#This Row],[Product Group]], $Q:$Q, "&lt;=" &amp; SolaCorp_Backlog[[#This Row],[New Date]])</f>
        <v>17</v>
      </c>
      <c r="S1309">
        <f>IF(SolaCorp_Backlog[[#This Row],[Product Group]] &lt;&gt; $L1308, 1, $S1308 + 1)</f>
        <v>17</v>
      </c>
      <c r="T13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09">
        <f ca="1" xml:space="preserve"> ROUND((SolaCorp_Backlog[[#This Row],[Projected Ship Date]] - SolaCorp_Backlog[[#This Row],[Order Date]]) / SolaCorp_Backlog[[#This Row],[Backlog Quantity]], 0)</f>
        <v>365</v>
      </c>
    </row>
    <row r="1310" spans="1:21" x14ac:dyDescent="0.25">
      <c r="A1310" t="s">
        <v>442</v>
      </c>
      <c r="B1310" t="s">
        <v>1429</v>
      </c>
      <c r="C1310" t="s">
        <v>671</v>
      </c>
      <c r="D1310" t="s">
        <v>945</v>
      </c>
      <c r="E1310" t="s">
        <v>946</v>
      </c>
      <c r="F1310">
        <v>12</v>
      </c>
      <c r="G1310">
        <v>140.76</v>
      </c>
      <c r="H1310" s="9">
        <v>44914</v>
      </c>
      <c r="I1310" t="s">
        <v>703</v>
      </c>
      <c r="J1310" t="s">
        <v>675</v>
      </c>
      <c r="K1310" t="s">
        <v>604</v>
      </c>
      <c r="L1310" t="s">
        <v>656</v>
      </c>
      <c r="M1310" t="s">
        <v>1827</v>
      </c>
      <c r="N1310" t="s">
        <v>3780</v>
      </c>
      <c r="O1310" t="s">
        <v>5926</v>
      </c>
      <c r="P1310">
        <f>COUNTIFS($L:$L, SolaCorp_Backlog[[#This Row],[Product Group]], $H:$H, "&lt;=" &amp; SolaCorp_Backlog[[#This Row],[Order Date]])</f>
        <v>29</v>
      </c>
      <c r="Q1310" s="9">
        <f>IFERROR(VLOOKUP(SolaCorp_Backlog[[#This Row],[Order_Item]], 'Hot Orders'!$C:$H, 6, FALSE), SolaCorp_Backlog[[#This Row],[Order Date]])</f>
        <v>44914</v>
      </c>
      <c r="R1310">
        <f>COUNTIFS($L:$L, SolaCorp_Backlog[[#This Row],[Product Group]], $Q:$Q, "&lt;=" &amp; SolaCorp_Backlog[[#This Row],[New Date]])</f>
        <v>29</v>
      </c>
      <c r="S1310">
        <f>IF(SolaCorp_Backlog[[#This Row],[Product Group]] &lt;&gt; $L1309, 1, $S1309 + 1)</f>
        <v>18</v>
      </c>
      <c r="T13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10">
        <f ca="1" xml:space="preserve"> ROUND((SolaCorp_Backlog[[#This Row],[Projected Ship Date]] - SolaCorp_Backlog[[#This Row],[Order Date]]) / SolaCorp_Backlog[[#This Row],[Backlog Quantity]], 0)</f>
        <v>29</v>
      </c>
    </row>
    <row r="1311" spans="1:21" x14ac:dyDescent="0.25">
      <c r="A1311" t="s">
        <v>442</v>
      </c>
      <c r="B1311" t="s">
        <v>1429</v>
      </c>
      <c r="C1311" t="s">
        <v>671</v>
      </c>
      <c r="D1311" t="s">
        <v>945</v>
      </c>
      <c r="E1311" t="s">
        <v>946</v>
      </c>
      <c r="F1311">
        <v>12</v>
      </c>
      <c r="G1311">
        <v>140.76</v>
      </c>
      <c r="H1311" s="9">
        <v>44914</v>
      </c>
      <c r="I1311" t="s">
        <v>703</v>
      </c>
      <c r="J1311" t="s">
        <v>675</v>
      </c>
      <c r="K1311" t="s">
        <v>604</v>
      </c>
      <c r="L1311" t="s">
        <v>656</v>
      </c>
      <c r="M1311" t="s">
        <v>1827</v>
      </c>
      <c r="N1311" t="s">
        <v>3781</v>
      </c>
      <c r="O1311" t="s">
        <v>5926</v>
      </c>
      <c r="P1311">
        <f>COUNTIFS($L:$L, SolaCorp_Backlog[[#This Row],[Product Group]], $H:$H, "&lt;=" &amp; SolaCorp_Backlog[[#This Row],[Order Date]])</f>
        <v>29</v>
      </c>
      <c r="Q1311" s="9">
        <f>IFERROR(VLOOKUP(SolaCorp_Backlog[[#This Row],[Order_Item]], 'Hot Orders'!$C:$H, 6, FALSE), SolaCorp_Backlog[[#This Row],[Order Date]])</f>
        <v>44914</v>
      </c>
      <c r="R1311">
        <f>COUNTIFS($L:$L, SolaCorp_Backlog[[#This Row],[Product Group]], $Q:$Q, "&lt;=" &amp; SolaCorp_Backlog[[#This Row],[New Date]])</f>
        <v>29</v>
      </c>
      <c r="S1311">
        <f>IF(SolaCorp_Backlog[[#This Row],[Product Group]] &lt;&gt; $L1310, 1, $S1310 + 1)</f>
        <v>19</v>
      </c>
      <c r="T13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11">
        <f ca="1" xml:space="preserve"> ROUND((SolaCorp_Backlog[[#This Row],[Projected Ship Date]] - SolaCorp_Backlog[[#This Row],[Order Date]]) / SolaCorp_Backlog[[#This Row],[Backlog Quantity]], 0)</f>
        <v>29</v>
      </c>
    </row>
    <row r="1312" spans="1:21" x14ac:dyDescent="0.25">
      <c r="A1312" t="s">
        <v>442</v>
      </c>
      <c r="B1312" t="s">
        <v>1429</v>
      </c>
      <c r="C1312" t="s">
        <v>671</v>
      </c>
      <c r="D1312" t="s">
        <v>945</v>
      </c>
      <c r="E1312" t="s">
        <v>946</v>
      </c>
      <c r="F1312">
        <v>12</v>
      </c>
      <c r="G1312">
        <v>140.76</v>
      </c>
      <c r="H1312" s="9">
        <v>44914</v>
      </c>
      <c r="I1312" t="s">
        <v>703</v>
      </c>
      <c r="J1312" t="s">
        <v>675</v>
      </c>
      <c r="K1312" t="s">
        <v>604</v>
      </c>
      <c r="L1312" t="s">
        <v>656</v>
      </c>
      <c r="M1312" t="s">
        <v>1827</v>
      </c>
      <c r="N1312" t="s">
        <v>3782</v>
      </c>
      <c r="O1312" t="s">
        <v>5926</v>
      </c>
      <c r="P1312">
        <f>COUNTIFS($L:$L, SolaCorp_Backlog[[#This Row],[Product Group]], $H:$H, "&lt;=" &amp; SolaCorp_Backlog[[#This Row],[Order Date]])</f>
        <v>29</v>
      </c>
      <c r="Q1312" s="9">
        <f>IFERROR(VLOOKUP(SolaCorp_Backlog[[#This Row],[Order_Item]], 'Hot Orders'!$C:$H, 6, FALSE), SolaCorp_Backlog[[#This Row],[Order Date]])</f>
        <v>44914</v>
      </c>
      <c r="R1312">
        <f>COUNTIFS($L:$L, SolaCorp_Backlog[[#This Row],[Product Group]], $Q:$Q, "&lt;=" &amp; SolaCorp_Backlog[[#This Row],[New Date]])</f>
        <v>29</v>
      </c>
      <c r="S1312">
        <f>IF(SolaCorp_Backlog[[#This Row],[Product Group]] &lt;&gt; $L1311, 1, $S1311 + 1)</f>
        <v>20</v>
      </c>
      <c r="T13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12">
        <f ca="1" xml:space="preserve"> ROUND((SolaCorp_Backlog[[#This Row],[Projected Ship Date]] - SolaCorp_Backlog[[#This Row],[Order Date]]) / SolaCorp_Backlog[[#This Row],[Backlog Quantity]], 0)</f>
        <v>29</v>
      </c>
    </row>
    <row r="1313" spans="1:21" x14ac:dyDescent="0.25">
      <c r="A1313" t="s">
        <v>442</v>
      </c>
      <c r="B1313" t="s">
        <v>1429</v>
      </c>
      <c r="C1313" t="s">
        <v>671</v>
      </c>
      <c r="D1313" t="s">
        <v>945</v>
      </c>
      <c r="E1313" t="s">
        <v>946</v>
      </c>
      <c r="F1313">
        <v>12</v>
      </c>
      <c r="G1313">
        <v>140.76</v>
      </c>
      <c r="H1313" s="9">
        <v>44914</v>
      </c>
      <c r="I1313" t="s">
        <v>703</v>
      </c>
      <c r="J1313" t="s">
        <v>675</v>
      </c>
      <c r="K1313" t="s">
        <v>604</v>
      </c>
      <c r="L1313" t="s">
        <v>656</v>
      </c>
      <c r="M1313" t="s">
        <v>1827</v>
      </c>
      <c r="N1313" t="s">
        <v>3783</v>
      </c>
      <c r="O1313" t="s">
        <v>5926</v>
      </c>
      <c r="P1313">
        <f>COUNTIFS($L:$L, SolaCorp_Backlog[[#This Row],[Product Group]], $H:$H, "&lt;=" &amp; SolaCorp_Backlog[[#This Row],[Order Date]])</f>
        <v>29</v>
      </c>
      <c r="Q1313" s="9">
        <f>IFERROR(VLOOKUP(SolaCorp_Backlog[[#This Row],[Order_Item]], 'Hot Orders'!$C:$H, 6, FALSE), SolaCorp_Backlog[[#This Row],[Order Date]])</f>
        <v>44914</v>
      </c>
      <c r="R1313">
        <f>COUNTIFS($L:$L, SolaCorp_Backlog[[#This Row],[Product Group]], $Q:$Q, "&lt;=" &amp; SolaCorp_Backlog[[#This Row],[New Date]])</f>
        <v>29</v>
      </c>
      <c r="S1313">
        <f>IF(SolaCorp_Backlog[[#This Row],[Product Group]] &lt;&gt; $L1312, 1, $S1312 + 1)</f>
        <v>21</v>
      </c>
      <c r="T13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13">
        <f ca="1" xml:space="preserve"> ROUND((SolaCorp_Backlog[[#This Row],[Projected Ship Date]] - SolaCorp_Backlog[[#This Row],[Order Date]]) / SolaCorp_Backlog[[#This Row],[Backlog Quantity]], 0)</f>
        <v>29</v>
      </c>
    </row>
    <row r="1314" spans="1:21" x14ac:dyDescent="0.25">
      <c r="A1314" t="s">
        <v>442</v>
      </c>
      <c r="B1314" t="s">
        <v>1429</v>
      </c>
      <c r="C1314" t="s">
        <v>671</v>
      </c>
      <c r="D1314" t="s">
        <v>945</v>
      </c>
      <c r="E1314" t="s">
        <v>946</v>
      </c>
      <c r="F1314">
        <v>12</v>
      </c>
      <c r="G1314">
        <v>140.76</v>
      </c>
      <c r="H1314" s="9">
        <v>44914</v>
      </c>
      <c r="I1314" t="s">
        <v>703</v>
      </c>
      <c r="J1314" t="s">
        <v>675</v>
      </c>
      <c r="K1314" t="s">
        <v>604</v>
      </c>
      <c r="L1314" t="s">
        <v>656</v>
      </c>
      <c r="M1314" t="s">
        <v>1827</v>
      </c>
      <c r="N1314" t="s">
        <v>3784</v>
      </c>
      <c r="O1314" t="s">
        <v>5926</v>
      </c>
      <c r="P1314">
        <f>COUNTIFS($L:$L, SolaCorp_Backlog[[#This Row],[Product Group]], $H:$H, "&lt;=" &amp; SolaCorp_Backlog[[#This Row],[Order Date]])</f>
        <v>29</v>
      </c>
      <c r="Q1314" s="9">
        <f>IFERROR(VLOOKUP(SolaCorp_Backlog[[#This Row],[Order_Item]], 'Hot Orders'!$C:$H, 6, FALSE), SolaCorp_Backlog[[#This Row],[Order Date]])</f>
        <v>44914</v>
      </c>
      <c r="R1314">
        <f>COUNTIFS($L:$L, SolaCorp_Backlog[[#This Row],[Product Group]], $Q:$Q, "&lt;=" &amp; SolaCorp_Backlog[[#This Row],[New Date]])</f>
        <v>29</v>
      </c>
      <c r="S1314">
        <f>IF(SolaCorp_Backlog[[#This Row],[Product Group]] &lt;&gt; $L1313, 1, $S1313 + 1)</f>
        <v>22</v>
      </c>
      <c r="T13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14">
        <f ca="1" xml:space="preserve"> ROUND((SolaCorp_Backlog[[#This Row],[Projected Ship Date]] - SolaCorp_Backlog[[#This Row],[Order Date]]) / SolaCorp_Backlog[[#This Row],[Backlog Quantity]], 0)</f>
        <v>29</v>
      </c>
    </row>
    <row r="1315" spans="1:21" x14ac:dyDescent="0.25">
      <c r="A1315" t="s">
        <v>442</v>
      </c>
      <c r="B1315" t="s">
        <v>1429</v>
      </c>
      <c r="C1315" t="s">
        <v>671</v>
      </c>
      <c r="D1315" t="s">
        <v>945</v>
      </c>
      <c r="E1315" t="s">
        <v>946</v>
      </c>
      <c r="F1315">
        <v>12</v>
      </c>
      <c r="G1315">
        <v>140.76</v>
      </c>
      <c r="H1315" s="9">
        <v>44914</v>
      </c>
      <c r="I1315" t="s">
        <v>703</v>
      </c>
      <c r="J1315" t="s">
        <v>675</v>
      </c>
      <c r="K1315" t="s">
        <v>604</v>
      </c>
      <c r="L1315" t="s">
        <v>656</v>
      </c>
      <c r="M1315" t="s">
        <v>1827</v>
      </c>
      <c r="N1315" t="s">
        <v>3785</v>
      </c>
      <c r="O1315" t="s">
        <v>5926</v>
      </c>
      <c r="P1315">
        <f>COUNTIFS($L:$L, SolaCorp_Backlog[[#This Row],[Product Group]], $H:$H, "&lt;=" &amp; SolaCorp_Backlog[[#This Row],[Order Date]])</f>
        <v>29</v>
      </c>
      <c r="Q1315" s="9">
        <f>IFERROR(VLOOKUP(SolaCorp_Backlog[[#This Row],[Order_Item]], 'Hot Orders'!$C:$H, 6, FALSE), SolaCorp_Backlog[[#This Row],[Order Date]])</f>
        <v>44914</v>
      </c>
      <c r="R1315">
        <f>COUNTIFS($L:$L, SolaCorp_Backlog[[#This Row],[Product Group]], $Q:$Q, "&lt;=" &amp; SolaCorp_Backlog[[#This Row],[New Date]])</f>
        <v>29</v>
      </c>
      <c r="S1315">
        <f>IF(SolaCorp_Backlog[[#This Row],[Product Group]] &lt;&gt; $L1314, 1, $S1314 + 1)</f>
        <v>23</v>
      </c>
      <c r="T13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15">
        <f ca="1" xml:space="preserve"> ROUND((SolaCorp_Backlog[[#This Row],[Projected Ship Date]] - SolaCorp_Backlog[[#This Row],[Order Date]]) / SolaCorp_Backlog[[#This Row],[Backlog Quantity]], 0)</f>
        <v>29</v>
      </c>
    </row>
    <row r="1316" spans="1:21" x14ac:dyDescent="0.25">
      <c r="A1316" t="s">
        <v>442</v>
      </c>
      <c r="B1316" t="s">
        <v>1429</v>
      </c>
      <c r="C1316" t="s">
        <v>671</v>
      </c>
      <c r="D1316" t="s">
        <v>945</v>
      </c>
      <c r="E1316" t="s">
        <v>946</v>
      </c>
      <c r="F1316">
        <v>12</v>
      </c>
      <c r="G1316">
        <v>140.76</v>
      </c>
      <c r="H1316" s="9">
        <v>44914</v>
      </c>
      <c r="I1316" t="s">
        <v>703</v>
      </c>
      <c r="J1316" t="s">
        <v>675</v>
      </c>
      <c r="K1316" t="s">
        <v>604</v>
      </c>
      <c r="L1316" t="s">
        <v>656</v>
      </c>
      <c r="M1316" t="s">
        <v>1827</v>
      </c>
      <c r="N1316" t="s">
        <v>3786</v>
      </c>
      <c r="O1316" t="s">
        <v>5926</v>
      </c>
      <c r="P1316">
        <f>COUNTIFS($L:$L, SolaCorp_Backlog[[#This Row],[Product Group]], $H:$H, "&lt;=" &amp; SolaCorp_Backlog[[#This Row],[Order Date]])</f>
        <v>29</v>
      </c>
      <c r="Q1316" s="9">
        <f>IFERROR(VLOOKUP(SolaCorp_Backlog[[#This Row],[Order_Item]], 'Hot Orders'!$C:$H, 6, FALSE), SolaCorp_Backlog[[#This Row],[Order Date]])</f>
        <v>44914</v>
      </c>
      <c r="R1316">
        <f>COUNTIFS($L:$L, SolaCorp_Backlog[[#This Row],[Product Group]], $Q:$Q, "&lt;=" &amp; SolaCorp_Backlog[[#This Row],[New Date]])</f>
        <v>29</v>
      </c>
      <c r="S1316">
        <f>IF(SolaCorp_Backlog[[#This Row],[Product Group]] &lt;&gt; $L1315, 1, $S1315 + 1)</f>
        <v>24</v>
      </c>
      <c r="T13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16">
        <f ca="1" xml:space="preserve"> ROUND((SolaCorp_Backlog[[#This Row],[Projected Ship Date]] - SolaCorp_Backlog[[#This Row],[Order Date]]) / SolaCorp_Backlog[[#This Row],[Backlog Quantity]], 0)</f>
        <v>29</v>
      </c>
    </row>
    <row r="1317" spans="1:21" x14ac:dyDescent="0.25">
      <c r="A1317" t="s">
        <v>442</v>
      </c>
      <c r="B1317" t="s">
        <v>1429</v>
      </c>
      <c r="C1317" t="s">
        <v>671</v>
      </c>
      <c r="D1317" t="s">
        <v>945</v>
      </c>
      <c r="E1317" t="s">
        <v>946</v>
      </c>
      <c r="F1317">
        <v>12</v>
      </c>
      <c r="G1317">
        <v>140.76</v>
      </c>
      <c r="H1317" s="9">
        <v>44914</v>
      </c>
      <c r="I1317" t="s">
        <v>703</v>
      </c>
      <c r="J1317" t="s">
        <v>675</v>
      </c>
      <c r="K1317" t="s">
        <v>604</v>
      </c>
      <c r="L1317" t="s">
        <v>656</v>
      </c>
      <c r="M1317" t="s">
        <v>1827</v>
      </c>
      <c r="N1317" t="s">
        <v>3787</v>
      </c>
      <c r="O1317" t="s">
        <v>5926</v>
      </c>
      <c r="P1317">
        <f>COUNTIFS($L:$L, SolaCorp_Backlog[[#This Row],[Product Group]], $H:$H, "&lt;=" &amp; SolaCorp_Backlog[[#This Row],[Order Date]])</f>
        <v>29</v>
      </c>
      <c r="Q1317" s="9">
        <f>IFERROR(VLOOKUP(SolaCorp_Backlog[[#This Row],[Order_Item]], 'Hot Orders'!$C:$H, 6, FALSE), SolaCorp_Backlog[[#This Row],[Order Date]])</f>
        <v>44914</v>
      </c>
      <c r="R1317">
        <f>COUNTIFS($L:$L, SolaCorp_Backlog[[#This Row],[Product Group]], $Q:$Q, "&lt;=" &amp; SolaCorp_Backlog[[#This Row],[New Date]])</f>
        <v>29</v>
      </c>
      <c r="S1317">
        <f>IF(SolaCorp_Backlog[[#This Row],[Product Group]] &lt;&gt; $L1316, 1, $S1316 + 1)</f>
        <v>25</v>
      </c>
      <c r="T13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17">
        <f ca="1" xml:space="preserve"> ROUND((SolaCorp_Backlog[[#This Row],[Projected Ship Date]] - SolaCorp_Backlog[[#This Row],[Order Date]]) / SolaCorp_Backlog[[#This Row],[Backlog Quantity]], 0)</f>
        <v>29</v>
      </c>
    </row>
    <row r="1318" spans="1:21" x14ac:dyDescent="0.25">
      <c r="A1318" t="s">
        <v>442</v>
      </c>
      <c r="B1318" t="s">
        <v>1429</v>
      </c>
      <c r="C1318" t="s">
        <v>671</v>
      </c>
      <c r="D1318" t="s">
        <v>945</v>
      </c>
      <c r="E1318" t="s">
        <v>946</v>
      </c>
      <c r="F1318">
        <v>12</v>
      </c>
      <c r="G1318">
        <v>140.76</v>
      </c>
      <c r="H1318" s="9">
        <v>44914</v>
      </c>
      <c r="I1318" t="s">
        <v>703</v>
      </c>
      <c r="J1318" t="s">
        <v>675</v>
      </c>
      <c r="K1318" t="s">
        <v>604</v>
      </c>
      <c r="L1318" t="s">
        <v>656</v>
      </c>
      <c r="M1318" t="s">
        <v>1827</v>
      </c>
      <c r="N1318" t="s">
        <v>3788</v>
      </c>
      <c r="O1318" t="s">
        <v>5926</v>
      </c>
      <c r="P1318">
        <f>COUNTIFS($L:$L, SolaCorp_Backlog[[#This Row],[Product Group]], $H:$H, "&lt;=" &amp; SolaCorp_Backlog[[#This Row],[Order Date]])</f>
        <v>29</v>
      </c>
      <c r="Q1318" s="9">
        <f>IFERROR(VLOOKUP(SolaCorp_Backlog[[#This Row],[Order_Item]], 'Hot Orders'!$C:$H, 6, FALSE), SolaCorp_Backlog[[#This Row],[Order Date]])</f>
        <v>44914</v>
      </c>
      <c r="R1318">
        <f>COUNTIFS($L:$L, SolaCorp_Backlog[[#This Row],[Product Group]], $Q:$Q, "&lt;=" &amp; SolaCorp_Backlog[[#This Row],[New Date]])</f>
        <v>29</v>
      </c>
      <c r="S1318">
        <f>IF(SolaCorp_Backlog[[#This Row],[Product Group]] &lt;&gt; $L1317, 1, $S1317 + 1)</f>
        <v>26</v>
      </c>
      <c r="T13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18">
        <f ca="1" xml:space="preserve"> ROUND((SolaCorp_Backlog[[#This Row],[Projected Ship Date]] - SolaCorp_Backlog[[#This Row],[Order Date]]) / SolaCorp_Backlog[[#This Row],[Backlog Quantity]], 0)</f>
        <v>29</v>
      </c>
    </row>
    <row r="1319" spans="1:21" x14ac:dyDescent="0.25">
      <c r="A1319" t="s">
        <v>442</v>
      </c>
      <c r="B1319" t="s">
        <v>1429</v>
      </c>
      <c r="C1319" t="s">
        <v>671</v>
      </c>
      <c r="D1319" t="s">
        <v>945</v>
      </c>
      <c r="E1319" t="s">
        <v>946</v>
      </c>
      <c r="F1319">
        <v>12</v>
      </c>
      <c r="G1319">
        <v>140.76</v>
      </c>
      <c r="H1319" s="9">
        <v>44914</v>
      </c>
      <c r="I1319" t="s">
        <v>703</v>
      </c>
      <c r="J1319" t="s">
        <v>675</v>
      </c>
      <c r="K1319" t="s">
        <v>604</v>
      </c>
      <c r="L1319" t="s">
        <v>656</v>
      </c>
      <c r="M1319" t="s">
        <v>1827</v>
      </c>
      <c r="N1319" t="s">
        <v>3789</v>
      </c>
      <c r="O1319" t="s">
        <v>5926</v>
      </c>
      <c r="P1319">
        <f>COUNTIFS($L:$L, SolaCorp_Backlog[[#This Row],[Product Group]], $H:$H, "&lt;=" &amp; SolaCorp_Backlog[[#This Row],[Order Date]])</f>
        <v>29</v>
      </c>
      <c r="Q1319" s="9">
        <f>IFERROR(VLOOKUP(SolaCorp_Backlog[[#This Row],[Order_Item]], 'Hot Orders'!$C:$H, 6, FALSE), SolaCorp_Backlog[[#This Row],[Order Date]])</f>
        <v>44914</v>
      </c>
      <c r="R1319">
        <f>COUNTIFS($L:$L, SolaCorp_Backlog[[#This Row],[Product Group]], $Q:$Q, "&lt;=" &amp; SolaCorp_Backlog[[#This Row],[New Date]])</f>
        <v>29</v>
      </c>
      <c r="S1319">
        <f>IF(SolaCorp_Backlog[[#This Row],[Product Group]] &lt;&gt; $L1318, 1, $S1318 + 1)</f>
        <v>27</v>
      </c>
      <c r="T13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19">
        <f ca="1" xml:space="preserve"> ROUND((SolaCorp_Backlog[[#This Row],[Projected Ship Date]] - SolaCorp_Backlog[[#This Row],[Order Date]]) / SolaCorp_Backlog[[#This Row],[Backlog Quantity]], 0)</f>
        <v>30</v>
      </c>
    </row>
    <row r="1320" spans="1:21" x14ac:dyDescent="0.25">
      <c r="A1320" t="s">
        <v>442</v>
      </c>
      <c r="B1320" t="s">
        <v>1429</v>
      </c>
      <c r="C1320" t="s">
        <v>671</v>
      </c>
      <c r="D1320" t="s">
        <v>945</v>
      </c>
      <c r="E1320" t="s">
        <v>946</v>
      </c>
      <c r="F1320">
        <v>12</v>
      </c>
      <c r="G1320">
        <v>140.76</v>
      </c>
      <c r="H1320" s="9">
        <v>44914</v>
      </c>
      <c r="I1320" t="s">
        <v>703</v>
      </c>
      <c r="J1320" t="s">
        <v>675</v>
      </c>
      <c r="K1320" t="s">
        <v>604</v>
      </c>
      <c r="L1320" t="s">
        <v>656</v>
      </c>
      <c r="M1320" t="s">
        <v>1827</v>
      </c>
      <c r="N1320" t="s">
        <v>3790</v>
      </c>
      <c r="O1320" t="s">
        <v>5926</v>
      </c>
      <c r="P1320">
        <f>COUNTIFS($L:$L, SolaCorp_Backlog[[#This Row],[Product Group]], $H:$H, "&lt;=" &amp; SolaCorp_Backlog[[#This Row],[Order Date]])</f>
        <v>29</v>
      </c>
      <c r="Q1320" s="9">
        <f>IFERROR(VLOOKUP(SolaCorp_Backlog[[#This Row],[Order_Item]], 'Hot Orders'!$C:$H, 6, FALSE), SolaCorp_Backlog[[#This Row],[Order Date]])</f>
        <v>44914</v>
      </c>
      <c r="R1320">
        <f>COUNTIFS($L:$L, SolaCorp_Backlog[[#This Row],[Product Group]], $Q:$Q, "&lt;=" &amp; SolaCorp_Backlog[[#This Row],[New Date]])</f>
        <v>29</v>
      </c>
      <c r="S1320">
        <f>IF(SolaCorp_Backlog[[#This Row],[Product Group]] &lt;&gt; $L1319, 1, $S1319 + 1)</f>
        <v>28</v>
      </c>
      <c r="T13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20">
        <f ca="1" xml:space="preserve"> ROUND((SolaCorp_Backlog[[#This Row],[Projected Ship Date]] - SolaCorp_Backlog[[#This Row],[Order Date]]) / SolaCorp_Backlog[[#This Row],[Backlog Quantity]], 0)</f>
        <v>30</v>
      </c>
    </row>
    <row r="1321" spans="1:21" x14ac:dyDescent="0.25">
      <c r="A1321" t="s">
        <v>442</v>
      </c>
      <c r="B1321" t="s">
        <v>1429</v>
      </c>
      <c r="C1321" t="s">
        <v>671</v>
      </c>
      <c r="D1321" t="s">
        <v>945</v>
      </c>
      <c r="E1321" t="s">
        <v>946</v>
      </c>
      <c r="F1321">
        <v>12</v>
      </c>
      <c r="G1321">
        <v>140.76</v>
      </c>
      <c r="H1321" s="9">
        <v>44914</v>
      </c>
      <c r="I1321" t="s">
        <v>703</v>
      </c>
      <c r="J1321" t="s">
        <v>675</v>
      </c>
      <c r="K1321" t="s">
        <v>604</v>
      </c>
      <c r="L1321" t="s">
        <v>656</v>
      </c>
      <c r="M1321" t="s">
        <v>1827</v>
      </c>
      <c r="N1321" t="s">
        <v>3791</v>
      </c>
      <c r="O1321" t="s">
        <v>5926</v>
      </c>
      <c r="P1321">
        <f>COUNTIFS($L:$L, SolaCorp_Backlog[[#This Row],[Product Group]], $H:$H, "&lt;=" &amp; SolaCorp_Backlog[[#This Row],[Order Date]])</f>
        <v>29</v>
      </c>
      <c r="Q1321" s="9">
        <f>IFERROR(VLOOKUP(SolaCorp_Backlog[[#This Row],[Order_Item]], 'Hot Orders'!$C:$H, 6, FALSE), SolaCorp_Backlog[[#This Row],[Order Date]])</f>
        <v>44914</v>
      </c>
      <c r="R1321">
        <f>COUNTIFS($L:$L, SolaCorp_Backlog[[#This Row],[Product Group]], $Q:$Q, "&lt;=" &amp; SolaCorp_Backlog[[#This Row],[New Date]])</f>
        <v>29</v>
      </c>
      <c r="S1321">
        <f>IF(SolaCorp_Backlog[[#This Row],[Product Group]] &lt;&gt; $L1320, 1, $S1320 + 1)</f>
        <v>29</v>
      </c>
      <c r="T13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21">
        <f ca="1" xml:space="preserve"> ROUND((SolaCorp_Backlog[[#This Row],[Projected Ship Date]] - SolaCorp_Backlog[[#This Row],[Order Date]]) / SolaCorp_Backlog[[#This Row],[Backlog Quantity]], 0)</f>
        <v>30</v>
      </c>
    </row>
    <row r="1322" spans="1:21" x14ac:dyDescent="0.25">
      <c r="A1322" t="s">
        <v>31</v>
      </c>
      <c r="B1322" t="s">
        <v>1121</v>
      </c>
      <c r="C1322" t="s">
        <v>671</v>
      </c>
      <c r="D1322" t="s">
        <v>677</v>
      </c>
      <c r="E1322" t="s">
        <v>678</v>
      </c>
      <c r="F1322">
        <v>2</v>
      </c>
      <c r="G1322">
        <v>322.08999999999997</v>
      </c>
      <c r="H1322" s="9">
        <v>44915</v>
      </c>
      <c r="I1322" t="s">
        <v>683</v>
      </c>
      <c r="J1322" t="s">
        <v>675</v>
      </c>
      <c r="K1322" t="s">
        <v>649</v>
      </c>
      <c r="L1322" t="s">
        <v>656</v>
      </c>
      <c r="M1322" t="s">
        <v>1821</v>
      </c>
      <c r="N1322" t="s">
        <v>3770</v>
      </c>
      <c r="O1322" t="s">
        <v>5920</v>
      </c>
      <c r="P1322">
        <f>COUNTIFS($L:$L, SolaCorp_Backlog[[#This Row],[Product Group]], $H:$H, "&lt;=" &amp; SolaCorp_Backlog[[#This Row],[Order Date]])</f>
        <v>33</v>
      </c>
      <c r="Q1322" s="9">
        <f>IFERROR(VLOOKUP(SolaCorp_Backlog[[#This Row],[Order_Item]], 'Hot Orders'!$C:$H, 6, FALSE), SolaCorp_Backlog[[#This Row],[Order Date]])</f>
        <v>44915</v>
      </c>
      <c r="R1322">
        <f>COUNTIFS($L:$L, SolaCorp_Backlog[[#This Row],[Product Group]], $Q:$Q, "&lt;=" &amp; SolaCorp_Backlog[[#This Row],[New Date]])</f>
        <v>33</v>
      </c>
      <c r="S1322">
        <f>IF(SolaCorp_Backlog[[#This Row],[Product Group]] &lt;&gt; $L1321, 1, $S1321 + 1)</f>
        <v>30</v>
      </c>
      <c r="T13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22">
        <f ca="1" xml:space="preserve"> ROUND((SolaCorp_Backlog[[#This Row],[Projected Ship Date]] - SolaCorp_Backlog[[#This Row],[Order Date]]) / SolaCorp_Backlog[[#This Row],[Backlog Quantity]], 0)</f>
        <v>177</v>
      </c>
    </row>
    <row r="1323" spans="1:21" x14ac:dyDescent="0.25">
      <c r="A1323" t="s">
        <v>31</v>
      </c>
      <c r="B1323" t="s">
        <v>1121</v>
      </c>
      <c r="C1323" t="s">
        <v>671</v>
      </c>
      <c r="D1323" t="s">
        <v>677</v>
      </c>
      <c r="E1323" t="s">
        <v>678</v>
      </c>
      <c r="F1323">
        <v>2</v>
      </c>
      <c r="G1323">
        <v>322.08999999999997</v>
      </c>
      <c r="H1323" s="9">
        <v>44915</v>
      </c>
      <c r="I1323" t="s">
        <v>683</v>
      </c>
      <c r="J1323" t="s">
        <v>675</v>
      </c>
      <c r="K1323" t="s">
        <v>649</v>
      </c>
      <c r="L1323" t="s">
        <v>656</v>
      </c>
      <c r="M1323" t="s">
        <v>1821</v>
      </c>
      <c r="N1323" t="s">
        <v>3771</v>
      </c>
      <c r="O1323" t="s">
        <v>5920</v>
      </c>
      <c r="P1323">
        <f>COUNTIFS($L:$L, SolaCorp_Backlog[[#This Row],[Product Group]], $H:$H, "&lt;=" &amp; SolaCorp_Backlog[[#This Row],[Order Date]])</f>
        <v>33</v>
      </c>
      <c r="Q1323" s="9">
        <f>IFERROR(VLOOKUP(SolaCorp_Backlog[[#This Row],[Order_Item]], 'Hot Orders'!$C:$H, 6, FALSE), SolaCorp_Backlog[[#This Row],[Order Date]])</f>
        <v>44915</v>
      </c>
      <c r="R1323">
        <f>COUNTIFS($L:$L, SolaCorp_Backlog[[#This Row],[Product Group]], $Q:$Q, "&lt;=" &amp; SolaCorp_Backlog[[#This Row],[New Date]])</f>
        <v>33</v>
      </c>
      <c r="S1323">
        <f>IF(SolaCorp_Backlog[[#This Row],[Product Group]] &lt;&gt; $L1322, 1, $S1322 + 1)</f>
        <v>31</v>
      </c>
      <c r="T13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23">
        <f ca="1" xml:space="preserve"> ROUND((SolaCorp_Backlog[[#This Row],[Projected Ship Date]] - SolaCorp_Backlog[[#This Row],[Order Date]]) / SolaCorp_Backlog[[#This Row],[Backlog Quantity]], 0)</f>
        <v>177</v>
      </c>
    </row>
    <row r="1324" spans="1:21" x14ac:dyDescent="0.25">
      <c r="A1324" t="s">
        <v>31</v>
      </c>
      <c r="B1324" t="s">
        <v>1121</v>
      </c>
      <c r="C1324" t="s">
        <v>671</v>
      </c>
      <c r="D1324" t="s">
        <v>677</v>
      </c>
      <c r="E1324" t="s">
        <v>678</v>
      </c>
      <c r="F1324">
        <v>2</v>
      </c>
      <c r="G1324">
        <v>366.19</v>
      </c>
      <c r="H1324" s="9">
        <v>44915</v>
      </c>
      <c r="I1324" t="s">
        <v>683</v>
      </c>
      <c r="J1324" t="s">
        <v>675</v>
      </c>
      <c r="K1324" t="s">
        <v>649</v>
      </c>
      <c r="L1324" t="s">
        <v>656</v>
      </c>
      <c r="M1324" t="s">
        <v>1821</v>
      </c>
      <c r="N1324" t="s">
        <v>3770</v>
      </c>
      <c r="O1324" t="s">
        <v>5920</v>
      </c>
      <c r="P1324">
        <f>COUNTIFS($L:$L, SolaCorp_Backlog[[#This Row],[Product Group]], $H:$H, "&lt;=" &amp; SolaCorp_Backlog[[#This Row],[Order Date]])</f>
        <v>33</v>
      </c>
      <c r="Q1324" s="9">
        <f>IFERROR(VLOOKUP(SolaCorp_Backlog[[#This Row],[Order_Item]], 'Hot Orders'!$C:$H, 6, FALSE), SolaCorp_Backlog[[#This Row],[Order Date]])</f>
        <v>44915</v>
      </c>
      <c r="R1324">
        <f>COUNTIFS($L:$L, SolaCorp_Backlog[[#This Row],[Product Group]], $Q:$Q, "&lt;=" &amp; SolaCorp_Backlog[[#This Row],[New Date]])</f>
        <v>33</v>
      </c>
      <c r="S1324">
        <f>IF(SolaCorp_Backlog[[#This Row],[Product Group]] &lt;&gt; $L1323, 1, $S1323 + 1)</f>
        <v>32</v>
      </c>
      <c r="T13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24">
        <f ca="1" xml:space="preserve"> ROUND((SolaCorp_Backlog[[#This Row],[Projected Ship Date]] - SolaCorp_Backlog[[#This Row],[Order Date]]) / SolaCorp_Backlog[[#This Row],[Backlog Quantity]], 0)</f>
        <v>177</v>
      </c>
    </row>
    <row r="1325" spans="1:21" x14ac:dyDescent="0.25">
      <c r="A1325" t="s">
        <v>31</v>
      </c>
      <c r="B1325" t="s">
        <v>1121</v>
      </c>
      <c r="C1325" t="s">
        <v>671</v>
      </c>
      <c r="D1325" t="s">
        <v>677</v>
      </c>
      <c r="E1325" t="s">
        <v>678</v>
      </c>
      <c r="F1325">
        <v>2</v>
      </c>
      <c r="G1325">
        <v>366.19</v>
      </c>
      <c r="H1325" s="9">
        <v>44915</v>
      </c>
      <c r="I1325" t="s">
        <v>683</v>
      </c>
      <c r="J1325" t="s">
        <v>675</v>
      </c>
      <c r="K1325" t="s">
        <v>649</v>
      </c>
      <c r="L1325" t="s">
        <v>656</v>
      </c>
      <c r="M1325" t="s">
        <v>1821</v>
      </c>
      <c r="N1325" t="s">
        <v>3771</v>
      </c>
      <c r="O1325" t="s">
        <v>5920</v>
      </c>
      <c r="P1325">
        <f>COUNTIFS($L:$L, SolaCorp_Backlog[[#This Row],[Product Group]], $H:$H, "&lt;=" &amp; SolaCorp_Backlog[[#This Row],[Order Date]])</f>
        <v>33</v>
      </c>
      <c r="Q1325" s="9">
        <f>IFERROR(VLOOKUP(SolaCorp_Backlog[[#This Row],[Order_Item]], 'Hot Orders'!$C:$H, 6, FALSE), SolaCorp_Backlog[[#This Row],[Order Date]])</f>
        <v>44915</v>
      </c>
      <c r="R1325">
        <f>COUNTIFS($L:$L, SolaCorp_Backlog[[#This Row],[Product Group]], $Q:$Q, "&lt;=" &amp; SolaCorp_Backlog[[#This Row],[New Date]])</f>
        <v>33</v>
      </c>
      <c r="S1325">
        <f>IF(SolaCorp_Backlog[[#This Row],[Product Group]] &lt;&gt; $L1324, 1, $S1324 + 1)</f>
        <v>33</v>
      </c>
      <c r="T13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25">
        <f ca="1" xml:space="preserve"> ROUND((SolaCorp_Backlog[[#This Row],[Projected Ship Date]] - SolaCorp_Backlog[[#This Row],[Order Date]]) / SolaCorp_Backlog[[#This Row],[Backlog Quantity]], 0)</f>
        <v>177</v>
      </c>
    </row>
    <row r="1326" spans="1:21" x14ac:dyDescent="0.25">
      <c r="A1326" t="s">
        <v>433</v>
      </c>
      <c r="B1326" t="s">
        <v>771</v>
      </c>
      <c r="C1326" t="s">
        <v>688</v>
      </c>
      <c r="D1326" t="s">
        <v>1315</v>
      </c>
      <c r="E1326" t="s">
        <v>1316</v>
      </c>
      <c r="F1326">
        <v>1</v>
      </c>
      <c r="G1326">
        <v>224.94</v>
      </c>
      <c r="H1326" s="9">
        <v>44944</v>
      </c>
      <c r="I1326" t="s">
        <v>772</v>
      </c>
      <c r="J1326" t="s">
        <v>675</v>
      </c>
      <c r="K1326" t="s">
        <v>604</v>
      </c>
      <c r="L1326" t="s">
        <v>656</v>
      </c>
      <c r="M1326" t="s">
        <v>1833</v>
      </c>
      <c r="N1326" t="s">
        <v>3819</v>
      </c>
      <c r="O1326" t="s">
        <v>5932</v>
      </c>
      <c r="P1326">
        <f>COUNTIFS($L:$L, SolaCorp_Backlog[[#This Row],[Product Group]], $H:$H, "&lt;=" &amp; SolaCorp_Backlog[[#This Row],[Order Date]])</f>
        <v>34</v>
      </c>
      <c r="Q1326" s="9">
        <f>IFERROR(VLOOKUP(SolaCorp_Backlog[[#This Row],[Order_Item]], 'Hot Orders'!$C:$H, 6, FALSE), SolaCorp_Backlog[[#This Row],[Order Date]])</f>
        <v>44944</v>
      </c>
      <c r="R1326">
        <f>COUNTIFS($L:$L, SolaCorp_Backlog[[#This Row],[Product Group]], $Q:$Q, "&lt;=" &amp; SolaCorp_Backlog[[#This Row],[New Date]])</f>
        <v>34</v>
      </c>
      <c r="S1326">
        <f>IF(SolaCorp_Backlog[[#This Row],[Product Group]] &lt;&gt; $L1325, 1, $S1325 + 1)</f>
        <v>34</v>
      </c>
      <c r="T13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26">
        <f ca="1" xml:space="preserve"> ROUND((SolaCorp_Backlog[[#This Row],[Projected Ship Date]] - SolaCorp_Backlog[[#This Row],[Order Date]]) / SolaCorp_Backlog[[#This Row],[Backlog Quantity]], 0)</f>
        <v>324</v>
      </c>
    </row>
    <row r="1327" spans="1:21" x14ac:dyDescent="0.25">
      <c r="A1327" t="s">
        <v>291</v>
      </c>
      <c r="B1327" t="s">
        <v>944</v>
      </c>
      <c r="C1327" t="s">
        <v>721</v>
      </c>
      <c r="D1327" t="s">
        <v>945</v>
      </c>
      <c r="E1327" t="s">
        <v>946</v>
      </c>
      <c r="F1327">
        <v>6</v>
      </c>
      <c r="G1327">
        <v>579.6</v>
      </c>
      <c r="H1327" s="9">
        <v>44997</v>
      </c>
      <c r="I1327" t="s">
        <v>787</v>
      </c>
      <c r="J1327" t="s">
        <v>669</v>
      </c>
      <c r="K1327" t="s">
        <v>604</v>
      </c>
      <c r="L1327" t="s">
        <v>656</v>
      </c>
      <c r="M1327" t="s">
        <v>1836</v>
      </c>
      <c r="N1327" t="s">
        <v>3835</v>
      </c>
      <c r="O1327" t="s">
        <v>5935</v>
      </c>
      <c r="P1327">
        <f>COUNTIFS($L:$L, SolaCorp_Backlog[[#This Row],[Product Group]], $H:$H, "&lt;=" &amp; SolaCorp_Backlog[[#This Row],[Order Date]])</f>
        <v>40</v>
      </c>
      <c r="Q1327" s="9">
        <f>IFERROR(VLOOKUP(SolaCorp_Backlog[[#This Row],[Order_Item]], 'Hot Orders'!$C:$H, 6, FALSE), SolaCorp_Backlog[[#This Row],[Order Date]])</f>
        <v>44997</v>
      </c>
      <c r="R1327">
        <f>COUNTIFS($L:$L, SolaCorp_Backlog[[#This Row],[Product Group]], $Q:$Q, "&lt;=" &amp; SolaCorp_Backlog[[#This Row],[New Date]])</f>
        <v>40</v>
      </c>
      <c r="S1327">
        <f>IF(SolaCorp_Backlog[[#This Row],[Product Group]] &lt;&gt; $L1326, 1, $S1326 + 1)</f>
        <v>35</v>
      </c>
      <c r="T13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27">
        <f ca="1" xml:space="preserve"> ROUND((SolaCorp_Backlog[[#This Row],[Projected Ship Date]] - SolaCorp_Backlog[[#This Row],[Order Date]]) / SolaCorp_Backlog[[#This Row],[Backlog Quantity]], 0)</f>
        <v>45</v>
      </c>
    </row>
    <row r="1328" spans="1:21" x14ac:dyDescent="0.25">
      <c r="A1328" t="s">
        <v>291</v>
      </c>
      <c r="B1328" t="s">
        <v>944</v>
      </c>
      <c r="C1328" t="s">
        <v>721</v>
      </c>
      <c r="D1328" t="s">
        <v>945</v>
      </c>
      <c r="E1328" t="s">
        <v>946</v>
      </c>
      <c r="F1328">
        <v>6</v>
      </c>
      <c r="G1328">
        <v>579.6</v>
      </c>
      <c r="H1328" s="9">
        <v>44997</v>
      </c>
      <c r="I1328" t="s">
        <v>787</v>
      </c>
      <c r="J1328" t="s">
        <v>669</v>
      </c>
      <c r="K1328" t="s">
        <v>604</v>
      </c>
      <c r="L1328" t="s">
        <v>656</v>
      </c>
      <c r="M1328" t="s">
        <v>1836</v>
      </c>
      <c r="N1328" t="s">
        <v>3836</v>
      </c>
      <c r="O1328" t="s">
        <v>5935</v>
      </c>
      <c r="P1328">
        <f>COUNTIFS($L:$L, SolaCorp_Backlog[[#This Row],[Product Group]], $H:$H, "&lt;=" &amp; SolaCorp_Backlog[[#This Row],[Order Date]])</f>
        <v>40</v>
      </c>
      <c r="Q1328" s="9">
        <f>IFERROR(VLOOKUP(SolaCorp_Backlog[[#This Row],[Order_Item]], 'Hot Orders'!$C:$H, 6, FALSE), SolaCorp_Backlog[[#This Row],[Order Date]])</f>
        <v>44997</v>
      </c>
      <c r="R1328">
        <f>COUNTIFS($L:$L, SolaCorp_Backlog[[#This Row],[Product Group]], $Q:$Q, "&lt;=" &amp; SolaCorp_Backlog[[#This Row],[New Date]])</f>
        <v>40</v>
      </c>
      <c r="S1328">
        <f>IF(SolaCorp_Backlog[[#This Row],[Product Group]] &lt;&gt; $L1327, 1, $S1327 + 1)</f>
        <v>36</v>
      </c>
      <c r="T13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28">
        <f ca="1" xml:space="preserve"> ROUND((SolaCorp_Backlog[[#This Row],[Projected Ship Date]] - SolaCorp_Backlog[[#This Row],[Order Date]]) / SolaCorp_Backlog[[#This Row],[Backlog Quantity]], 0)</f>
        <v>45</v>
      </c>
    </row>
    <row r="1329" spans="1:21" x14ac:dyDescent="0.25">
      <c r="A1329" t="s">
        <v>291</v>
      </c>
      <c r="B1329" t="s">
        <v>944</v>
      </c>
      <c r="C1329" t="s">
        <v>721</v>
      </c>
      <c r="D1329" t="s">
        <v>945</v>
      </c>
      <c r="E1329" t="s">
        <v>946</v>
      </c>
      <c r="F1329">
        <v>6</v>
      </c>
      <c r="G1329">
        <v>579.6</v>
      </c>
      <c r="H1329" s="9">
        <v>44997</v>
      </c>
      <c r="I1329" t="s">
        <v>787</v>
      </c>
      <c r="J1329" t="s">
        <v>669</v>
      </c>
      <c r="K1329" t="s">
        <v>604</v>
      </c>
      <c r="L1329" t="s">
        <v>656</v>
      </c>
      <c r="M1329" t="s">
        <v>1836</v>
      </c>
      <c r="N1329" t="s">
        <v>3837</v>
      </c>
      <c r="O1329" t="s">
        <v>5935</v>
      </c>
      <c r="P1329">
        <f>COUNTIFS($L:$L, SolaCorp_Backlog[[#This Row],[Product Group]], $H:$H, "&lt;=" &amp; SolaCorp_Backlog[[#This Row],[Order Date]])</f>
        <v>40</v>
      </c>
      <c r="Q1329" s="9">
        <f>IFERROR(VLOOKUP(SolaCorp_Backlog[[#This Row],[Order_Item]], 'Hot Orders'!$C:$H, 6, FALSE), SolaCorp_Backlog[[#This Row],[Order Date]])</f>
        <v>44997</v>
      </c>
      <c r="R1329">
        <f>COUNTIFS($L:$L, SolaCorp_Backlog[[#This Row],[Product Group]], $Q:$Q, "&lt;=" &amp; SolaCorp_Backlog[[#This Row],[New Date]])</f>
        <v>40</v>
      </c>
      <c r="S1329">
        <f>IF(SolaCorp_Backlog[[#This Row],[Product Group]] &lt;&gt; $L1328, 1, $S1328 + 1)</f>
        <v>37</v>
      </c>
      <c r="T13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29">
        <f ca="1" xml:space="preserve"> ROUND((SolaCorp_Backlog[[#This Row],[Projected Ship Date]] - SolaCorp_Backlog[[#This Row],[Order Date]]) / SolaCorp_Backlog[[#This Row],[Backlog Quantity]], 0)</f>
        <v>45</v>
      </c>
    </row>
    <row r="1330" spans="1:21" x14ac:dyDescent="0.25">
      <c r="A1330" t="s">
        <v>291</v>
      </c>
      <c r="B1330" t="s">
        <v>944</v>
      </c>
      <c r="C1330" t="s">
        <v>721</v>
      </c>
      <c r="D1330" t="s">
        <v>945</v>
      </c>
      <c r="E1330" t="s">
        <v>946</v>
      </c>
      <c r="F1330">
        <v>6</v>
      </c>
      <c r="G1330">
        <v>579.6</v>
      </c>
      <c r="H1330" s="9">
        <v>44997</v>
      </c>
      <c r="I1330" t="s">
        <v>787</v>
      </c>
      <c r="J1330" t="s">
        <v>669</v>
      </c>
      <c r="K1330" t="s">
        <v>604</v>
      </c>
      <c r="L1330" t="s">
        <v>656</v>
      </c>
      <c r="M1330" t="s">
        <v>1836</v>
      </c>
      <c r="N1330" t="s">
        <v>3838</v>
      </c>
      <c r="O1330" t="s">
        <v>5935</v>
      </c>
      <c r="P1330">
        <f>COUNTIFS($L:$L, SolaCorp_Backlog[[#This Row],[Product Group]], $H:$H, "&lt;=" &amp; SolaCorp_Backlog[[#This Row],[Order Date]])</f>
        <v>40</v>
      </c>
      <c r="Q1330" s="9">
        <f>IFERROR(VLOOKUP(SolaCorp_Backlog[[#This Row],[Order_Item]], 'Hot Orders'!$C:$H, 6, FALSE), SolaCorp_Backlog[[#This Row],[Order Date]])</f>
        <v>44997</v>
      </c>
      <c r="R1330">
        <f>COUNTIFS($L:$L, SolaCorp_Backlog[[#This Row],[Product Group]], $Q:$Q, "&lt;=" &amp; SolaCorp_Backlog[[#This Row],[New Date]])</f>
        <v>40</v>
      </c>
      <c r="S1330">
        <f>IF(SolaCorp_Backlog[[#This Row],[Product Group]] &lt;&gt; $L1329, 1, $S1329 + 1)</f>
        <v>38</v>
      </c>
      <c r="T13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30">
        <f ca="1" xml:space="preserve"> ROUND((SolaCorp_Backlog[[#This Row],[Projected Ship Date]] - SolaCorp_Backlog[[#This Row],[Order Date]]) / SolaCorp_Backlog[[#This Row],[Backlog Quantity]], 0)</f>
        <v>45</v>
      </c>
    </row>
    <row r="1331" spans="1:21" x14ac:dyDescent="0.25">
      <c r="A1331" t="s">
        <v>291</v>
      </c>
      <c r="B1331" t="s">
        <v>944</v>
      </c>
      <c r="C1331" t="s">
        <v>721</v>
      </c>
      <c r="D1331" t="s">
        <v>945</v>
      </c>
      <c r="E1331" t="s">
        <v>946</v>
      </c>
      <c r="F1331">
        <v>6</v>
      </c>
      <c r="G1331">
        <v>579.6</v>
      </c>
      <c r="H1331" s="9">
        <v>44997</v>
      </c>
      <c r="I1331" t="s">
        <v>787</v>
      </c>
      <c r="J1331" t="s">
        <v>669</v>
      </c>
      <c r="K1331" t="s">
        <v>604</v>
      </c>
      <c r="L1331" t="s">
        <v>656</v>
      </c>
      <c r="M1331" t="s">
        <v>1836</v>
      </c>
      <c r="N1331" t="s">
        <v>3839</v>
      </c>
      <c r="O1331" t="s">
        <v>5935</v>
      </c>
      <c r="P1331">
        <f>COUNTIFS($L:$L, SolaCorp_Backlog[[#This Row],[Product Group]], $H:$H, "&lt;=" &amp; SolaCorp_Backlog[[#This Row],[Order Date]])</f>
        <v>40</v>
      </c>
      <c r="Q1331" s="9">
        <f>IFERROR(VLOOKUP(SolaCorp_Backlog[[#This Row],[Order_Item]], 'Hot Orders'!$C:$H, 6, FALSE), SolaCorp_Backlog[[#This Row],[Order Date]])</f>
        <v>44997</v>
      </c>
      <c r="R1331">
        <f>COUNTIFS($L:$L, SolaCorp_Backlog[[#This Row],[Product Group]], $Q:$Q, "&lt;=" &amp; SolaCorp_Backlog[[#This Row],[New Date]])</f>
        <v>40</v>
      </c>
      <c r="S1331">
        <f>IF(SolaCorp_Backlog[[#This Row],[Product Group]] &lt;&gt; $L1330, 1, $S1330 + 1)</f>
        <v>39</v>
      </c>
      <c r="T13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31">
        <f ca="1" xml:space="preserve"> ROUND((SolaCorp_Backlog[[#This Row],[Projected Ship Date]] - SolaCorp_Backlog[[#This Row],[Order Date]]) / SolaCorp_Backlog[[#This Row],[Backlog Quantity]], 0)</f>
        <v>45</v>
      </c>
    </row>
    <row r="1332" spans="1:21" x14ac:dyDescent="0.25">
      <c r="A1332" t="s">
        <v>291</v>
      </c>
      <c r="B1332" t="s">
        <v>944</v>
      </c>
      <c r="C1332" t="s">
        <v>721</v>
      </c>
      <c r="D1332" t="s">
        <v>945</v>
      </c>
      <c r="E1332" t="s">
        <v>946</v>
      </c>
      <c r="F1332">
        <v>6</v>
      </c>
      <c r="G1332">
        <v>579.6</v>
      </c>
      <c r="H1332" s="9">
        <v>44997</v>
      </c>
      <c r="I1332" t="s">
        <v>787</v>
      </c>
      <c r="J1332" t="s">
        <v>669</v>
      </c>
      <c r="K1332" t="s">
        <v>604</v>
      </c>
      <c r="L1332" t="s">
        <v>656</v>
      </c>
      <c r="M1332" t="s">
        <v>1836</v>
      </c>
      <c r="N1332" t="s">
        <v>3840</v>
      </c>
      <c r="O1332" t="s">
        <v>5935</v>
      </c>
      <c r="P1332">
        <f>COUNTIFS($L:$L, SolaCorp_Backlog[[#This Row],[Product Group]], $H:$H, "&lt;=" &amp; SolaCorp_Backlog[[#This Row],[Order Date]])</f>
        <v>40</v>
      </c>
      <c r="Q1332" s="9">
        <f>IFERROR(VLOOKUP(SolaCorp_Backlog[[#This Row],[Order_Item]], 'Hot Orders'!$C:$H, 6, FALSE), SolaCorp_Backlog[[#This Row],[Order Date]])</f>
        <v>44997</v>
      </c>
      <c r="R1332">
        <f>COUNTIFS($L:$L, SolaCorp_Backlog[[#This Row],[Product Group]], $Q:$Q, "&lt;=" &amp; SolaCorp_Backlog[[#This Row],[New Date]])</f>
        <v>40</v>
      </c>
      <c r="S1332">
        <f>IF(SolaCorp_Backlog[[#This Row],[Product Group]] &lt;&gt; $L1331, 1, $S1331 + 1)</f>
        <v>40</v>
      </c>
      <c r="T13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32">
        <f ca="1" xml:space="preserve"> ROUND((SolaCorp_Backlog[[#This Row],[Projected Ship Date]] - SolaCorp_Backlog[[#This Row],[Order Date]]) / SolaCorp_Backlog[[#This Row],[Backlog Quantity]], 0)</f>
        <v>45</v>
      </c>
    </row>
    <row r="1333" spans="1:21" x14ac:dyDescent="0.25">
      <c r="A1333" t="s">
        <v>339</v>
      </c>
      <c r="B1333" t="s">
        <v>887</v>
      </c>
      <c r="C1333" t="s">
        <v>671</v>
      </c>
      <c r="D1333" t="s">
        <v>1267</v>
      </c>
      <c r="E1333" t="s">
        <v>1268</v>
      </c>
      <c r="F1333">
        <v>1</v>
      </c>
      <c r="G1333">
        <v>76.86</v>
      </c>
      <c r="H1333" s="9">
        <v>45011</v>
      </c>
      <c r="I1333" t="s">
        <v>679</v>
      </c>
      <c r="J1333" t="s">
        <v>675</v>
      </c>
      <c r="K1333" t="s">
        <v>627</v>
      </c>
      <c r="L1333" t="s">
        <v>656</v>
      </c>
      <c r="M1333" t="s">
        <v>1831</v>
      </c>
      <c r="N1333" t="s">
        <v>3810</v>
      </c>
      <c r="O1333" t="s">
        <v>5930</v>
      </c>
      <c r="P1333">
        <f>COUNTIFS($L:$L, SolaCorp_Backlog[[#This Row],[Product Group]], $H:$H, "&lt;=" &amp; SolaCorp_Backlog[[#This Row],[Order Date]])</f>
        <v>41</v>
      </c>
      <c r="Q1333" s="9">
        <f>IFERROR(VLOOKUP(SolaCorp_Backlog[[#This Row],[Order_Item]], 'Hot Orders'!$C:$H, 6, FALSE), SolaCorp_Backlog[[#This Row],[Order Date]])</f>
        <v>45011</v>
      </c>
      <c r="R1333">
        <f>COUNTIFS($L:$L, SolaCorp_Backlog[[#This Row],[Product Group]], $Q:$Q, "&lt;=" &amp; SolaCorp_Backlog[[#This Row],[New Date]])</f>
        <v>41</v>
      </c>
      <c r="S1333">
        <f>IF(SolaCorp_Backlog[[#This Row],[Product Group]] &lt;&gt; $L1332, 1, $S1332 + 1)</f>
        <v>41</v>
      </c>
      <c r="T13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33">
        <f ca="1" xml:space="preserve"> ROUND((SolaCorp_Backlog[[#This Row],[Projected Ship Date]] - SolaCorp_Backlog[[#This Row],[Order Date]]) / SolaCorp_Backlog[[#This Row],[Backlog Quantity]], 0)</f>
        <v>257</v>
      </c>
    </row>
    <row r="1334" spans="1:21" x14ac:dyDescent="0.25">
      <c r="A1334" t="s">
        <v>365</v>
      </c>
      <c r="B1334" t="s">
        <v>751</v>
      </c>
      <c r="C1334" t="s">
        <v>721</v>
      </c>
      <c r="D1334" t="s">
        <v>945</v>
      </c>
      <c r="E1334" t="s">
        <v>946</v>
      </c>
      <c r="F1334">
        <v>5</v>
      </c>
      <c r="G1334">
        <v>487.95</v>
      </c>
      <c r="H1334" s="9">
        <v>45014</v>
      </c>
      <c r="I1334" t="s">
        <v>707</v>
      </c>
      <c r="J1334" t="s">
        <v>669</v>
      </c>
      <c r="K1334" t="s">
        <v>604</v>
      </c>
      <c r="L1334" t="s">
        <v>656</v>
      </c>
      <c r="M1334" t="s">
        <v>1835</v>
      </c>
      <c r="N1334" t="s">
        <v>3830</v>
      </c>
      <c r="O1334" t="s">
        <v>5934</v>
      </c>
      <c r="P1334">
        <f>COUNTIFS($L:$L, SolaCorp_Backlog[[#This Row],[Product Group]], $H:$H, "&lt;=" &amp; SolaCorp_Backlog[[#This Row],[Order Date]])</f>
        <v>46</v>
      </c>
      <c r="Q1334" s="9">
        <f>IFERROR(VLOOKUP(SolaCorp_Backlog[[#This Row],[Order_Item]], 'Hot Orders'!$C:$H, 6, FALSE), SolaCorp_Backlog[[#This Row],[Order Date]])</f>
        <v>45014</v>
      </c>
      <c r="R1334">
        <f>COUNTIFS($L:$L, SolaCorp_Backlog[[#This Row],[Product Group]], $Q:$Q, "&lt;=" &amp; SolaCorp_Backlog[[#This Row],[New Date]])</f>
        <v>46</v>
      </c>
      <c r="S1334">
        <f>IF(SolaCorp_Backlog[[#This Row],[Product Group]] &lt;&gt; $L1333, 1, $S1333 + 1)</f>
        <v>42</v>
      </c>
      <c r="T13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34">
        <f ca="1" xml:space="preserve"> ROUND((SolaCorp_Backlog[[#This Row],[Projected Ship Date]] - SolaCorp_Backlog[[#This Row],[Order Date]]) / SolaCorp_Backlog[[#This Row],[Backlog Quantity]], 0)</f>
        <v>51</v>
      </c>
    </row>
    <row r="1335" spans="1:21" x14ac:dyDescent="0.25">
      <c r="A1335" t="s">
        <v>365</v>
      </c>
      <c r="B1335" t="s">
        <v>751</v>
      </c>
      <c r="C1335" t="s">
        <v>721</v>
      </c>
      <c r="D1335" t="s">
        <v>945</v>
      </c>
      <c r="E1335" t="s">
        <v>946</v>
      </c>
      <c r="F1335">
        <v>5</v>
      </c>
      <c r="G1335">
        <v>487.95</v>
      </c>
      <c r="H1335" s="9">
        <v>45014</v>
      </c>
      <c r="I1335" t="s">
        <v>707</v>
      </c>
      <c r="J1335" t="s">
        <v>669</v>
      </c>
      <c r="K1335" t="s">
        <v>604</v>
      </c>
      <c r="L1335" t="s">
        <v>656</v>
      </c>
      <c r="M1335" t="s">
        <v>1835</v>
      </c>
      <c r="N1335" t="s">
        <v>3831</v>
      </c>
      <c r="O1335" t="s">
        <v>5934</v>
      </c>
      <c r="P1335">
        <f>COUNTIFS($L:$L, SolaCorp_Backlog[[#This Row],[Product Group]], $H:$H, "&lt;=" &amp; SolaCorp_Backlog[[#This Row],[Order Date]])</f>
        <v>46</v>
      </c>
      <c r="Q1335" s="9">
        <f>IFERROR(VLOOKUP(SolaCorp_Backlog[[#This Row],[Order_Item]], 'Hot Orders'!$C:$H, 6, FALSE), SolaCorp_Backlog[[#This Row],[Order Date]])</f>
        <v>45014</v>
      </c>
      <c r="R1335">
        <f>COUNTIFS($L:$L, SolaCorp_Backlog[[#This Row],[Product Group]], $Q:$Q, "&lt;=" &amp; SolaCorp_Backlog[[#This Row],[New Date]])</f>
        <v>46</v>
      </c>
      <c r="S1335">
        <f>IF(SolaCorp_Backlog[[#This Row],[Product Group]] &lt;&gt; $L1334, 1, $S1334 + 1)</f>
        <v>43</v>
      </c>
      <c r="T13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35">
        <f ca="1" xml:space="preserve"> ROUND((SolaCorp_Backlog[[#This Row],[Projected Ship Date]] - SolaCorp_Backlog[[#This Row],[Order Date]]) / SolaCorp_Backlog[[#This Row],[Backlog Quantity]], 0)</f>
        <v>51</v>
      </c>
    </row>
    <row r="1336" spans="1:21" x14ac:dyDescent="0.25">
      <c r="A1336" t="s">
        <v>365</v>
      </c>
      <c r="B1336" t="s">
        <v>751</v>
      </c>
      <c r="C1336" t="s">
        <v>721</v>
      </c>
      <c r="D1336" t="s">
        <v>945</v>
      </c>
      <c r="E1336" t="s">
        <v>946</v>
      </c>
      <c r="F1336">
        <v>5</v>
      </c>
      <c r="G1336">
        <v>487.95</v>
      </c>
      <c r="H1336" s="9">
        <v>45014</v>
      </c>
      <c r="I1336" t="s">
        <v>707</v>
      </c>
      <c r="J1336" t="s">
        <v>669</v>
      </c>
      <c r="K1336" t="s">
        <v>604</v>
      </c>
      <c r="L1336" t="s">
        <v>656</v>
      </c>
      <c r="M1336" t="s">
        <v>1835</v>
      </c>
      <c r="N1336" t="s">
        <v>3832</v>
      </c>
      <c r="O1336" t="s">
        <v>5934</v>
      </c>
      <c r="P1336">
        <f>COUNTIFS($L:$L, SolaCorp_Backlog[[#This Row],[Product Group]], $H:$H, "&lt;=" &amp; SolaCorp_Backlog[[#This Row],[Order Date]])</f>
        <v>46</v>
      </c>
      <c r="Q1336" s="9">
        <f>IFERROR(VLOOKUP(SolaCorp_Backlog[[#This Row],[Order_Item]], 'Hot Orders'!$C:$H, 6, FALSE), SolaCorp_Backlog[[#This Row],[Order Date]])</f>
        <v>45014</v>
      </c>
      <c r="R1336">
        <f>COUNTIFS($L:$L, SolaCorp_Backlog[[#This Row],[Product Group]], $Q:$Q, "&lt;=" &amp; SolaCorp_Backlog[[#This Row],[New Date]])</f>
        <v>46</v>
      </c>
      <c r="S1336">
        <f>IF(SolaCorp_Backlog[[#This Row],[Product Group]] &lt;&gt; $L1335, 1, $S1335 + 1)</f>
        <v>44</v>
      </c>
      <c r="T13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36">
        <f ca="1" xml:space="preserve"> ROUND((SolaCorp_Backlog[[#This Row],[Projected Ship Date]] - SolaCorp_Backlog[[#This Row],[Order Date]]) / SolaCorp_Backlog[[#This Row],[Backlog Quantity]], 0)</f>
        <v>51</v>
      </c>
    </row>
    <row r="1337" spans="1:21" x14ac:dyDescent="0.25">
      <c r="A1337" t="s">
        <v>365</v>
      </c>
      <c r="B1337" t="s">
        <v>751</v>
      </c>
      <c r="C1337" t="s">
        <v>721</v>
      </c>
      <c r="D1337" t="s">
        <v>945</v>
      </c>
      <c r="E1337" t="s">
        <v>946</v>
      </c>
      <c r="F1337">
        <v>5</v>
      </c>
      <c r="G1337">
        <v>487.95</v>
      </c>
      <c r="H1337" s="9">
        <v>45014</v>
      </c>
      <c r="I1337" t="s">
        <v>707</v>
      </c>
      <c r="J1337" t="s">
        <v>669</v>
      </c>
      <c r="K1337" t="s">
        <v>604</v>
      </c>
      <c r="L1337" t="s">
        <v>656</v>
      </c>
      <c r="M1337" t="s">
        <v>1835</v>
      </c>
      <c r="N1337" t="s">
        <v>3833</v>
      </c>
      <c r="O1337" t="s">
        <v>5934</v>
      </c>
      <c r="P1337">
        <f>COUNTIFS($L:$L, SolaCorp_Backlog[[#This Row],[Product Group]], $H:$H, "&lt;=" &amp; SolaCorp_Backlog[[#This Row],[Order Date]])</f>
        <v>46</v>
      </c>
      <c r="Q1337" s="9">
        <f>IFERROR(VLOOKUP(SolaCorp_Backlog[[#This Row],[Order_Item]], 'Hot Orders'!$C:$H, 6, FALSE), SolaCorp_Backlog[[#This Row],[Order Date]])</f>
        <v>45014</v>
      </c>
      <c r="R1337">
        <f>COUNTIFS($L:$L, SolaCorp_Backlog[[#This Row],[Product Group]], $Q:$Q, "&lt;=" &amp; SolaCorp_Backlog[[#This Row],[New Date]])</f>
        <v>46</v>
      </c>
      <c r="S1337">
        <f>IF(SolaCorp_Backlog[[#This Row],[Product Group]] &lt;&gt; $L1336, 1, $S1336 + 1)</f>
        <v>45</v>
      </c>
      <c r="T13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37">
        <f ca="1" xml:space="preserve"> ROUND((SolaCorp_Backlog[[#This Row],[Projected Ship Date]] - SolaCorp_Backlog[[#This Row],[Order Date]]) / SolaCorp_Backlog[[#This Row],[Backlog Quantity]], 0)</f>
        <v>51</v>
      </c>
    </row>
    <row r="1338" spans="1:21" x14ac:dyDescent="0.25">
      <c r="A1338" t="s">
        <v>365</v>
      </c>
      <c r="B1338" t="s">
        <v>751</v>
      </c>
      <c r="C1338" t="s">
        <v>721</v>
      </c>
      <c r="D1338" t="s">
        <v>945</v>
      </c>
      <c r="E1338" t="s">
        <v>946</v>
      </c>
      <c r="F1338">
        <v>5</v>
      </c>
      <c r="G1338">
        <v>487.95</v>
      </c>
      <c r="H1338" s="9">
        <v>45014</v>
      </c>
      <c r="I1338" t="s">
        <v>707</v>
      </c>
      <c r="J1338" t="s">
        <v>669</v>
      </c>
      <c r="K1338" t="s">
        <v>604</v>
      </c>
      <c r="L1338" t="s">
        <v>656</v>
      </c>
      <c r="M1338" t="s">
        <v>1835</v>
      </c>
      <c r="N1338" t="s">
        <v>3834</v>
      </c>
      <c r="O1338" t="s">
        <v>5934</v>
      </c>
      <c r="P1338">
        <f>COUNTIFS($L:$L, SolaCorp_Backlog[[#This Row],[Product Group]], $H:$H, "&lt;=" &amp; SolaCorp_Backlog[[#This Row],[Order Date]])</f>
        <v>46</v>
      </c>
      <c r="Q1338" s="9">
        <f>IFERROR(VLOOKUP(SolaCorp_Backlog[[#This Row],[Order_Item]], 'Hot Orders'!$C:$H, 6, FALSE), SolaCorp_Backlog[[#This Row],[Order Date]])</f>
        <v>45014</v>
      </c>
      <c r="R1338">
        <f>COUNTIFS($L:$L, SolaCorp_Backlog[[#This Row],[Product Group]], $Q:$Q, "&lt;=" &amp; SolaCorp_Backlog[[#This Row],[New Date]])</f>
        <v>46</v>
      </c>
      <c r="S1338">
        <f>IF(SolaCorp_Backlog[[#This Row],[Product Group]] &lt;&gt; $L1337, 1, $S1337 + 1)</f>
        <v>46</v>
      </c>
      <c r="T13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38">
        <f ca="1" xml:space="preserve"> ROUND((SolaCorp_Backlog[[#This Row],[Projected Ship Date]] - SolaCorp_Backlog[[#This Row],[Order Date]]) / SolaCorp_Backlog[[#This Row],[Backlog Quantity]], 0)</f>
        <v>51</v>
      </c>
    </row>
    <row r="1339" spans="1:21" x14ac:dyDescent="0.25">
      <c r="A1339" t="s">
        <v>463</v>
      </c>
      <c r="B1339" t="s">
        <v>856</v>
      </c>
      <c r="C1339" t="s">
        <v>671</v>
      </c>
      <c r="D1339" t="s">
        <v>1267</v>
      </c>
      <c r="E1339" t="s">
        <v>1268</v>
      </c>
      <c r="F1339">
        <v>1</v>
      </c>
      <c r="G1339">
        <v>265.06</v>
      </c>
      <c r="H1339" s="9">
        <v>45041</v>
      </c>
      <c r="I1339" t="s">
        <v>674</v>
      </c>
      <c r="J1339" t="s">
        <v>675</v>
      </c>
      <c r="K1339" t="s">
        <v>627</v>
      </c>
      <c r="L1339" t="s">
        <v>656</v>
      </c>
      <c r="M1339" t="s">
        <v>1824</v>
      </c>
      <c r="N1339" t="s">
        <v>3775</v>
      </c>
      <c r="O1339" t="s">
        <v>5923</v>
      </c>
      <c r="P1339">
        <f>COUNTIFS($L:$L, SolaCorp_Backlog[[#This Row],[Product Group]], $H:$H, "&lt;=" &amp; SolaCorp_Backlog[[#This Row],[Order Date]])</f>
        <v>47</v>
      </c>
      <c r="Q1339" s="9">
        <f>IFERROR(VLOOKUP(SolaCorp_Backlog[[#This Row],[Order_Item]], 'Hot Orders'!$C:$H, 6, FALSE), SolaCorp_Backlog[[#This Row],[Order Date]])</f>
        <v>45041</v>
      </c>
      <c r="R1339">
        <f>COUNTIFS($L:$L, SolaCorp_Backlog[[#This Row],[Product Group]], $Q:$Q, "&lt;=" &amp; SolaCorp_Backlog[[#This Row],[New Date]])</f>
        <v>47</v>
      </c>
      <c r="S1339">
        <f>IF(SolaCorp_Backlog[[#This Row],[Product Group]] &lt;&gt; $L1338, 1, $S1338 + 1)</f>
        <v>47</v>
      </c>
      <c r="T13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39">
        <f ca="1" xml:space="preserve"> ROUND((SolaCorp_Backlog[[#This Row],[Projected Ship Date]] - SolaCorp_Backlog[[#This Row],[Order Date]]) / SolaCorp_Backlog[[#This Row],[Backlog Quantity]], 0)</f>
        <v>227</v>
      </c>
    </row>
    <row r="1340" spans="1:21" x14ac:dyDescent="0.25">
      <c r="A1340" t="s">
        <v>63</v>
      </c>
      <c r="B1340" t="s">
        <v>1377</v>
      </c>
      <c r="C1340" t="s">
        <v>671</v>
      </c>
      <c r="D1340" t="s">
        <v>677</v>
      </c>
      <c r="E1340" t="s">
        <v>678</v>
      </c>
      <c r="F1340">
        <v>1</v>
      </c>
      <c r="G1340">
        <v>180.06</v>
      </c>
      <c r="H1340" s="9">
        <v>45072</v>
      </c>
      <c r="I1340" t="s">
        <v>703</v>
      </c>
      <c r="J1340" t="s">
        <v>675</v>
      </c>
      <c r="K1340" t="s">
        <v>649</v>
      </c>
      <c r="L1340" t="s">
        <v>656</v>
      </c>
      <c r="M1340" t="s">
        <v>1837</v>
      </c>
      <c r="N1340" t="s">
        <v>3841</v>
      </c>
      <c r="O1340" t="s">
        <v>5936</v>
      </c>
      <c r="P1340">
        <f>COUNTIFS($L:$L, SolaCorp_Backlog[[#This Row],[Product Group]], $H:$H, "&lt;=" &amp; SolaCorp_Backlog[[#This Row],[Order Date]])</f>
        <v>48</v>
      </c>
      <c r="Q1340" s="9">
        <f>IFERROR(VLOOKUP(SolaCorp_Backlog[[#This Row],[Order_Item]], 'Hot Orders'!$C:$H, 6, FALSE), SolaCorp_Backlog[[#This Row],[Order Date]])</f>
        <v>45072</v>
      </c>
      <c r="R1340">
        <f>COUNTIFS($L:$L, SolaCorp_Backlog[[#This Row],[Product Group]], $Q:$Q, "&lt;=" &amp; SolaCorp_Backlog[[#This Row],[New Date]])</f>
        <v>48</v>
      </c>
      <c r="S1340">
        <f>IF(SolaCorp_Backlog[[#This Row],[Product Group]] &lt;&gt; $L1339, 1, $S1339 + 1)</f>
        <v>48</v>
      </c>
      <c r="T13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40">
        <f ca="1" xml:space="preserve"> ROUND((SolaCorp_Backlog[[#This Row],[Projected Ship Date]] - SolaCorp_Backlog[[#This Row],[Order Date]]) / SolaCorp_Backlog[[#This Row],[Backlog Quantity]], 0)</f>
        <v>196</v>
      </c>
    </row>
    <row r="1341" spans="1:21" x14ac:dyDescent="0.25">
      <c r="A1341" t="s">
        <v>43</v>
      </c>
      <c r="B1341" t="s">
        <v>1011</v>
      </c>
      <c r="C1341" t="s">
        <v>671</v>
      </c>
      <c r="D1341" t="s">
        <v>1012</v>
      </c>
      <c r="E1341" t="s">
        <v>1013</v>
      </c>
      <c r="F1341">
        <v>2</v>
      </c>
      <c r="G1341">
        <v>497.97</v>
      </c>
      <c r="H1341" s="9">
        <v>45073</v>
      </c>
      <c r="I1341" t="s">
        <v>698</v>
      </c>
      <c r="J1341" t="s">
        <v>675</v>
      </c>
      <c r="K1341" t="s">
        <v>648</v>
      </c>
      <c r="L1341" t="s">
        <v>656</v>
      </c>
      <c r="M1341" t="s">
        <v>1828</v>
      </c>
      <c r="N1341" t="s">
        <v>3792</v>
      </c>
      <c r="O1341" t="s">
        <v>5927</v>
      </c>
      <c r="P1341">
        <f>COUNTIFS($L:$L, SolaCorp_Backlog[[#This Row],[Product Group]], $H:$H, "&lt;=" &amp; SolaCorp_Backlog[[#This Row],[Order Date]])</f>
        <v>50</v>
      </c>
      <c r="Q1341" s="9">
        <f>IFERROR(VLOOKUP(SolaCorp_Backlog[[#This Row],[Order_Item]], 'Hot Orders'!$C:$H, 6, FALSE), SolaCorp_Backlog[[#This Row],[Order Date]])</f>
        <v>45073</v>
      </c>
      <c r="R1341">
        <f>COUNTIFS($L:$L, SolaCorp_Backlog[[#This Row],[Product Group]], $Q:$Q, "&lt;=" &amp; SolaCorp_Backlog[[#This Row],[New Date]])</f>
        <v>50</v>
      </c>
      <c r="S1341">
        <f>IF(SolaCorp_Backlog[[#This Row],[Product Group]] &lt;&gt; $L1340, 1, $S1340 + 1)</f>
        <v>49</v>
      </c>
      <c r="T13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41">
        <f ca="1" xml:space="preserve"> ROUND((SolaCorp_Backlog[[#This Row],[Projected Ship Date]] - SolaCorp_Backlog[[#This Row],[Order Date]]) / SolaCorp_Backlog[[#This Row],[Backlog Quantity]], 0)</f>
        <v>98</v>
      </c>
    </row>
    <row r="1342" spans="1:21" x14ac:dyDescent="0.25">
      <c r="A1342" t="s">
        <v>43</v>
      </c>
      <c r="B1342" t="s">
        <v>1011</v>
      </c>
      <c r="C1342" t="s">
        <v>671</v>
      </c>
      <c r="D1342" t="s">
        <v>1012</v>
      </c>
      <c r="E1342" t="s">
        <v>1013</v>
      </c>
      <c r="F1342">
        <v>2</v>
      </c>
      <c r="G1342">
        <v>497.97</v>
      </c>
      <c r="H1342" s="9">
        <v>45073</v>
      </c>
      <c r="I1342" t="s">
        <v>698</v>
      </c>
      <c r="J1342" t="s">
        <v>675</v>
      </c>
      <c r="K1342" t="s">
        <v>648</v>
      </c>
      <c r="L1342" t="s">
        <v>656</v>
      </c>
      <c r="M1342" t="s">
        <v>1828</v>
      </c>
      <c r="N1342" t="s">
        <v>3793</v>
      </c>
      <c r="O1342" t="s">
        <v>5927</v>
      </c>
      <c r="P1342">
        <f>COUNTIFS($L:$L, SolaCorp_Backlog[[#This Row],[Product Group]], $H:$H, "&lt;=" &amp; SolaCorp_Backlog[[#This Row],[Order Date]])</f>
        <v>50</v>
      </c>
      <c r="Q1342" s="9">
        <f>IFERROR(VLOOKUP(SolaCorp_Backlog[[#This Row],[Order_Item]], 'Hot Orders'!$C:$H, 6, FALSE), SolaCorp_Backlog[[#This Row],[Order Date]])</f>
        <v>45073</v>
      </c>
      <c r="R1342">
        <f>COUNTIFS($L:$L, SolaCorp_Backlog[[#This Row],[Product Group]], $Q:$Q, "&lt;=" &amp; SolaCorp_Backlog[[#This Row],[New Date]])</f>
        <v>50</v>
      </c>
      <c r="S1342">
        <f>IF(SolaCorp_Backlog[[#This Row],[Product Group]] &lt;&gt; $L1341, 1, $S1341 + 1)</f>
        <v>50</v>
      </c>
      <c r="T13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42">
        <f ca="1" xml:space="preserve"> ROUND((SolaCorp_Backlog[[#This Row],[Projected Ship Date]] - SolaCorp_Backlog[[#This Row],[Order Date]]) / SolaCorp_Backlog[[#This Row],[Backlog Quantity]], 0)</f>
        <v>98</v>
      </c>
    </row>
    <row r="1343" spans="1:21" x14ac:dyDescent="0.25">
      <c r="A1343" t="s">
        <v>136</v>
      </c>
      <c r="B1343" t="s">
        <v>938</v>
      </c>
      <c r="C1343" t="s">
        <v>671</v>
      </c>
      <c r="D1343" t="s">
        <v>677</v>
      </c>
      <c r="E1343" t="s">
        <v>678</v>
      </c>
      <c r="F1343">
        <v>2</v>
      </c>
      <c r="G1343">
        <v>350.95</v>
      </c>
      <c r="H1343" s="9">
        <v>45108</v>
      </c>
      <c r="I1343" t="s">
        <v>679</v>
      </c>
      <c r="J1343" t="s">
        <v>675</v>
      </c>
      <c r="K1343" t="s">
        <v>649</v>
      </c>
      <c r="L1343" t="s">
        <v>656</v>
      </c>
      <c r="M1343" t="s">
        <v>1838</v>
      </c>
      <c r="N1343" t="s">
        <v>3842</v>
      </c>
      <c r="O1343" t="s">
        <v>5937</v>
      </c>
      <c r="P1343">
        <f>COUNTIFS($L:$L, SolaCorp_Backlog[[#This Row],[Product Group]], $H:$H, "&lt;=" &amp; SolaCorp_Backlog[[#This Row],[Order Date]])</f>
        <v>52</v>
      </c>
      <c r="Q1343" s="9">
        <f>IFERROR(VLOOKUP(SolaCorp_Backlog[[#This Row],[Order_Item]], 'Hot Orders'!$C:$H, 6, FALSE), SolaCorp_Backlog[[#This Row],[Order Date]])</f>
        <v>45108</v>
      </c>
      <c r="R1343">
        <f>COUNTIFS($L:$L, SolaCorp_Backlog[[#This Row],[Product Group]], $Q:$Q, "&lt;=" &amp; SolaCorp_Backlog[[#This Row],[New Date]])</f>
        <v>52</v>
      </c>
      <c r="S1343">
        <f>IF(SolaCorp_Backlog[[#This Row],[Product Group]] &lt;&gt; $L1342, 1, $S1342 + 1)</f>
        <v>51</v>
      </c>
      <c r="T13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343">
        <f ca="1" xml:space="preserve"> ROUND((SolaCorp_Backlog[[#This Row],[Projected Ship Date]] - SolaCorp_Backlog[[#This Row],[Order Date]]) / SolaCorp_Backlog[[#This Row],[Backlog Quantity]], 0)</f>
        <v>80</v>
      </c>
    </row>
    <row r="1344" spans="1:21" x14ac:dyDescent="0.25">
      <c r="A1344" t="s">
        <v>136</v>
      </c>
      <c r="B1344" t="s">
        <v>938</v>
      </c>
      <c r="C1344" t="s">
        <v>671</v>
      </c>
      <c r="D1344" t="s">
        <v>677</v>
      </c>
      <c r="E1344" t="s">
        <v>678</v>
      </c>
      <c r="F1344">
        <v>2</v>
      </c>
      <c r="G1344">
        <v>350.95</v>
      </c>
      <c r="H1344" s="9">
        <v>45108</v>
      </c>
      <c r="I1344" t="s">
        <v>679</v>
      </c>
      <c r="J1344" t="s">
        <v>675</v>
      </c>
      <c r="K1344" t="s">
        <v>649</v>
      </c>
      <c r="L1344" t="s">
        <v>656</v>
      </c>
      <c r="M1344" t="s">
        <v>1838</v>
      </c>
      <c r="N1344" t="s">
        <v>3843</v>
      </c>
      <c r="O1344" t="s">
        <v>5937</v>
      </c>
      <c r="P1344">
        <f>COUNTIFS($L:$L, SolaCorp_Backlog[[#This Row],[Product Group]], $H:$H, "&lt;=" &amp; SolaCorp_Backlog[[#This Row],[Order Date]])</f>
        <v>52</v>
      </c>
      <c r="Q1344" s="9">
        <f>IFERROR(VLOOKUP(SolaCorp_Backlog[[#This Row],[Order_Item]], 'Hot Orders'!$C:$H, 6, FALSE), SolaCorp_Backlog[[#This Row],[Order Date]])</f>
        <v>45108</v>
      </c>
      <c r="R1344">
        <f>COUNTIFS($L:$L, SolaCorp_Backlog[[#This Row],[Product Group]], $Q:$Q, "&lt;=" &amp; SolaCorp_Backlog[[#This Row],[New Date]])</f>
        <v>52</v>
      </c>
      <c r="S1344">
        <f>IF(SolaCorp_Backlog[[#This Row],[Product Group]] &lt;&gt; $L1343, 1, $S1343 + 1)</f>
        <v>52</v>
      </c>
      <c r="T13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44">
        <f ca="1" xml:space="preserve"> ROUND((SolaCorp_Backlog[[#This Row],[Projected Ship Date]] - SolaCorp_Backlog[[#This Row],[Order Date]]) / SolaCorp_Backlog[[#This Row],[Backlog Quantity]], 0)</f>
        <v>84</v>
      </c>
    </row>
    <row r="1345" spans="1:21" x14ac:dyDescent="0.25">
      <c r="A1345" t="s">
        <v>199</v>
      </c>
      <c r="B1345" t="s">
        <v>676</v>
      </c>
      <c r="C1345" t="s">
        <v>671</v>
      </c>
      <c r="D1345" t="s">
        <v>677</v>
      </c>
      <c r="E1345" t="s">
        <v>678</v>
      </c>
      <c r="F1345">
        <v>6</v>
      </c>
      <c r="G1345">
        <v>990.03</v>
      </c>
      <c r="H1345" s="9">
        <v>45128</v>
      </c>
      <c r="I1345" t="s">
        <v>679</v>
      </c>
      <c r="J1345" t="s">
        <v>675</v>
      </c>
      <c r="K1345" t="s">
        <v>649</v>
      </c>
      <c r="L1345" t="s">
        <v>656</v>
      </c>
      <c r="M1345" t="s">
        <v>1839</v>
      </c>
      <c r="N1345" t="s">
        <v>3844</v>
      </c>
      <c r="O1345" t="s">
        <v>5938</v>
      </c>
      <c r="P1345">
        <f>COUNTIFS($L:$L, SolaCorp_Backlog[[#This Row],[Product Group]], $H:$H, "&lt;=" &amp; SolaCorp_Backlog[[#This Row],[Order Date]])</f>
        <v>62</v>
      </c>
      <c r="Q1345" s="9">
        <f>IFERROR(VLOOKUP(SolaCorp_Backlog[[#This Row],[Order_Item]], 'Hot Orders'!$C:$H, 6, FALSE), SolaCorp_Backlog[[#This Row],[Order Date]])</f>
        <v>45128</v>
      </c>
      <c r="R1345">
        <f>COUNTIFS($L:$L, SolaCorp_Backlog[[#This Row],[Product Group]], $Q:$Q, "&lt;=" &amp; SolaCorp_Backlog[[#This Row],[New Date]])</f>
        <v>62</v>
      </c>
      <c r="S1345">
        <f>IF(SolaCorp_Backlog[[#This Row],[Product Group]] &lt;&gt; $L1344, 1, $S1344 + 1)</f>
        <v>53</v>
      </c>
      <c r="T13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45">
        <f ca="1" xml:space="preserve"> ROUND((SolaCorp_Backlog[[#This Row],[Projected Ship Date]] - SolaCorp_Backlog[[#This Row],[Order Date]]) / SolaCorp_Backlog[[#This Row],[Backlog Quantity]], 0)</f>
        <v>25</v>
      </c>
    </row>
    <row r="1346" spans="1:21" x14ac:dyDescent="0.25">
      <c r="A1346" t="s">
        <v>199</v>
      </c>
      <c r="B1346" t="s">
        <v>676</v>
      </c>
      <c r="C1346" t="s">
        <v>671</v>
      </c>
      <c r="D1346" t="s">
        <v>677</v>
      </c>
      <c r="E1346" t="s">
        <v>678</v>
      </c>
      <c r="F1346">
        <v>6</v>
      </c>
      <c r="G1346">
        <v>990.03</v>
      </c>
      <c r="H1346" s="9">
        <v>45128</v>
      </c>
      <c r="I1346" t="s">
        <v>679</v>
      </c>
      <c r="J1346" t="s">
        <v>675</v>
      </c>
      <c r="K1346" t="s">
        <v>649</v>
      </c>
      <c r="L1346" t="s">
        <v>656</v>
      </c>
      <c r="M1346" t="s">
        <v>1839</v>
      </c>
      <c r="N1346" t="s">
        <v>3845</v>
      </c>
      <c r="O1346" t="s">
        <v>5938</v>
      </c>
      <c r="P1346">
        <f>COUNTIFS($L:$L, SolaCorp_Backlog[[#This Row],[Product Group]], $H:$H, "&lt;=" &amp; SolaCorp_Backlog[[#This Row],[Order Date]])</f>
        <v>62</v>
      </c>
      <c r="Q1346" s="9">
        <f>IFERROR(VLOOKUP(SolaCorp_Backlog[[#This Row],[Order_Item]], 'Hot Orders'!$C:$H, 6, FALSE), SolaCorp_Backlog[[#This Row],[Order Date]])</f>
        <v>45128</v>
      </c>
      <c r="R1346">
        <f>COUNTIFS($L:$L, SolaCorp_Backlog[[#This Row],[Product Group]], $Q:$Q, "&lt;=" &amp; SolaCorp_Backlog[[#This Row],[New Date]])</f>
        <v>62</v>
      </c>
      <c r="S1346">
        <f>IF(SolaCorp_Backlog[[#This Row],[Product Group]] &lt;&gt; $L1345, 1, $S1345 + 1)</f>
        <v>54</v>
      </c>
      <c r="T13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46">
        <f ca="1" xml:space="preserve"> ROUND((SolaCorp_Backlog[[#This Row],[Projected Ship Date]] - SolaCorp_Backlog[[#This Row],[Order Date]]) / SolaCorp_Backlog[[#This Row],[Backlog Quantity]], 0)</f>
        <v>25</v>
      </c>
    </row>
    <row r="1347" spans="1:21" x14ac:dyDescent="0.25">
      <c r="A1347" t="s">
        <v>199</v>
      </c>
      <c r="B1347" t="s">
        <v>676</v>
      </c>
      <c r="C1347" t="s">
        <v>671</v>
      </c>
      <c r="D1347" t="s">
        <v>677</v>
      </c>
      <c r="E1347" t="s">
        <v>678</v>
      </c>
      <c r="F1347">
        <v>6</v>
      </c>
      <c r="G1347">
        <v>990.03</v>
      </c>
      <c r="H1347" s="9">
        <v>45128</v>
      </c>
      <c r="I1347" t="s">
        <v>679</v>
      </c>
      <c r="J1347" t="s">
        <v>675</v>
      </c>
      <c r="K1347" t="s">
        <v>649</v>
      </c>
      <c r="L1347" t="s">
        <v>656</v>
      </c>
      <c r="M1347" t="s">
        <v>1839</v>
      </c>
      <c r="N1347" t="s">
        <v>3846</v>
      </c>
      <c r="O1347" t="s">
        <v>5938</v>
      </c>
      <c r="P1347">
        <f>COUNTIFS($L:$L, SolaCorp_Backlog[[#This Row],[Product Group]], $H:$H, "&lt;=" &amp; SolaCorp_Backlog[[#This Row],[Order Date]])</f>
        <v>62</v>
      </c>
      <c r="Q1347" s="9">
        <f>IFERROR(VLOOKUP(SolaCorp_Backlog[[#This Row],[Order_Item]], 'Hot Orders'!$C:$H, 6, FALSE), SolaCorp_Backlog[[#This Row],[Order Date]])</f>
        <v>45128</v>
      </c>
      <c r="R1347">
        <f>COUNTIFS($L:$L, SolaCorp_Backlog[[#This Row],[Product Group]], $Q:$Q, "&lt;=" &amp; SolaCorp_Backlog[[#This Row],[New Date]])</f>
        <v>62</v>
      </c>
      <c r="S1347">
        <f>IF(SolaCorp_Backlog[[#This Row],[Product Group]] &lt;&gt; $L1346, 1, $S1346 + 1)</f>
        <v>55</v>
      </c>
      <c r="T13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47">
        <f ca="1" xml:space="preserve"> ROUND((SolaCorp_Backlog[[#This Row],[Projected Ship Date]] - SolaCorp_Backlog[[#This Row],[Order Date]]) / SolaCorp_Backlog[[#This Row],[Backlog Quantity]], 0)</f>
        <v>25</v>
      </c>
    </row>
    <row r="1348" spans="1:21" x14ac:dyDescent="0.25">
      <c r="A1348" t="s">
        <v>199</v>
      </c>
      <c r="B1348" t="s">
        <v>676</v>
      </c>
      <c r="C1348" t="s">
        <v>671</v>
      </c>
      <c r="D1348" t="s">
        <v>677</v>
      </c>
      <c r="E1348" t="s">
        <v>678</v>
      </c>
      <c r="F1348">
        <v>6</v>
      </c>
      <c r="G1348">
        <v>990.03</v>
      </c>
      <c r="H1348" s="9">
        <v>45128</v>
      </c>
      <c r="I1348" t="s">
        <v>679</v>
      </c>
      <c r="J1348" t="s">
        <v>675</v>
      </c>
      <c r="K1348" t="s">
        <v>649</v>
      </c>
      <c r="L1348" t="s">
        <v>656</v>
      </c>
      <c r="M1348" t="s">
        <v>1839</v>
      </c>
      <c r="N1348" t="s">
        <v>3847</v>
      </c>
      <c r="O1348" t="s">
        <v>5938</v>
      </c>
      <c r="P1348">
        <f>COUNTIFS($L:$L, SolaCorp_Backlog[[#This Row],[Product Group]], $H:$H, "&lt;=" &amp; SolaCorp_Backlog[[#This Row],[Order Date]])</f>
        <v>62</v>
      </c>
      <c r="Q1348" s="9">
        <f>IFERROR(VLOOKUP(SolaCorp_Backlog[[#This Row],[Order_Item]], 'Hot Orders'!$C:$H, 6, FALSE), SolaCorp_Backlog[[#This Row],[Order Date]])</f>
        <v>45128</v>
      </c>
      <c r="R1348">
        <f>COUNTIFS($L:$L, SolaCorp_Backlog[[#This Row],[Product Group]], $Q:$Q, "&lt;=" &amp; SolaCorp_Backlog[[#This Row],[New Date]])</f>
        <v>62</v>
      </c>
      <c r="S1348">
        <f>IF(SolaCorp_Backlog[[#This Row],[Product Group]] &lt;&gt; $L1347, 1, $S1347 + 1)</f>
        <v>56</v>
      </c>
      <c r="T13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48">
        <f ca="1" xml:space="preserve"> ROUND((SolaCorp_Backlog[[#This Row],[Projected Ship Date]] - SolaCorp_Backlog[[#This Row],[Order Date]]) / SolaCorp_Backlog[[#This Row],[Backlog Quantity]], 0)</f>
        <v>25</v>
      </c>
    </row>
    <row r="1349" spans="1:21" x14ac:dyDescent="0.25">
      <c r="A1349" t="s">
        <v>199</v>
      </c>
      <c r="B1349" t="s">
        <v>676</v>
      </c>
      <c r="C1349" t="s">
        <v>671</v>
      </c>
      <c r="D1349" t="s">
        <v>677</v>
      </c>
      <c r="E1349" t="s">
        <v>678</v>
      </c>
      <c r="F1349">
        <v>6</v>
      </c>
      <c r="G1349">
        <v>990.03</v>
      </c>
      <c r="H1349" s="9">
        <v>45128</v>
      </c>
      <c r="I1349" t="s">
        <v>679</v>
      </c>
      <c r="J1349" t="s">
        <v>675</v>
      </c>
      <c r="K1349" t="s">
        <v>649</v>
      </c>
      <c r="L1349" t="s">
        <v>656</v>
      </c>
      <c r="M1349" t="s">
        <v>1839</v>
      </c>
      <c r="N1349" t="s">
        <v>3848</v>
      </c>
      <c r="O1349" t="s">
        <v>5938</v>
      </c>
      <c r="P1349">
        <f>COUNTIFS($L:$L, SolaCorp_Backlog[[#This Row],[Product Group]], $H:$H, "&lt;=" &amp; SolaCorp_Backlog[[#This Row],[Order Date]])</f>
        <v>62</v>
      </c>
      <c r="Q1349" s="9">
        <f>IFERROR(VLOOKUP(SolaCorp_Backlog[[#This Row],[Order_Item]], 'Hot Orders'!$C:$H, 6, FALSE), SolaCorp_Backlog[[#This Row],[Order Date]])</f>
        <v>45128</v>
      </c>
      <c r="R1349">
        <f>COUNTIFS($L:$L, SolaCorp_Backlog[[#This Row],[Product Group]], $Q:$Q, "&lt;=" &amp; SolaCorp_Backlog[[#This Row],[New Date]])</f>
        <v>62</v>
      </c>
      <c r="S1349">
        <f>IF(SolaCorp_Backlog[[#This Row],[Product Group]] &lt;&gt; $L1348, 1, $S1348 + 1)</f>
        <v>57</v>
      </c>
      <c r="T13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49">
        <f ca="1" xml:space="preserve"> ROUND((SolaCorp_Backlog[[#This Row],[Projected Ship Date]] - SolaCorp_Backlog[[#This Row],[Order Date]]) / SolaCorp_Backlog[[#This Row],[Backlog Quantity]], 0)</f>
        <v>25</v>
      </c>
    </row>
    <row r="1350" spans="1:21" x14ac:dyDescent="0.25">
      <c r="A1350" t="s">
        <v>199</v>
      </c>
      <c r="B1350" t="s">
        <v>676</v>
      </c>
      <c r="C1350" t="s">
        <v>671</v>
      </c>
      <c r="D1350" t="s">
        <v>677</v>
      </c>
      <c r="E1350" t="s">
        <v>678</v>
      </c>
      <c r="F1350">
        <v>6</v>
      </c>
      <c r="G1350">
        <v>990.03</v>
      </c>
      <c r="H1350" s="9">
        <v>45128</v>
      </c>
      <c r="I1350" t="s">
        <v>679</v>
      </c>
      <c r="J1350" t="s">
        <v>675</v>
      </c>
      <c r="K1350" t="s">
        <v>649</v>
      </c>
      <c r="L1350" t="s">
        <v>656</v>
      </c>
      <c r="M1350" t="s">
        <v>1839</v>
      </c>
      <c r="N1350" t="s">
        <v>3849</v>
      </c>
      <c r="O1350" t="s">
        <v>5938</v>
      </c>
      <c r="P1350">
        <f>COUNTIFS($L:$L, SolaCorp_Backlog[[#This Row],[Product Group]], $H:$H, "&lt;=" &amp; SolaCorp_Backlog[[#This Row],[Order Date]])</f>
        <v>62</v>
      </c>
      <c r="Q1350" s="9">
        <f>IFERROR(VLOOKUP(SolaCorp_Backlog[[#This Row],[Order_Item]], 'Hot Orders'!$C:$H, 6, FALSE), SolaCorp_Backlog[[#This Row],[Order Date]])</f>
        <v>45128</v>
      </c>
      <c r="R1350">
        <f>COUNTIFS($L:$L, SolaCorp_Backlog[[#This Row],[Product Group]], $Q:$Q, "&lt;=" &amp; SolaCorp_Backlog[[#This Row],[New Date]])</f>
        <v>62</v>
      </c>
      <c r="S1350">
        <f>IF(SolaCorp_Backlog[[#This Row],[Product Group]] &lt;&gt; $L1349, 1, $S1349 + 1)</f>
        <v>58</v>
      </c>
      <c r="T13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50">
        <f ca="1" xml:space="preserve"> ROUND((SolaCorp_Backlog[[#This Row],[Projected Ship Date]] - SolaCorp_Backlog[[#This Row],[Order Date]]) / SolaCorp_Backlog[[#This Row],[Backlog Quantity]], 0)</f>
        <v>25</v>
      </c>
    </row>
    <row r="1351" spans="1:21" x14ac:dyDescent="0.25">
      <c r="A1351" t="s">
        <v>199</v>
      </c>
      <c r="B1351" t="s">
        <v>676</v>
      </c>
      <c r="C1351" t="s">
        <v>671</v>
      </c>
      <c r="D1351" t="s">
        <v>677</v>
      </c>
      <c r="E1351" t="s">
        <v>678</v>
      </c>
      <c r="F1351">
        <v>4</v>
      </c>
      <c r="G1351">
        <v>745.19</v>
      </c>
      <c r="H1351" s="9">
        <v>45128</v>
      </c>
      <c r="I1351" t="s">
        <v>679</v>
      </c>
      <c r="J1351" t="s">
        <v>675</v>
      </c>
      <c r="K1351" t="s">
        <v>649</v>
      </c>
      <c r="L1351" t="s">
        <v>656</v>
      </c>
      <c r="M1351" t="s">
        <v>1839</v>
      </c>
      <c r="N1351" t="s">
        <v>3846</v>
      </c>
      <c r="O1351" t="s">
        <v>5938</v>
      </c>
      <c r="P1351">
        <f>COUNTIFS($L:$L, SolaCorp_Backlog[[#This Row],[Product Group]], $H:$H, "&lt;=" &amp; SolaCorp_Backlog[[#This Row],[Order Date]])</f>
        <v>62</v>
      </c>
      <c r="Q1351" s="9">
        <f>IFERROR(VLOOKUP(SolaCorp_Backlog[[#This Row],[Order_Item]], 'Hot Orders'!$C:$H, 6, FALSE), SolaCorp_Backlog[[#This Row],[Order Date]])</f>
        <v>45128</v>
      </c>
      <c r="R1351">
        <f>COUNTIFS($L:$L, SolaCorp_Backlog[[#This Row],[Product Group]], $Q:$Q, "&lt;=" &amp; SolaCorp_Backlog[[#This Row],[New Date]])</f>
        <v>62</v>
      </c>
      <c r="S1351">
        <f>IF(SolaCorp_Backlog[[#This Row],[Product Group]] &lt;&gt; $L1350, 1, $S1350 + 1)</f>
        <v>59</v>
      </c>
      <c r="T13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51">
        <f ca="1" xml:space="preserve"> ROUND((SolaCorp_Backlog[[#This Row],[Projected Ship Date]] - SolaCorp_Backlog[[#This Row],[Order Date]]) / SolaCorp_Backlog[[#This Row],[Backlog Quantity]], 0)</f>
        <v>37</v>
      </c>
    </row>
    <row r="1352" spans="1:21" x14ac:dyDescent="0.25">
      <c r="A1352" t="s">
        <v>199</v>
      </c>
      <c r="B1352" t="s">
        <v>676</v>
      </c>
      <c r="C1352" t="s">
        <v>671</v>
      </c>
      <c r="D1352" t="s">
        <v>677</v>
      </c>
      <c r="E1352" t="s">
        <v>678</v>
      </c>
      <c r="F1352">
        <v>4</v>
      </c>
      <c r="G1352">
        <v>745.19</v>
      </c>
      <c r="H1352" s="9">
        <v>45128</v>
      </c>
      <c r="I1352" t="s">
        <v>679</v>
      </c>
      <c r="J1352" t="s">
        <v>675</v>
      </c>
      <c r="K1352" t="s">
        <v>649</v>
      </c>
      <c r="L1352" t="s">
        <v>656</v>
      </c>
      <c r="M1352" t="s">
        <v>1839</v>
      </c>
      <c r="N1352" t="s">
        <v>3847</v>
      </c>
      <c r="O1352" t="s">
        <v>5938</v>
      </c>
      <c r="P1352">
        <f>COUNTIFS($L:$L, SolaCorp_Backlog[[#This Row],[Product Group]], $H:$H, "&lt;=" &amp; SolaCorp_Backlog[[#This Row],[Order Date]])</f>
        <v>62</v>
      </c>
      <c r="Q1352" s="9">
        <f>IFERROR(VLOOKUP(SolaCorp_Backlog[[#This Row],[Order_Item]], 'Hot Orders'!$C:$H, 6, FALSE), SolaCorp_Backlog[[#This Row],[Order Date]])</f>
        <v>45128</v>
      </c>
      <c r="R1352">
        <f>COUNTIFS($L:$L, SolaCorp_Backlog[[#This Row],[Product Group]], $Q:$Q, "&lt;=" &amp; SolaCorp_Backlog[[#This Row],[New Date]])</f>
        <v>62</v>
      </c>
      <c r="S1352">
        <f>IF(SolaCorp_Backlog[[#This Row],[Product Group]] &lt;&gt; $L1351, 1, $S1351 + 1)</f>
        <v>60</v>
      </c>
      <c r="T13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52">
        <f ca="1" xml:space="preserve"> ROUND((SolaCorp_Backlog[[#This Row],[Projected Ship Date]] - SolaCorp_Backlog[[#This Row],[Order Date]]) / SolaCorp_Backlog[[#This Row],[Backlog Quantity]], 0)</f>
        <v>37</v>
      </c>
    </row>
    <row r="1353" spans="1:21" x14ac:dyDescent="0.25">
      <c r="A1353" t="s">
        <v>199</v>
      </c>
      <c r="B1353" t="s">
        <v>676</v>
      </c>
      <c r="C1353" t="s">
        <v>671</v>
      </c>
      <c r="D1353" t="s">
        <v>677</v>
      </c>
      <c r="E1353" t="s">
        <v>678</v>
      </c>
      <c r="F1353">
        <v>4</v>
      </c>
      <c r="G1353">
        <v>745.19</v>
      </c>
      <c r="H1353" s="9">
        <v>45128</v>
      </c>
      <c r="I1353" t="s">
        <v>679</v>
      </c>
      <c r="J1353" t="s">
        <v>675</v>
      </c>
      <c r="K1353" t="s">
        <v>649</v>
      </c>
      <c r="L1353" t="s">
        <v>656</v>
      </c>
      <c r="M1353" t="s">
        <v>1839</v>
      </c>
      <c r="N1353" t="s">
        <v>3848</v>
      </c>
      <c r="O1353" t="s">
        <v>5938</v>
      </c>
      <c r="P1353">
        <f>COUNTIFS($L:$L, SolaCorp_Backlog[[#This Row],[Product Group]], $H:$H, "&lt;=" &amp; SolaCorp_Backlog[[#This Row],[Order Date]])</f>
        <v>62</v>
      </c>
      <c r="Q1353" s="9">
        <f>IFERROR(VLOOKUP(SolaCorp_Backlog[[#This Row],[Order_Item]], 'Hot Orders'!$C:$H, 6, FALSE), SolaCorp_Backlog[[#This Row],[Order Date]])</f>
        <v>45128</v>
      </c>
      <c r="R1353">
        <f>COUNTIFS($L:$L, SolaCorp_Backlog[[#This Row],[Product Group]], $Q:$Q, "&lt;=" &amp; SolaCorp_Backlog[[#This Row],[New Date]])</f>
        <v>62</v>
      </c>
      <c r="S1353">
        <f>IF(SolaCorp_Backlog[[#This Row],[Product Group]] &lt;&gt; $L1352, 1, $S1352 + 1)</f>
        <v>61</v>
      </c>
      <c r="T13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53">
        <f ca="1" xml:space="preserve"> ROUND((SolaCorp_Backlog[[#This Row],[Projected Ship Date]] - SolaCorp_Backlog[[#This Row],[Order Date]]) / SolaCorp_Backlog[[#This Row],[Backlog Quantity]], 0)</f>
        <v>37</v>
      </c>
    </row>
    <row r="1354" spans="1:21" x14ac:dyDescent="0.25">
      <c r="A1354" t="s">
        <v>199</v>
      </c>
      <c r="B1354" t="s">
        <v>676</v>
      </c>
      <c r="C1354" t="s">
        <v>671</v>
      </c>
      <c r="D1354" t="s">
        <v>677</v>
      </c>
      <c r="E1354" t="s">
        <v>678</v>
      </c>
      <c r="F1354">
        <v>4</v>
      </c>
      <c r="G1354">
        <v>745.19</v>
      </c>
      <c r="H1354" s="9">
        <v>45128</v>
      </c>
      <c r="I1354" t="s">
        <v>679</v>
      </c>
      <c r="J1354" t="s">
        <v>675</v>
      </c>
      <c r="K1354" t="s">
        <v>649</v>
      </c>
      <c r="L1354" t="s">
        <v>656</v>
      </c>
      <c r="M1354" t="s">
        <v>1839</v>
      </c>
      <c r="N1354" t="s">
        <v>3849</v>
      </c>
      <c r="O1354" t="s">
        <v>5938</v>
      </c>
      <c r="P1354">
        <f>COUNTIFS($L:$L, SolaCorp_Backlog[[#This Row],[Product Group]], $H:$H, "&lt;=" &amp; SolaCorp_Backlog[[#This Row],[Order Date]])</f>
        <v>62</v>
      </c>
      <c r="Q1354" s="9">
        <f>IFERROR(VLOOKUP(SolaCorp_Backlog[[#This Row],[Order_Item]], 'Hot Orders'!$C:$H, 6, FALSE), SolaCorp_Backlog[[#This Row],[Order Date]])</f>
        <v>45128</v>
      </c>
      <c r="R1354">
        <f>COUNTIFS($L:$L, SolaCorp_Backlog[[#This Row],[Product Group]], $Q:$Q, "&lt;=" &amp; SolaCorp_Backlog[[#This Row],[New Date]])</f>
        <v>62</v>
      </c>
      <c r="S1354">
        <f>IF(SolaCorp_Backlog[[#This Row],[Product Group]] &lt;&gt; $L1353, 1, $S1353 + 1)</f>
        <v>62</v>
      </c>
      <c r="T13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54">
        <f ca="1" xml:space="preserve"> ROUND((SolaCorp_Backlog[[#This Row],[Projected Ship Date]] - SolaCorp_Backlog[[#This Row],[Order Date]]) / SolaCorp_Backlog[[#This Row],[Backlog Quantity]], 0)</f>
        <v>37</v>
      </c>
    </row>
    <row r="1355" spans="1:21" x14ac:dyDescent="0.25">
      <c r="A1355" t="s">
        <v>189</v>
      </c>
      <c r="B1355" t="s">
        <v>741</v>
      </c>
      <c r="C1355" t="s">
        <v>721</v>
      </c>
      <c r="D1355" t="s">
        <v>945</v>
      </c>
      <c r="E1355" t="s">
        <v>946</v>
      </c>
      <c r="F1355">
        <v>15</v>
      </c>
      <c r="G1355">
        <v>295.07</v>
      </c>
      <c r="H1355" s="9">
        <v>45176</v>
      </c>
      <c r="I1355" t="s">
        <v>744</v>
      </c>
      <c r="J1355" t="s">
        <v>675</v>
      </c>
      <c r="K1355" t="s">
        <v>604</v>
      </c>
      <c r="L1355" t="s">
        <v>656</v>
      </c>
      <c r="M1355" t="s">
        <v>1830</v>
      </c>
      <c r="N1355" t="s">
        <v>3795</v>
      </c>
      <c r="O1355" t="s">
        <v>5929</v>
      </c>
      <c r="P1355">
        <f>COUNTIFS($L:$L, SolaCorp_Backlog[[#This Row],[Product Group]], $H:$H, "&lt;=" &amp; SolaCorp_Backlog[[#This Row],[Order Date]])</f>
        <v>77</v>
      </c>
      <c r="Q1355" s="9">
        <f>IFERROR(VLOOKUP(SolaCorp_Backlog[[#This Row],[Order_Item]], 'Hot Orders'!$C:$H, 6, FALSE), SolaCorp_Backlog[[#This Row],[Order Date]])</f>
        <v>45176</v>
      </c>
      <c r="R1355">
        <f>COUNTIFS($L:$L, SolaCorp_Backlog[[#This Row],[Product Group]], $Q:$Q, "&lt;=" &amp; SolaCorp_Backlog[[#This Row],[New Date]])</f>
        <v>77</v>
      </c>
      <c r="S1355">
        <f>IF(SolaCorp_Backlog[[#This Row],[Product Group]] &lt;&gt; $L1354, 1, $S1354 + 1)</f>
        <v>63</v>
      </c>
      <c r="T13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55">
        <f ca="1" xml:space="preserve"> ROUND((SolaCorp_Backlog[[#This Row],[Projected Ship Date]] - SolaCorp_Backlog[[#This Row],[Order Date]]) / SolaCorp_Backlog[[#This Row],[Backlog Quantity]], 0)</f>
        <v>7</v>
      </c>
    </row>
    <row r="1356" spans="1:21" x14ac:dyDescent="0.25">
      <c r="A1356" t="s">
        <v>189</v>
      </c>
      <c r="B1356" t="s">
        <v>741</v>
      </c>
      <c r="C1356" t="s">
        <v>721</v>
      </c>
      <c r="D1356" t="s">
        <v>945</v>
      </c>
      <c r="E1356" t="s">
        <v>946</v>
      </c>
      <c r="F1356">
        <v>15</v>
      </c>
      <c r="G1356">
        <v>295.07</v>
      </c>
      <c r="H1356" s="9">
        <v>45176</v>
      </c>
      <c r="I1356" t="s">
        <v>744</v>
      </c>
      <c r="J1356" t="s">
        <v>675</v>
      </c>
      <c r="K1356" t="s">
        <v>604</v>
      </c>
      <c r="L1356" t="s">
        <v>656</v>
      </c>
      <c r="M1356" t="s">
        <v>1830</v>
      </c>
      <c r="N1356" t="s">
        <v>3796</v>
      </c>
      <c r="O1356" t="s">
        <v>5929</v>
      </c>
      <c r="P1356">
        <f>COUNTIFS($L:$L, SolaCorp_Backlog[[#This Row],[Product Group]], $H:$H, "&lt;=" &amp; SolaCorp_Backlog[[#This Row],[Order Date]])</f>
        <v>77</v>
      </c>
      <c r="Q1356" s="9">
        <f>IFERROR(VLOOKUP(SolaCorp_Backlog[[#This Row],[Order_Item]], 'Hot Orders'!$C:$H, 6, FALSE), SolaCorp_Backlog[[#This Row],[Order Date]])</f>
        <v>45176</v>
      </c>
      <c r="R1356">
        <f>COUNTIFS($L:$L, SolaCorp_Backlog[[#This Row],[Product Group]], $Q:$Q, "&lt;=" &amp; SolaCorp_Backlog[[#This Row],[New Date]])</f>
        <v>77</v>
      </c>
      <c r="S1356">
        <f>IF(SolaCorp_Backlog[[#This Row],[Product Group]] &lt;&gt; $L1355, 1, $S1355 + 1)</f>
        <v>64</v>
      </c>
      <c r="T13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56">
        <f ca="1" xml:space="preserve"> ROUND((SolaCorp_Backlog[[#This Row],[Projected Ship Date]] - SolaCorp_Backlog[[#This Row],[Order Date]]) / SolaCorp_Backlog[[#This Row],[Backlog Quantity]], 0)</f>
        <v>7</v>
      </c>
    </row>
    <row r="1357" spans="1:21" x14ac:dyDescent="0.25">
      <c r="A1357" t="s">
        <v>189</v>
      </c>
      <c r="B1357" t="s">
        <v>741</v>
      </c>
      <c r="C1357" t="s">
        <v>721</v>
      </c>
      <c r="D1357" t="s">
        <v>945</v>
      </c>
      <c r="E1357" t="s">
        <v>946</v>
      </c>
      <c r="F1357">
        <v>15</v>
      </c>
      <c r="G1357">
        <v>295.07</v>
      </c>
      <c r="H1357" s="9">
        <v>45176</v>
      </c>
      <c r="I1357" t="s">
        <v>744</v>
      </c>
      <c r="J1357" t="s">
        <v>675</v>
      </c>
      <c r="K1357" t="s">
        <v>604</v>
      </c>
      <c r="L1357" t="s">
        <v>656</v>
      </c>
      <c r="M1357" t="s">
        <v>1830</v>
      </c>
      <c r="N1357" t="s">
        <v>3797</v>
      </c>
      <c r="O1357" t="s">
        <v>5929</v>
      </c>
      <c r="P1357">
        <f>COUNTIFS($L:$L, SolaCorp_Backlog[[#This Row],[Product Group]], $H:$H, "&lt;=" &amp; SolaCorp_Backlog[[#This Row],[Order Date]])</f>
        <v>77</v>
      </c>
      <c r="Q1357" s="9">
        <f>IFERROR(VLOOKUP(SolaCorp_Backlog[[#This Row],[Order_Item]], 'Hot Orders'!$C:$H, 6, FALSE), SolaCorp_Backlog[[#This Row],[Order Date]])</f>
        <v>45176</v>
      </c>
      <c r="R1357">
        <f>COUNTIFS($L:$L, SolaCorp_Backlog[[#This Row],[Product Group]], $Q:$Q, "&lt;=" &amp; SolaCorp_Backlog[[#This Row],[New Date]])</f>
        <v>77</v>
      </c>
      <c r="S1357">
        <f>IF(SolaCorp_Backlog[[#This Row],[Product Group]] &lt;&gt; $L1356, 1, $S1356 + 1)</f>
        <v>65</v>
      </c>
      <c r="T13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57">
        <f ca="1" xml:space="preserve"> ROUND((SolaCorp_Backlog[[#This Row],[Projected Ship Date]] - SolaCorp_Backlog[[#This Row],[Order Date]]) / SolaCorp_Backlog[[#This Row],[Backlog Quantity]], 0)</f>
        <v>7</v>
      </c>
    </row>
    <row r="1358" spans="1:21" x14ac:dyDescent="0.25">
      <c r="A1358" t="s">
        <v>189</v>
      </c>
      <c r="B1358" t="s">
        <v>741</v>
      </c>
      <c r="C1358" t="s">
        <v>721</v>
      </c>
      <c r="D1358" t="s">
        <v>945</v>
      </c>
      <c r="E1358" t="s">
        <v>946</v>
      </c>
      <c r="F1358">
        <v>15</v>
      </c>
      <c r="G1358">
        <v>295.07</v>
      </c>
      <c r="H1358" s="9">
        <v>45176</v>
      </c>
      <c r="I1358" t="s">
        <v>744</v>
      </c>
      <c r="J1358" t="s">
        <v>675</v>
      </c>
      <c r="K1358" t="s">
        <v>604</v>
      </c>
      <c r="L1358" t="s">
        <v>656</v>
      </c>
      <c r="M1358" t="s">
        <v>1830</v>
      </c>
      <c r="N1358" t="s">
        <v>3798</v>
      </c>
      <c r="O1358" t="s">
        <v>5929</v>
      </c>
      <c r="P1358">
        <f>COUNTIFS($L:$L, SolaCorp_Backlog[[#This Row],[Product Group]], $H:$H, "&lt;=" &amp; SolaCorp_Backlog[[#This Row],[Order Date]])</f>
        <v>77</v>
      </c>
      <c r="Q1358" s="9">
        <f>IFERROR(VLOOKUP(SolaCorp_Backlog[[#This Row],[Order_Item]], 'Hot Orders'!$C:$H, 6, FALSE), SolaCorp_Backlog[[#This Row],[Order Date]])</f>
        <v>45176</v>
      </c>
      <c r="R1358">
        <f>COUNTIFS($L:$L, SolaCorp_Backlog[[#This Row],[Product Group]], $Q:$Q, "&lt;=" &amp; SolaCorp_Backlog[[#This Row],[New Date]])</f>
        <v>77</v>
      </c>
      <c r="S1358">
        <f>IF(SolaCorp_Backlog[[#This Row],[Product Group]] &lt;&gt; $L1357, 1, $S1357 + 1)</f>
        <v>66</v>
      </c>
      <c r="T13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58">
        <f ca="1" xml:space="preserve"> ROUND((SolaCorp_Backlog[[#This Row],[Projected Ship Date]] - SolaCorp_Backlog[[#This Row],[Order Date]]) / SolaCorp_Backlog[[#This Row],[Backlog Quantity]], 0)</f>
        <v>7</v>
      </c>
    </row>
    <row r="1359" spans="1:21" x14ac:dyDescent="0.25">
      <c r="A1359" t="s">
        <v>189</v>
      </c>
      <c r="B1359" t="s">
        <v>741</v>
      </c>
      <c r="C1359" t="s">
        <v>721</v>
      </c>
      <c r="D1359" t="s">
        <v>945</v>
      </c>
      <c r="E1359" t="s">
        <v>946</v>
      </c>
      <c r="F1359">
        <v>15</v>
      </c>
      <c r="G1359">
        <v>295.07</v>
      </c>
      <c r="H1359" s="9">
        <v>45176</v>
      </c>
      <c r="I1359" t="s">
        <v>744</v>
      </c>
      <c r="J1359" t="s">
        <v>675</v>
      </c>
      <c r="K1359" t="s">
        <v>604</v>
      </c>
      <c r="L1359" t="s">
        <v>656</v>
      </c>
      <c r="M1359" t="s">
        <v>1830</v>
      </c>
      <c r="N1359" t="s">
        <v>3799</v>
      </c>
      <c r="O1359" t="s">
        <v>5929</v>
      </c>
      <c r="P1359">
        <f>COUNTIFS($L:$L, SolaCorp_Backlog[[#This Row],[Product Group]], $H:$H, "&lt;=" &amp; SolaCorp_Backlog[[#This Row],[Order Date]])</f>
        <v>77</v>
      </c>
      <c r="Q1359" s="9">
        <f>IFERROR(VLOOKUP(SolaCorp_Backlog[[#This Row],[Order_Item]], 'Hot Orders'!$C:$H, 6, FALSE), SolaCorp_Backlog[[#This Row],[Order Date]])</f>
        <v>45176</v>
      </c>
      <c r="R1359">
        <f>COUNTIFS($L:$L, SolaCorp_Backlog[[#This Row],[Product Group]], $Q:$Q, "&lt;=" &amp; SolaCorp_Backlog[[#This Row],[New Date]])</f>
        <v>77</v>
      </c>
      <c r="S1359">
        <f>IF(SolaCorp_Backlog[[#This Row],[Product Group]] &lt;&gt; $L1358, 1, $S1358 + 1)</f>
        <v>67</v>
      </c>
      <c r="T13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59">
        <f ca="1" xml:space="preserve"> ROUND((SolaCorp_Backlog[[#This Row],[Projected Ship Date]] - SolaCorp_Backlog[[#This Row],[Order Date]]) / SolaCorp_Backlog[[#This Row],[Backlog Quantity]], 0)</f>
        <v>7</v>
      </c>
    </row>
    <row r="1360" spans="1:21" x14ac:dyDescent="0.25">
      <c r="A1360" t="s">
        <v>189</v>
      </c>
      <c r="B1360" t="s">
        <v>741</v>
      </c>
      <c r="C1360" t="s">
        <v>721</v>
      </c>
      <c r="D1360" t="s">
        <v>945</v>
      </c>
      <c r="E1360" t="s">
        <v>946</v>
      </c>
      <c r="F1360">
        <v>15</v>
      </c>
      <c r="G1360">
        <v>295.07</v>
      </c>
      <c r="H1360" s="9">
        <v>45176</v>
      </c>
      <c r="I1360" t="s">
        <v>744</v>
      </c>
      <c r="J1360" t="s">
        <v>675</v>
      </c>
      <c r="K1360" t="s">
        <v>604</v>
      </c>
      <c r="L1360" t="s">
        <v>656</v>
      </c>
      <c r="M1360" t="s">
        <v>1830</v>
      </c>
      <c r="N1360" t="s">
        <v>3800</v>
      </c>
      <c r="O1360" t="s">
        <v>5929</v>
      </c>
      <c r="P1360">
        <f>COUNTIFS($L:$L, SolaCorp_Backlog[[#This Row],[Product Group]], $H:$H, "&lt;=" &amp; SolaCorp_Backlog[[#This Row],[Order Date]])</f>
        <v>77</v>
      </c>
      <c r="Q1360" s="9">
        <f>IFERROR(VLOOKUP(SolaCorp_Backlog[[#This Row],[Order_Item]], 'Hot Orders'!$C:$H, 6, FALSE), SolaCorp_Backlog[[#This Row],[Order Date]])</f>
        <v>45176</v>
      </c>
      <c r="R1360">
        <f>COUNTIFS($L:$L, SolaCorp_Backlog[[#This Row],[Product Group]], $Q:$Q, "&lt;=" &amp; SolaCorp_Backlog[[#This Row],[New Date]])</f>
        <v>77</v>
      </c>
      <c r="S1360">
        <f>IF(SolaCorp_Backlog[[#This Row],[Product Group]] &lt;&gt; $L1359, 1, $S1359 + 1)</f>
        <v>68</v>
      </c>
      <c r="T13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60">
        <f ca="1" xml:space="preserve"> ROUND((SolaCorp_Backlog[[#This Row],[Projected Ship Date]] - SolaCorp_Backlog[[#This Row],[Order Date]]) / SolaCorp_Backlog[[#This Row],[Backlog Quantity]], 0)</f>
        <v>7</v>
      </c>
    </row>
    <row r="1361" spans="1:21" x14ac:dyDescent="0.25">
      <c r="A1361" t="s">
        <v>189</v>
      </c>
      <c r="B1361" t="s">
        <v>741</v>
      </c>
      <c r="C1361" t="s">
        <v>721</v>
      </c>
      <c r="D1361" t="s">
        <v>945</v>
      </c>
      <c r="E1361" t="s">
        <v>946</v>
      </c>
      <c r="F1361">
        <v>15</v>
      </c>
      <c r="G1361">
        <v>295.07</v>
      </c>
      <c r="H1361" s="9">
        <v>45176</v>
      </c>
      <c r="I1361" t="s">
        <v>744</v>
      </c>
      <c r="J1361" t="s">
        <v>675</v>
      </c>
      <c r="K1361" t="s">
        <v>604</v>
      </c>
      <c r="L1361" t="s">
        <v>656</v>
      </c>
      <c r="M1361" t="s">
        <v>1830</v>
      </c>
      <c r="N1361" t="s">
        <v>3801</v>
      </c>
      <c r="O1361" t="s">
        <v>5929</v>
      </c>
      <c r="P1361">
        <f>COUNTIFS($L:$L, SolaCorp_Backlog[[#This Row],[Product Group]], $H:$H, "&lt;=" &amp; SolaCorp_Backlog[[#This Row],[Order Date]])</f>
        <v>77</v>
      </c>
      <c r="Q1361" s="9">
        <f>IFERROR(VLOOKUP(SolaCorp_Backlog[[#This Row],[Order_Item]], 'Hot Orders'!$C:$H, 6, FALSE), SolaCorp_Backlog[[#This Row],[Order Date]])</f>
        <v>45176</v>
      </c>
      <c r="R1361">
        <f>COUNTIFS($L:$L, SolaCorp_Backlog[[#This Row],[Product Group]], $Q:$Q, "&lt;=" &amp; SolaCorp_Backlog[[#This Row],[New Date]])</f>
        <v>77</v>
      </c>
      <c r="S1361">
        <f>IF(SolaCorp_Backlog[[#This Row],[Product Group]] &lt;&gt; $L1360, 1, $S1360 + 1)</f>
        <v>69</v>
      </c>
      <c r="T13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61">
        <f ca="1" xml:space="preserve"> ROUND((SolaCorp_Backlog[[#This Row],[Projected Ship Date]] - SolaCorp_Backlog[[#This Row],[Order Date]]) / SolaCorp_Backlog[[#This Row],[Backlog Quantity]], 0)</f>
        <v>7</v>
      </c>
    </row>
    <row r="1362" spans="1:21" x14ac:dyDescent="0.25">
      <c r="A1362" t="s">
        <v>189</v>
      </c>
      <c r="B1362" t="s">
        <v>741</v>
      </c>
      <c r="C1362" t="s">
        <v>721</v>
      </c>
      <c r="D1362" t="s">
        <v>945</v>
      </c>
      <c r="E1362" t="s">
        <v>946</v>
      </c>
      <c r="F1362">
        <v>15</v>
      </c>
      <c r="G1362">
        <v>295.07</v>
      </c>
      <c r="H1362" s="9">
        <v>45176</v>
      </c>
      <c r="I1362" t="s">
        <v>744</v>
      </c>
      <c r="J1362" t="s">
        <v>675</v>
      </c>
      <c r="K1362" t="s">
        <v>604</v>
      </c>
      <c r="L1362" t="s">
        <v>656</v>
      </c>
      <c r="M1362" t="s">
        <v>1830</v>
      </c>
      <c r="N1362" t="s">
        <v>3802</v>
      </c>
      <c r="O1362" t="s">
        <v>5929</v>
      </c>
      <c r="P1362">
        <f>COUNTIFS($L:$L, SolaCorp_Backlog[[#This Row],[Product Group]], $H:$H, "&lt;=" &amp; SolaCorp_Backlog[[#This Row],[Order Date]])</f>
        <v>77</v>
      </c>
      <c r="Q1362" s="9">
        <f>IFERROR(VLOOKUP(SolaCorp_Backlog[[#This Row],[Order_Item]], 'Hot Orders'!$C:$H, 6, FALSE), SolaCorp_Backlog[[#This Row],[Order Date]])</f>
        <v>45176</v>
      </c>
      <c r="R1362">
        <f>COUNTIFS($L:$L, SolaCorp_Backlog[[#This Row],[Product Group]], $Q:$Q, "&lt;=" &amp; SolaCorp_Backlog[[#This Row],[New Date]])</f>
        <v>77</v>
      </c>
      <c r="S1362">
        <f>IF(SolaCorp_Backlog[[#This Row],[Product Group]] &lt;&gt; $L1361, 1, $S1361 + 1)</f>
        <v>70</v>
      </c>
      <c r="T13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62">
        <f ca="1" xml:space="preserve"> ROUND((SolaCorp_Backlog[[#This Row],[Projected Ship Date]] - SolaCorp_Backlog[[#This Row],[Order Date]]) / SolaCorp_Backlog[[#This Row],[Backlog Quantity]], 0)</f>
        <v>7</v>
      </c>
    </row>
    <row r="1363" spans="1:21" x14ac:dyDescent="0.25">
      <c r="A1363" t="s">
        <v>189</v>
      </c>
      <c r="B1363" t="s">
        <v>741</v>
      </c>
      <c r="C1363" t="s">
        <v>721</v>
      </c>
      <c r="D1363" t="s">
        <v>945</v>
      </c>
      <c r="E1363" t="s">
        <v>946</v>
      </c>
      <c r="F1363">
        <v>15</v>
      </c>
      <c r="G1363">
        <v>295.07</v>
      </c>
      <c r="H1363" s="9">
        <v>45176</v>
      </c>
      <c r="I1363" t="s">
        <v>744</v>
      </c>
      <c r="J1363" t="s">
        <v>675</v>
      </c>
      <c r="K1363" t="s">
        <v>604</v>
      </c>
      <c r="L1363" t="s">
        <v>656</v>
      </c>
      <c r="M1363" t="s">
        <v>1830</v>
      </c>
      <c r="N1363" t="s">
        <v>3803</v>
      </c>
      <c r="O1363" t="s">
        <v>5929</v>
      </c>
      <c r="P1363">
        <f>COUNTIFS($L:$L, SolaCorp_Backlog[[#This Row],[Product Group]], $H:$H, "&lt;=" &amp; SolaCorp_Backlog[[#This Row],[Order Date]])</f>
        <v>77</v>
      </c>
      <c r="Q1363" s="9">
        <f>IFERROR(VLOOKUP(SolaCorp_Backlog[[#This Row],[Order_Item]], 'Hot Orders'!$C:$H, 6, FALSE), SolaCorp_Backlog[[#This Row],[Order Date]])</f>
        <v>45176</v>
      </c>
      <c r="R1363">
        <f>COUNTIFS($L:$L, SolaCorp_Backlog[[#This Row],[Product Group]], $Q:$Q, "&lt;=" &amp; SolaCorp_Backlog[[#This Row],[New Date]])</f>
        <v>77</v>
      </c>
      <c r="S1363">
        <f>IF(SolaCorp_Backlog[[#This Row],[Product Group]] &lt;&gt; $L1362, 1, $S1362 + 1)</f>
        <v>71</v>
      </c>
      <c r="T13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63">
        <f ca="1" xml:space="preserve"> ROUND((SolaCorp_Backlog[[#This Row],[Projected Ship Date]] - SolaCorp_Backlog[[#This Row],[Order Date]]) / SolaCorp_Backlog[[#This Row],[Backlog Quantity]], 0)</f>
        <v>7</v>
      </c>
    </row>
    <row r="1364" spans="1:21" x14ac:dyDescent="0.25">
      <c r="A1364" t="s">
        <v>189</v>
      </c>
      <c r="B1364" t="s">
        <v>741</v>
      </c>
      <c r="C1364" t="s">
        <v>721</v>
      </c>
      <c r="D1364" t="s">
        <v>945</v>
      </c>
      <c r="E1364" t="s">
        <v>946</v>
      </c>
      <c r="F1364">
        <v>15</v>
      </c>
      <c r="G1364">
        <v>295.07</v>
      </c>
      <c r="H1364" s="9">
        <v>45176</v>
      </c>
      <c r="I1364" t="s">
        <v>744</v>
      </c>
      <c r="J1364" t="s">
        <v>675</v>
      </c>
      <c r="K1364" t="s">
        <v>604</v>
      </c>
      <c r="L1364" t="s">
        <v>656</v>
      </c>
      <c r="M1364" t="s">
        <v>1830</v>
      </c>
      <c r="N1364" t="s">
        <v>3804</v>
      </c>
      <c r="O1364" t="s">
        <v>5929</v>
      </c>
      <c r="P1364">
        <f>COUNTIFS($L:$L, SolaCorp_Backlog[[#This Row],[Product Group]], $H:$H, "&lt;=" &amp; SolaCorp_Backlog[[#This Row],[Order Date]])</f>
        <v>77</v>
      </c>
      <c r="Q1364" s="9">
        <f>IFERROR(VLOOKUP(SolaCorp_Backlog[[#This Row],[Order_Item]], 'Hot Orders'!$C:$H, 6, FALSE), SolaCorp_Backlog[[#This Row],[Order Date]])</f>
        <v>45176</v>
      </c>
      <c r="R1364">
        <f>COUNTIFS($L:$L, SolaCorp_Backlog[[#This Row],[Product Group]], $Q:$Q, "&lt;=" &amp; SolaCorp_Backlog[[#This Row],[New Date]])</f>
        <v>77</v>
      </c>
      <c r="S1364">
        <f>IF(SolaCorp_Backlog[[#This Row],[Product Group]] &lt;&gt; $L1363, 1, $S1363 + 1)</f>
        <v>72</v>
      </c>
      <c r="T13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64">
        <f ca="1" xml:space="preserve"> ROUND((SolaCorp_Backlog[[#This Row],[Projected Ship Date]] - SolaCorp_Backlog[[#This Row],[Order Date]]) / SolaCorp_Backlog[[#This Row],[Backlog Quantity]], 0)</f>
        <v>7</v>
      </c>
    </row>
    <row r="1365" spans="1:21" x14ac:dyDescent="0.25">
      <c r="A1365" t="s">
        <v>189</v>
      </c>
      <c r="B1365" t="s">
        <v>741</v>
      </c>
      <c r="C1365" t="s">
        <v>721</v>
      </c>
      <c r="D1365" t="s">
        <v>945</v>
      </c>
      <c r="E1365" t="s">
        <v>946</v>
      </c>
      <c r="F1365">
        <v>15</v>
      </c>
      <c r="G1365">
        <v>295.07</v>
      </c>
      <c r="H1365" s="9">
        <v>45176</v>
      </c>
      <c r="I1365" t="s">
        <v>744</v>
      </c>
      <c r="J1365" t="s">
        <v>675</v>
      </c>
      <c r="K1365" t="s">
        <v>604</v>
      </c>
      <c r="L1365" t="s">
        <v>656</v>
      </c>
      <c r="M1365" t="s">
        <v>1830</v>
      </c>
      <c r="N1365" t="s">
        <v>3805</v>
      </c>
      <c r="O1365" t="s">
        <v>5929</v>
      </c>
      <c r="P1365">
        <f>COUNTIFS($L:$L, SolaCorp_Backlog[[#This Row],[Product Group]], $H:$H, "&lt;=" &amp; SolaCorp_Backlog[[#This Row],[Order Date]])</f>
        <v>77</v>
      </c>
      <c r="Q1365" s="9">
        <f>IFERROR(VLOOKUP(SolaCorp_Backlog[[#This Row],[Order_Item]], 'Hot Orders'!$C:$H, 6, FALSE), SolaCorp_Backlog[[#This Row],[Order Date]])</f>
        <v>45176</v>
      </c>
      <c r="R1365">
        <f>COUNTIFS($L:$L, SolaCorp_Backlog[[#This Row],[Product Group]], $Q:$Q, "&lt;=" &amp; SolaCorp_Backlog[[#This Row],[New Date]])</f>
        <v>77</v>
      </c>
      <c r="S1365">
        <f>IF(SolaCorp_Backlog[[#This Row],[Product Group]] &lt;&gt; $L1364, 1, $S1364 + 1)</f>
        <v>73</v>
      </c>
      <c r="T13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65">
        <f ca="1" xml:space="preserve"> ROUND((SolaCorp_Backlog[[#This Row],[Projected Ship Date]] - SolaCorp_Backlog[[#This Row],[Order Date]]) / SolaCorp_Backlog[[#This Row],[Backlog Quantity]], 0)</f>
        <v>7</v>
      </c>
    </row>
    <row r="1366" spans="1:21" x14ac:dyDescent="0.25">
      <c r="A1366" t="s">
        <v>189</v>
      </c>
      <c r="B1366" t="s">
        <v>741</v>
      </c>
      <c r="C1366" t="s">
        <v>721</v>
      </c>
      <c r="D1366" t="s">
        <v>945</v>
      </c>
      <c r="E1366" t="s">
        <v>946</v>
      </c>
      <c r="F1366">
        <v>15</v>
      </c>
      <c r="G1366">
        <v>295.07</v>
      </c>
      <c r="H1366" s="9">
        <v>45176</v>
      </c>
      <c r="I1366" t="s">
        <v>744</v>
      </c>
      <c r="J1366" t="s">
        <v>675</v>
      </c>
      <c r="K1366" t="s">
        <v>604</v>
      </c>
      <c r="L1366" t="s">
        <v>656</v>
      </c>
      <c r="M1366" t="s">
        <v>1830</v>
      </c>
      <c r="N1366" t="s">
        <v>3806</v>
      </c>
      <c r="O1366" t="s">
        <v>5929</v>
      </c>
      <c r="P1366">
        <f>COUNTIFS($L:$L, SolaCorp_Backlog[[#This Row],[Product Group]], $H:$H, "&lt;=" &amp; SolaCorp_Backlog[[#This Row],[Order Date]])</f>
        <v>77</v>
      </c>
      <c r="Q1366" s="9">
        <f>IFERROR(VLOOKUP(SolaCorp_Backlog[[#This Row],[Order_Item]], 'Hot Orders'!$C:$H, 6, FALSE), SolaCorp_Backlog[[#This Row],[Order Date]])</f>
        <v>45176</v>
      </c>
      <c r="R1366">
        <f>COUNTIFS($L:$L, SolaCorp_Backlog[[#This Row],[Product Group]], $Q:$Q, "&lt;=" &amp; SolaCorp_Backlog[[#This Row],[New Date]])</f>
        <v>77</v>
      </c>
      <c r="S1366">
        <f>IF(SolaCorp_Backlog[[#This Row],[Product Group]] &lt;&gt; $L1365, 1, $S1365 + 1)</f>
        <v>74</v>
      </c>
      <c r="T13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66">
        <f ca="1" xml:space="preserve"> ROUND((SolaCorp_Backlog[[#This Row],[Projected Ship Date]] - SolaCorp_Backlog[[#This Row],[Order Date]]) / SolaCorp_Backlog[[#This Row],[Backlog Quantity]], 0)</f>
        <v>7</v>
      </c>
    </row>
    <row r="1367" spans="1:21" x14ac:dyDescent="0.25">
      <c r="A1367" t="s">
        <v>189</v>
      </c>
      <c r="B1367" t="s">
        <v>741</v>
      </c>
      <c r="C1367" t="s">
        <v>721</v>
      </c>
      <c r="D1367" t="s">
        <v>945</v>
      </c>
      <c r="E1367" t="s">
        <v>946</v>
      </c>
      <c r="F1367">
        <v>15</v>
      </c>
      <c r="G1367">
        <v>295.07</v>
      </c>
      <c r="H1367" s="9">
        <v>45176</v>
      </c>
      <c r="I1367" t="s">
        <v>744</v>
      </c>
      <c r="J1367" t="s">
        <v>675</v>
      </c>
      <c r="K1367" t="s">
        <v>604</v>
      </c>
      <c r="L1367" t="s">
        <v>656</v>
      </c>
      <c r="M1367" t="s">
        <v>1830</v>
      </c>
      <c r="N1367" t="s">
        <v>3807</v>
      </c>
      <c r="O1367" t="s">
        <v>5929</v>
      </c>
      <c r="P1367">
        <f>COUNTIFS($L:$L, SolaCorp_Backlog[[#This Row],[Product Group]], $H:$H, "&lt;=" &amp; SolaCorp_Backlog[[#This Row],[Order Date]])</f>
        <v>77</v>
      </c>
      <c r="Q1367" s="9">
        <f>IFERROR(VLOOKUP(SolaCorp_Backlog[[#This Row],[Order_Item]], 'Hot Orders'!$C:$H, 6, FALSE), SolaCorp_Backlog[[#This Row],[Order Date]])</f>
        <v>45176</v>
      </c>
      <c r="R1367">
        <f>COUNTIFS($L:$L, SolaCorp_Backlog[[#This Row],[Product Group]], $Q:$Q, "&lt;=" &amp; SolaCorp_Backlog[[#This Row],[New Date]])</f>
        <v>77</v>
      </c>
      <c r="S1367">
        <f>IF(SolaCorp_Backlog[[#This Row],[Product Group]] &lt;&gt; $L1366, 1, $S1366 + 1)</f>
        <v>75</v>
      </c>
      <c r="T13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67">
        <f ca="1" xml:space="preserve"> ROUND((SolaCorp_Backlog[[#This Row],[Projected Ship Date]] - SolaCorp_Backlog[[#This Row],[Order Date]]) / SolaCorp_Backlog[[#This Row],[Backlog Quantity]], 0)</f>
        <v>7</v>
      </c>
    </row>
    <row r="1368" spans="1:21" x14ac:dyDescent="0.25">
      <c r="A1368" t="s">
        <v>189</v>
      </c>
      <c r="B1368" t="s">
        <v>741</v>
      </c>
      <c r="C1368" t="s">
        <v>721</v>
      </c>
      <c r="D1368" t="s">
        <v>945</v>
      </c>
      <c r="E1368" t="s">
        <v>946</v>
      </c>
      <c r="F1368">
        <v>15</v>
      </c>
      <c r="G1368">
        <v>295.07</v>
      </c>
      <c r="H1368" s="9">
        <v>45176</v>
      </c>
      <c r="I1368" t="s">
        <v>744</v>
      </c>
      <c r="J1368" t="s">
        <v>675</v>
      </c>
      <c r="K1368" t="s">
        <v>604</v>
      </c>
      <c r="L1368" t="s">
        <v>656</v>
      </c>
      <c r="M1368" t="s">
        <v>1830</v>
      </c>
      <c r="N1368" t="s">
        <v>3808</v>
      </c>
      <c r="O1368" t="s">
        <v>5929</v>
      </c>
      <c r="P1368">
        <f>COUNTIFS($L:$L, SolaCorp_Backlog[[#This Row],[Product Group]], $H:$H, "&lt;=" &amp; SolaCorp_Backlog[[#This Row],[Order Date]])</f>
        <v>77</v>
      </c>
      <c r="Q1368" s="9">
        <f>IFERROR(VLOOKUP(SolaCorp_Backlog[[#This Row],[Order_Item]], 'Hot Orders'!$C:$H, 6, FALSE), SolaCorp_Backlog[[#This Row],[Order Date]])</f>
        <v>45176</v>
      </c>
      <c r="R1368">
        <f>COUNTIFS($L:$L, SolaCorp_Backlog[[#This Row],[Product Group]], $Q:$Q, "&lt;=" &amp; SolaCorp_Backlog[[#This Row],[New Date]])</f>
        <v>77</v>
      </c>
      <c r="S1368">
        <f>IF(SolaCorp_Backlog[[#This Row],[Product Group]] &lt;&gt; $L1367, 1, $S1367 + 1)</f>
        <v>76</v>
      </c>
      <c r="T13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368">
        <f ca="1" xml:space="preserve"> ROUND((SolaCorp_Backlog[[#This Row],[Projected Ship Date]] - SolaCorp_Backlog[[#This Row],[Order Date]]) / SolaCorp_Backlog[[#This Row],[Backlog Quantity]], 0)</f>
        <v>7</v>
      </c>
    </row>
    <row r="1369" spans="1:21" x14ac:dyDescent="0.25">
      <c r="A1369" t="s">
        <v>189</v>
      </c>
      <c r="B1369" t="s">
        <v>741</v>
      </c>
      <c r="C1369" t="s">
        <v>721</v>
      </c>
      <c r="D1369" t="s">
        <v>945</v>
      </c>
      <c r="E1369" t="s">
        <v>946</v>
      </c>
      <c r="F1369">
        <v>15</v>
      </c>
      <c r="G1369">
        <v>295.07</v>
      </c>
      <c r="H1369" s="9">
        <v>45176</v>
      </c>
      <c r="I1369" t="s">
        <v>744</v>
      </c>
      <c r="J1369" t="s">
        <v>675</v>
      </c>
      <c r="K1369" t="s">
        <v>604</v>
      </c>
      <c r="L1369" t="s">
        <v>656</v>
      </c>
      <c r="M1369" t="s">
        <v>1830</v>
      </c>
      <c r="N1369" t="s">
        <v>3809</v>
      </c>
      <c r="O1369" t="s">
        <v>5929</v>
      </c>
      <c r="P1369">
        <f>COUNTIFS($L:$L, SolaCorp_Backlog[[#This Row],[Product Group]], $H:$H, "&lt;=" &amp; SolaCorp_Backlog[[#This Row],[Order Date]])</f>
        <v>77</v>
      </c>
      <c r="Q1369" s="9">
        <f>IFERROR(VLOOKUP(SolaCorp_Backlog[[#This Row],[Order_Item]], 'Hot Orders'!$C:$H, 6, FALSE), SolaCorp_Backlog[[#This Row],[Order Date]])</f>
        <v>45176</v>
      </c>
      <c r="R1369">
        <f>COUNTIFS($L:$L, SolaCorp_Backlog[[#This Row],[Product Group]], $Q:$Q, "&lt;=" &amp; SolaCorp_Backlog[[#This Row],[New Date]])</f>
        <v>77</v>
      </c>
      <c r="S1369">
        <f>IF(SolaCorp_Backlog[[#This Row],[Product Group]] &lt;&gt; $L1368, 1, $S1368 + 1)</f>
        <v>77</v>
      </c>
      <c r="T13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69">
        <f ca="1" xml:space="preserve"> ROUND((SolaCorp_Backlog[[#This Row],[Projected Ship Date]] - SolaCorp_Backlog[[#This Row],[Order Date]]) / SolaCorp_Backlog[[#This Row],[Backlog Quantity]], 0)</f>
        <v>7</v>
      </c>
    </row>
    <row r="1370" spans="1:21" x14ac:dyDescent="0.25">
      <c r="A1370" t="s">
        <v>195</v>
      </c>
      <c r="B1370" t="s">
        <v>725</v>
      </c>
      <c r="C1370" t="s">
        <v>671</v>
      </c>
      <c r="D1370" t="s">
        <v>961</v>
      </c>
      <c r="E1370" t="s">
        <v>962</v>
      </c>
      <c r="F1370">
        <v>1</v>
      </c>
      <c r="G1370">
        <v>554.25</v>
      </c>
      <c r="H1370" s="9">
        <v>45187</v>
      </c>
      <c r="I1370" t="s">
        <v>703</v>
      </c>
      <c r="J1370" t="s">
        <v>675</v>
      </c>
      <c r="K1370" t="s">
        <v>587</v>
      </c>
      <c r="L1370" t="s">
        <v>656</v>
      </c>
      <c r="M1370" t="s">
        <v>1840</v>
      </c>
      <c r="N1370" t="s">
        <v>3850</v>
      </c>
      <c r="O1370" t="s">
        <v>5939</v>
      </c>
      <c r="P1370">
        <f>COUNTIFS($L:$L, SolaCorp_Backlog[[#This Row],[Product Group]], $H:$H, "&lt;=" &amp; SolaCorp_Backlog[[#This Row],[Order Date]])</f>
        <v>78</v>
      </c>
      <c r="Q1370" s="9">
        <f>IFERROR(VLOOKUP(SolaCorp_Backlog[[#This Row],[Order_Item]], 'Hot Orders'!$C:$H, 6, FALSE), SolaCorp_Backlog[[#This Row],[Order Date]])</f>
        <v>45187</v>
      </c>
      <c r="R1370">
        <f>COUNTIFS($L:$L, SolaCorp_Backlog[[#This Row],[Product Group]], $Q:$Q, "&lt;=" &amp; SolaCorp_Backlog[[#This Row],[New Date]])</f>
        <v>78</v>
      </c>
      <c r="S1370">
        <f>IF(SolaCorp_Backlog[[#This Row],[Product Group]] &lt;&gt; $L1369, 1, $S1369 + 1)</f>
        <v>78</v>
      </c>
      <c r="T13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70">
        <f ca="1" xml:space="preserve"> ROUND((SolaCorp_Backlog[[#This Row],[Projected Ship Date]] - SolaCorp_Backlog[[#This Row],[Order Date]]) / SolaCorp_Backlog[[#This Row],[Backlog Quantity]], 0)</f>
        <v>95</v>
      </c>
    </row>
    <row r="1371" spans="1:21" x14ac:dyDescent="0.25">
      <c r="A1371" t="s">
        <v>334</v>
      </c>
      <c r="B1371" t="s">
        <v>1446</v>
      </c>
      <c r="C1371" t="s">
        <v>671</v>
      </c>
      <c r="D1371" t="s">
        <v>1449</v>
      </c>
      <c r="E1371" t="s">
        <v>1450</v>
      </c>
      <c r="F1371">
        <v>10</v>
      </c>
      <c r="G1371">
        <v>121.13</v>
      </c>
      <c r="H1371" s="9">
        <v>45194</v>
      </c>
      <c r="I1371" t="s">
        <v>679</v>
      </c>
      <c r="J1371" t="s">
        <v>675</v>
      </c>
      <c r="K1371" t="s">
        <v>627</v>
      </c>
      <c r="L1371" t="s">
        <v>656</v>
      </c>
      <c r="M1371" t="s">
        <v>1834</v>
      </c>
      <c r="N1371" t="s">
        <v>3820</v>
      </c>
      <c r="O1371" t="s">
        <v>5933</v>
      </c>
      <c r="P1371">
        <f>COUNTIFS($L:$L, SolaCorp_Backlog[[#This Row],[Product Group]], $H:$H, "&lt;=" &amp; SolaCorp_Backlog[[#This Row],[Order Date]])</f>
        <v>88</v>
      </c>
      <c r="Q1371" s="9">
        <f>IFERROR(VLOOKUP(SolaCorp_Backlog[[#This Row],[Order_Item]], 'Hot Orders'!$C:$H, 6, FALSE), SolaCorp_Backlog[[#This Row],[Order Date]])</f>
        <v>45194</v>
      </c>
      <c r="R1371">
        <f>COUNTIFS($L:$L, SolaCorp_Backlog[[#This Row],[Product Group]], $Q:$Q, "&lt;=" &amp; SolaCorp_Backlog[[#This Row],[New Date]])</f>
        <v>88</v>
      </c>
      <c r="S1371">
        <f>IF(SolaCorp_Backlog[[#This Row],[Product Group]] &lt;&gt; $L1370, 1, $S1370 + 1)</f>
        <v>79</v>
      </c>
      <c r="T13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71">
        <f ca="1" xml:space="preserve"> ROUND((SolaCorp_Backlog[[#This Row],[Projected Ship Date]] - SolaCorp_Backlog[[#This Row],[Order Date]]) / SolaCorp_Backlog[[#This Row],[Backlog Quantity]], 0)</f>
        <v>9</v>
      </c>
    </row>
    <row r="1372" spans="1:21" x14ac:dyDescent="0.25">
      <c r="A1372" t="s">
        <v>334</v>
      </c>
      <c r="B1372" t="s">
        <v>1446</v>
      </c>
      <c r="C1372" t="s">
        <v>671</v>
      </c>
      <c r="D1372" t="s">
        <v>1449</v>
      </c>
      <c r="E1372" t="s">
        <v>1450</v>
      </c>
      <c r="F1372">
        <v>10</v>
      </c>
      <c r="G1372">
        <v>121.13</v>
      </c>
      <c r="H1372" s="9">
        <v>45194</v>
      </c>
      <c r="I1372" t="s">
        <v>679</v>
      </c>
      <c r="J1372" t="s">
        <v>675</v>
      </c>
      <c r="K1372" t="s">
        <v>627</v>
      </c>
      <c r="L1372" t="s">
        <v>656</v>
      </c>
      <c r="M1372" t="s">
        <v>1834</v>
      </c>
      <c r="N1372" t="s">
        <v>3821</v>
      </c>
      <c r="O1372" t="s">
        <v>5933</v>
      </c>
      <c r="P1372">
        <f>COUNTIFS($L:$L, SolaCorp_Backlog[[#This Row],[Product Group]], $H:$H, "&lt;=" &amp; SolaCorp_Backlog[[#This Row],[Order Date]])</f>
        <v>88</v>
      </c>
      <c r="Q1372" s="9">
        <f>IFERROR(VLOOKUP(SolaCorp_Backlog[[#This Row],[Order_Item]], 'Hot Orders'!$C:$H, 6, FALSE), SolaCorp_Backlog[[#This Row],[Order Date]])</f>
        <v>45194</v>
      </c>
      <c r="R1372">
        <f>COUNTIFS($L:$L, SolaCorp_Backlog[[#This Row],[Product Group]], $Q:$Q, "&lt;=" &amp; SolaCorp_Backlog[[#This Row],[New Date]])</f>
        <v>88</v>
      </c>
      <c r="S1372">
        <f>IF(SolaCorp_Backlog[[#This Row],[Product Group]] &lt;&gt; $L1371, 1, $S1371 + 1)</f>
        <v>80</v>
      </c>
      <c r="T13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72">
        <f ca="1" xml:space="preserve"> ROUND((SolaCorp_Backlog[[#This Row],[Projected Ship Date]] - SolaCorp_Backlog[[#This Row],[Order Date]]) / SolaCorp_Backlog[[#This Row],[Backlog Quantity]], 0)</f>
        <v>9</v>
      </c>
    </row>
    <row r="1373" spans="1:21" x14ac:dyDescent="0.25">
      <c r="A1373" t="s">
        <v>334</v>
      </c>
      <c r="B1373" t="s">
        <v>1446</v>
      </c>
      <c r="C1373" t="s">
        <v>671</v>
      </c>
      <c r="D1373" t="s">
        <v>1449</v>
      </c>
      <c r="E1373" t="s">
        <v>1450</v>
      </c>
      <c r="F1373">
        <v>10</v>
      </c>
      <c r="G1373">
        <v>121.13</v>
      </c>
      <c r="H1373" s="9">
        <v>45194</v>
      </c>
      <c r="I1373" t="s">
        <v>679</v>
      </c>
      <c r="J1373" t="s">
        <v>675</v>
      </c>
      <c r="K1373" t="s">
        <v>627</v>
      </c>
      <c r="L1373" t="s">
        <v>656</v>
      </c>
      <c r="M1373" t="s">
        <v>1834</v>
      </c>
      <c r="N1373" t="s">
        <v>3822</v>
      </c>
      <c r="O1373" t="s">
        <v>5933</v>
      </c>
      <c r="P1373">
        <f>COUNTIFS($L:$L, SolaCorp_Backlog[[#This Row],[Product Group]], $H:$H, "&lt;=" &amp; SolaCorp_Backlog[[#This Row],[Order Date]])</f>
        <v>88</v>
      </c>
      <c r="Q1373" s="9">
        <f>IFERROR(VLOOKUP(SolaCorp_Backlog[[#This Row],[Order_Item]], 'Hot Orders'!$C:$H, 6, FALSE), SolaCorp_Backlog[[#This Row],[Order Date]])</f>
        <v>45194</v>
      </c>
      <c r="R1373">
        <f>COUNTIFS($L:$L, SolaCorp_Backlog[[#This Row],[Product Group]], $Q:$Q, "&lt;=" &amp; SolaCorp_Backlog[[#This Row],[New Date]])</f>
        <v>88</v>
      </c>
      <c r="S1373">
        <f>IF(SolaCorp_Backlog[[#This Row],[Product Group]] &lt;&gt; $L1372, 1, $S1372 + 1)</f>
        <v>81</v>
      </c>
      <c r="T13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73">
        <f ca="1" xml:space="preserve"> ROUND((SolaCorp_Backlog[[#This Row],[Projected Ship Date]] - SolaCorp_Backlog[[#This Row],[Order Date]]) / SolaCorp_Backlog[[#This Row],[Backlog Quantity]], 0)</f>
        <v>9</v>
      </c>
    </row>
    <row r="1374" spans="1:21" x14ac:dyDescent="0.25">
      <c r="A1374" t="s">
        <v>334</v>
      </c>
      <c r="B1374" t="s">
        <v>1446</v>
      </c>
      <c r="C1374" t="s">
        <v>671</v>
      </c>
      <c r="D1374" t="s">
        <v>1449</v>
      </c>
      <c r="E1374" t="s">
        <v>1450</v>
      </c>
      <c r="F1374">
        <v>10</v>
      </c>
      <c r="G1374">
        <v>121.13</v>
      </c>
      <c r="H1374" s="9">
        <v>45194</v>
      </c>
      <c r="I1374" t="s">
        <v>679</v>
      </c>
      <c r="J1374" t="s">
        <v>675</v>
      </c>
      <c r="K1374" t="s">
        <v>627</v>
      </c>
      <c r="L1374" t="s">
        <v>656</v>
      </c>
      <c r="M1374" t="s">
        <v>1834</v>
      </c>
      <c r="N1374" t="s">
        <v>3823</v>
      </c>
      <c r="O1374" t="s">
        <v>5933</v>
      </c>
      <c r="P1374">
        <f>COUNTIFS($L:$L, SolaCorp_Backlog[[#This Row],[Product Group]], $H:$H, "&lt;=" &amp; SolaCorp_Backlog[[#This Row],[Order Date]])</f>
        <v>88</v>
      </c>
      <c r="Q1374" s="9">
        <f>IFERROR(VLOOKUP(SolaCorp_Backlog[[#This Row],[Order_Item]], 'Hot Orders'!$C:$H, 6, FALSE), SolaCorp_Backlog[[#This Row],[Order Date]])</f>
        <v>45194</v>
      </c>
      <c r="R1374">
        <f>COUNTIFS($L:$L, SolaCorp_Backlog[[#This Row],[Product Group]], $Q:$Q, "&lt;=" &amp; SolaCorp_Backlog[[#This Row],[New Date]])</f>
        <v>88</v>
      </c>
      <c r="S1374">
        <f>IF(SolaCorp_Backlog[[#This Row],[Product Group]] &lt;&gt; $L1373, 1, $S1373 + 1)</f>
        <v>82</v>
      </c>
      <c r="T13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74">
        <f ca="1" xml:space="preserve"> ROUND((SolaCorp_Backlog[[#This Row],[Projected Ship Date]] - SolaCorp_Backlog[[#This Row],[Order Date]]) / SolaCorp_Backlog[[#This Row],[Backlog Quantity]], 0)</f>
        <v>9</v>
      </c>
    </row>
    <row r="1375" spans="1:21" x14ac:dyDescent="0.25">
      <c r="A1375" t="s">
        <v>334</v>
      </c>
      <c r="B1375" t="s">
        <v>1446</v>
      </c>
      <c r="C1375" t="s">
        <v>671</v>
      </c>
      <c r="D1375" t="s">
        <v>1449</v>
      </c>
      <c r="E1375" t="s">
        <v>1450</v>
      </c>
      <c r="F1375">
        <v>10</v>
      </c>
      <c r="G1375">
        <v>121.13</v>
      </c>
      <c r="H1375" s="9">
        <v>45194</v>
      </c>
      <c r="I1375" t="s">
        <v>679</v>
      </c>
      <c r="J1375" t="s">
        <v>675</v>
      </c>
      <c r="K1375" t="s">
        <v>627</v>
      </c>
      <c r="L1375" t="s">
        <v>656</v>
      </c>
      <c r="M1375" t="s">
        <v>1834</v>
      </c>
      <c r="N1375" t="s">
        <v>3824</v>
      </c>
      <c r="O1375" t="s">
        <v>5933</v>
      </c>
      <c r="P1375">
        <f>COUNTIFS($L:$L, SolaCorp_Backlog[[#This Row],[Product Group]], $H:$H, "&lt;=" &amp; SolaCorp_Backlog[[#This Row],[Order Date]])</f>
        <v>88</v>
      </c>
      <c r="Q1375" s="9">
        <f>IFERROR(VLOOKUP(SolaCorp_Backlog[[#This Row],[Order_Item]], 'Hot Orders'!$C:$H, 6, FALSE), SolaCorp_Backlog[[#This Row],[Order Date]])</f>
        <v>45194</v>
      </c>
      <c r="R1375">
        <f>COUNTIFS($L:$L, SolaCorp_Backlog[[#This Row],[Product Group]], $Q:$Q, "&lt;=" &amp; SolaCorp_Backlog[[#This Row],[New Date]])</f>
        <v>88</v>
      </c>
      <c r="S1375">
        <f>IF(SolaCorp_Backlog[[#This Row],[Product Group]] &lt;&gt; $L1374, 1, $S1374 + 1)</f>
        <v>83</v>
      </c>
      <c r="T13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75">
        <f ca="1" xml:space="preserve"> ROUND((SolaCorp_Backlog[[#This Row],[Projected Ship Date]] - SolaCorp_Backlog[[#This Row],[Order Date]]) / SolaCorp_Backlog[[#This Row],[Backlog Quantity]], 0)</f>
        <v>9</v>
      </c>
    </row>
    <row r="1376" spans="1:21" x14ac:dyDescent="0.25">
      <c r="A1376" t="s">
        <v>334</v>
      </c>
      <c r="B1376" t="s">
        <v>1446</v>
      </c>
      <c r="C1376" t="s">
        <v>671</v>
      </c>
      <c r="D1376" t="s">
        <v>1449</v>
      </c>
      <c r="E1376" t="s">
        <v>1450</v>
      </c>
      <c r="F1376">
        <v>10</v>
      </c>
      <c r="G1376">
        <v>121.13</v>
      </c>
      <c r="H1376" s="9">
        <v>45194</v>
      </c>
      <c r="I1376" t="s">
        <v>679</v>
      </c>
      <c r="J1376" t="s">
        <v>675</v>
      </c>
      <c r="K1376" t="s">
        <v>627</v>
      </c>
      <c r="L1376" t="s">
        <v>656</v>
      </c>
      <c r="M1376" t="s">
        <v>1834</v>
      </c>
      <c r="N1376" t="s">
        <v>3825</v>
      </c>
      <c r="O1376" t="s">
        <v>5933</v>
      </c>
      <c r="P1376">
        <f>COUNTIFS($L:$L, SolaCorp_Backlog[[#This Row],[Product Group]], $H:$H, "&lt;=" &amp; SolaCorp_Backlog[[#This Row],[Order Date]])</f>
        <v>88</v>
      </c>
      <c r="Q1376" s="9">
        <f>IFERROR(VLOOKUP(SolaCorp_Backlog[[#This Row],[Order_Item]], 'Hot Orders'!$C:$H, 6, FALSE), SolaCorp_Backlog[[#This Row],[Order Date]])</f>
        <v>45194</v>
      </c>
      <c r="R1376">
        <f>COUNTIFS($L:$L, SolaCorp_Backlog[[#This Row],[Product Group]], $Q:$Q, "&lt;=" &amp; SolaCorp_Backlog[[#This Row],[New Date]])</f>
        <v>88</v>
      </c>
      <c r="S1376">
        <f>IF(SolaCorp_Backlog[[#This Row],[Product Group]] &lt;&gt; $L1375, 1, $S1375 + 1)</f>
        <v>84</v>
      </c>
      <c r="T13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76">
        <f ca="1" xml:space="preserve"> ROUND((SolaCorp_Backlog[[#This Row],[Projected Ship Date]] - SolaCorp_Backlog[[#This Row],[Order Date]]) / SolaCorp_Backlog[[#This Row],[Backlog Quantity]], 0)</f>
        <v>9</v>
      </c>
    </row>
    <row r="1377" spans="1:21" x14ac:dyDescent="0.25">
      <c r="A1377" t="s">
        <v>334</v>
      </c>
      <c r="B1377" t="s">
        <v>1446</v>
      </c>
      <c r="C1377" t="s">
        <v>671</v>
      </c>
      <c r="D1377" t="s">
        <v>1449</v>
      </c>
      <c r="E1377" t="s">
        <v>1450</v>
      </c>
      <c r="F1377">
        <v>10</v>
      </c>
      <c r="G1377">
        <v>121.13</v>
      </c>
      <c r="H1377" s="9">
        <v>45194</v>
      </c>
      <c r="I1377" t="s">
        <v>679</v>
      </c>
      <c r="J1377" t="s">
        <v>675</v>
      </c>
      <c r="K1377" t="s">
        <v>627</v>
      </c>
      <c r="L1377" t="s">
        <v>656</v>
      </c>
      <c r="M1377" t="s">
        <v>1834</v>
      </c>
      <c r="N1377" t="s">
        <v>3826</v>
      </c>
      <c r="O1377" t="s">
        <v>5933</v>
      </c>
      <c r="P1377">
        <f>COUNTIFS($L:$L, SolaCorp_Backlog[[#This Row],[Product Group]], $H:$H, "&lt;=" &amp; SolaCorp_Backlog[[#This Row],[Order Date]])</f>
        <v>88</v>
      </c>
      <c r="Q1377" s="9">
        <f>IFERROR(VLOOKUP(SolaCorp_Backlog[[#This Row],[Order_Item]], 'Hot Orders'!$C:$H, 6, FALSE), SolaCorp_Backlog[[#This Row],[Order Date]])</f>
        <v>45194</v>
      </c>
      <c r="R1377">
        <f>COUNTIFS($L:$L, SolaCorp_Backlog[[#This Row],[Product Group]], $Q:$Q, "&lt;=" &amp; SolaCorp_Backlog[[#This Row],[New Date]])</f>
        <v>88</v>
      </c>
      <c r="S1377">
        <f>IF(SolaCorp_Backlog[[#This Row],[Product Group]] &lt;&gt; $L1376, 1, $S1376 + 1)</f>
        <v>85</v>
      </c>
      <c r="T13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77">
        <f ca="1" xml:space="preserve"> ROUND((SolaCorp_Backlog[[#This Row],[Projected Ship Date]] - SolaCorp_Backlog[[#This Row],[Order Date]]) / SolaCorp_Backlog[[#This Row],[Backlog Quantity]], 0)</f>
        <v>9</v>
      </c>
    </row>
    <row r="1378" spans="1:21" x14ac:dyDescent="0.25">
      <c r="A1378" t="s">
        <v>334</v>
      </c>
      <c r="B1378" t="s">
        <v>1446</v>
      </c>
      <c r="C1378" t="s">
        <v>671</v>
      </c>
      <c r="D1378" t="s">
        <v>1449</v>
      </c>
      <c r="E1378" t="s">
        <v>1450</v>
      </c>
      <c r="F1378">
        <v>10</v>
      </c>
      <c r="G1378">
        <v>121.13</v>
      </c>
      <c r="H1378" s="9">
        <v>45194</v>
      </c>
      <c r="I1378" t="s">
        <v>679</v>
      </c>
      <c r="J1378" t="s">
        <v>675</v>
      </c>
      <c r="K1378" t="s">
        <v>627</v>
      </c>
      <c r="L1378" t="s">
        <v>656</v>
      </c>
      <c r="M1378" t="s">
        <v>1834</v>
      </c>
      <c r="N1378" t="s">
        <v>3827</v>
      </c>
      <c r="O1378" t="s">
        <v>5933</v>
      </c>
      <c r="P1378">
        <f>COUNTIFS($L:$L, SolaCorp_Backlog[[#This Row],[Product Group]], $H:$H, "&lt;=" &amp; SolaCorp_Backlog[[#This Row],[Order Date]])</f>
        <v>88</v>
      </c>
      <c r="Q1378" s="9">
        <f>IFERROR(VLOOKUP(SolaCorp_Backlog[[#This Row],[Order_Item]], 'Hot Orders'!$C:$H, 6, FALSE), SolaCorp_Backlog[[#This Row],[Order Date]])</f>
        <v>45194</v>
      </c>
      <c r="R1378">
        <f>COUNTIFS($L:$L, SolaCorp_Backlog[[#This Row],[Product Group]], $Q:$Q, "&lt;=" &amp; SolaCorp_Backlog[[#This Row],[New Date]])</f>
        <v>88</v>
      </c>
      <c r="S1378">
        <f>IF(SolaCorp_Backlog[[#This Row],[Product Group]] &lt;&gt; $L1377, 1, $S1377 + 1)</f>
        <v>86</v>
      </c>
      <c r="T13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78">
        <f ca="1" xml:space="preserve"> ROUND((SolaCorp_Backlog[[#This Row],[Projected Ship Date]] - SolaCorp_Backlog[[#This Row],[Order Date]]) / SolaCorp_Backlog[[#This Row],[Backlog Quantity]], 0)</f>
        <v>9</v>
      </c>
    </row>
    <row r="1379" spans="1:21" x14ac:dyDescent="0.25">
      <c r="A1379" t="s">
        <v>334</v>
      </c>
      <c r="B1379" t="s">
        <v>1446</v>
      </c>
      <c r="C1379" t="s">
        <v>671</v>
      </c>
      <c r="D1379" t="s">
        <v>1449</v>
      </c>
      <c r="E1379" t="s">
        <v>1450</v>
      </c>
      <c r="F1379">
        <v>10</v>
      </c>
      <c r="G1379">
        <v>121.13</v>
      </c>
      <c r="H1379" s="9">
        <v>45194</v>
      </c>
      <c r="I1379" t="s">
        <v>679</v>
      </c>
      <c r="J1379" t="s">
        <v>675</v>
      </c>
      <c r="K1379" t="s">
        <v>627</v>
      </c>
      <c r="L1379" t="s">
        <v>656</v>
      </c>
      <c r="M1379" t="s">
        <v>1834</v>
      </c>
      <c r="N1379" t="s">
        <v>3828</v>
      </c>
      <c r="O1379" t="s">
        <v>5933</v>
      </c>
      <c r="P1379">
        <f>COUNTIFS($L:$L, SolaCorp_Backlog[[#This Row],[Product Group]], $H:$H, "&lt;=" &amp; SolaCorp_Backlog[[#This Row],[Order Date]])</f>
        <v>88</v>
      </c>
      <c r="Q1379" s="9">
        <f>IFERROR(VLOOKUP(SolaCorp_Backlog[[#This Row],[Order_Item]], 'Hot Orders'!$C:$H, 6, FALSE), SolaCorp_Backlog[[#This Row],[Order Date]])</f>
        <v>45194</v>
      </c>
      <c r="R1379">
        <f>COUNTIFS($L:$L, SolaCorp_Backlog[[#This Row],[Product Group]], $Q:$Q, "&lt;=" &amp; SolaCorp_Backlog[[#This Row],[New Date]])</f>
        <v>88</v>
      </c>
      <c r="S1379">
        <f>IF(SolaCorp_Backlog[[#This Row],[Product Group]] &lt;&gt; $L1378, 1, $S1378 + 1)</f>
        <v>87</v>
      </c>
      <c r="T13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79">
        <f ca="1" xml:space="preserve"> ROUND((SolaCorp_Backlog[[#This Row],[Projected Ship Date]] - SolaCorp_Backlog[[#This Row],[Order Date]]) / SolaCorp_Backlog[[#This Row],[Backlog Quantity]], 0)</f>
        <v>9</v>
      </c>
    </row>
    <row r="1380" spans="1:21" x14ac:dyDescent="0.25">
      <c r="A1380" t="s">
        <v>334</v>
      </c>
      <c r="B1380" t="s">
        <v>1446</v>
      </c>
      <c r="C1380" t="s">
        <v>671</v>
      </c>
      <c r="D1380" t="s">
        <v>1449</v>
      </c>
      <c r="E1380" t="s">
        <v>1450</v>
      </c>
      <c r="F1380">
        <v>10</v>
      </c>
      <c r="G1380">
        <v>121.13</v>
      </c>
      <c r="H1380" s="9">
        <v>45194</v>
      </c>
      <c r="I1380" t="s">
        <v>679</v>
      </c>
      <c r="J1380" t="s">
        <v>675</v>
      </c>
      <c r="K1380" t="s">
        <v>627</v>
      </c>
      <c r="L1380" t="s">
        <v>656</v>
      </c>
      <c r="M1380" t="s">
        <v>1834</v>
      </c>
      <c r="N1380" t="s">
        <v>3829</v>
      </c>
      <c r="O1380" t="s">
        <v>5933</v>
      </c>
      <c r="P1380">
        <f>COUNTIFS($L:$L, SolaCorp_Backlog[[#This Row],[Product Group]], $H:$H, "&lt;=" &amp; SolaCorp_Backlog[[#This Row],[Order Date]])</f>
        <v>88</v>
      </c>
      <c r="Q1380" s="9">
        <f>IFERROR(VLOOKUP(SolaCorp_Backlog[[#This Row],[Order_Item]], 'Hot Orders'!$C:$H, 6, FALSE), SolaCorp_Backlog[[#This Row],[Order Date]])</f>
        <v>45194</v>
      </c>
      <c r="R1380">
        <f>COUNTIFS($L:$L, SolaCorp_Backlog[[#This Row],[Product Group]], $Q:$Q, "&lt;=" &amp; SolaCorp_Backlog[[#This Row],[New Date]])</f>
        <v>88</v>
      </c>
      <c r="S1380">
        <f>IF(SolaCorp_Backlog[[#This Row],[Product Group]] &lt;&gt; $L1379, 1, $S1379 + 1)</f>
        <v>88</v>
      </c>
      <c r="T13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80">
        <f ca="1" xml:space="preserve"> ROUND((SolaCorp_Backlog[[#This Row],[Projected Ship Date]] - SolaCorp_Backlog[[#This Row],[Order Date]]) / SolaCorp_Backlog[[#This Row],[Backlog Quantity]], 0)</f>
        <v>9</v>
      </c>
    </row>
    <row r="1381" spans="1:21" x14ac:dyDescent="0.25">
      <c r="A1381" t="s">
        <v>268</v>
      </c>
      <c r="B1381" t="s">
        <v>993</v>
      </c>
      <c r="C1381" t="s">
        <v>671</v>
      </c>
      <c r="D1381" t="s">
        <v>961</v>
      </c>
      <c r="E1381" t="s">
        <v>962</v>
      </c>
      <c r="F1381">
        <v>1</v>
      </c>
      <c r="G1381">
        <v>160.86000000000001</v>
      </c>
      <c r="H1381" s="9">
        <v>45205</v>
      </c>
      <c r="I1381" t="s">
        <v>703</v>
      </c>
      <c r="J1381" t="s">
        <v>675</v>
      </c>
      <c r="K1381" t="s">
        <v>587</v>
      </c>
      <c r="L1381" t="s">
        <v>656</v>
      </c>
      <c r="M1381" t="s">
        <v>1826</v>
      </c>
      <c r="N1381" t="s">
        <v>3779</v>
      </c>
      <c r="O1381" t="s">
        <v>5925</v>
      </c>
      <c r="P1381">
        <f>COUNTIFS($L:$L, SolaCorp_Backlog[[#This Row],[Product Group]], $H:$H, "&lt;=" &amp; SolaCorp_Backlog[[#This Row],[Order Date]])</f>
        <v>90</v>
      </c>
      <c r="Q1381" s="9">
        <f>IFERROR(VLOOKUP(SolaCorp_Backlog[[#This Row],[Order_Item]], 'Hot Orders'!$C:$H, 6, FALSE), SolaCorp_Backlog[[#This Row],[Order Date]])</f>
        <v>45205</v>
      </c>
      <c r="R1381">
        <f>COUNTIFS($L:$L, SolaCorp_Backlog[[#This Row],[Product Group]], $Q:$Q, "&lt;=" &amp; SolaCorp_Backlog[[#This Row],[New Date]])</f>
        <v>90</v>
      </c>
      <c r="S1381">
        <f>IF(SolaCorp_Backlog[[#This Row],[Product Group]] &lt;&gt; $L1380, 1, $S1380 + 1)</f>
        <v>89</v>
      </c>
      <c r="T13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81">
        <f ca="1" xml:space="preserve"> ROUND((SolaCorp_Backlog[[#This Row],[Projected Ship Date]] - SolaCorp_Backlog[[#This Row],[Order Date]]) / SolaCorp_Backlog[[#This Row],[Backlog Quantity]], 0)</f>
        <v>77</v>
      </c>
    </row>
    <row r="1382" spans="1:21" x14ac:dyDescent="0.25">
      <c r="A1382" t="s">
        <v>268</v>
      </c>
      <c r="B1382" t="s">
        <v>993</v>
      </c>
      <c r="C1382" t="s">
        <v>671</v>
      </c>
      <c r="D1382" t="s">
        <v>961</v>
      </c>
      <c r="E1382" t="s">
        <v>962</v>
      </c>
      <c r="F1382">
        <v>1</v>
      </c>
      <c r="G1382">
        <v>532.09</v>
      </c>
      <c r="H1382" s="9">
        <v>45205</v>
      </c>
      <c r="I1382" t="s">
        <v>703</v>
      </c>
      <c r="J1382" t="s">
        <v>675</v>
      </c>
      <c r="K1382" t="s">
        <v>587</v>
      </c>
      <c r="L1382" t="s">
        <v>656</v>
      </c>
      <c r="M1382" t="s">
        <v>1826</v>
      </c>
      <c r="N1382" t="s">
        <v>3779</v>
      </c>
      <c r="O1382" t="s">
        <v>5925</v>
      </c>
      <c r="P1382">
        <f>COUNTIFS($L:$L, SolaCorp_Backlog[[#This Row],[Product Group]], $H:$H, "&lt;=" &amp; SolaCorp_Backlog[[#This Row],[Order Date]])</f>
        <v>90</v>
      </c>
      <c r="Q1382" s="9">
        <f>IFERROR(VLOOKUP(SolaCorp_Backlog[[#This Row],[Order_Item]], 'Hot Orders'!$C:$H, 6, FALSE), SolaCorp_Backlog[[#This Row],[Order Date]])</f>
        <v>45205</v>
      </c>
      <c r="R1382">
        <f>COUNTIFS($L:$L, SolaCorp_Backlog[[#This Row],[Product Group]], $Q:$Q, "&lt;=" &amp; SolaCorp_Backlog[[#This Row],[New Date]])</f>
        <v>90</v>
      </c>
      <c r="S1382">
        <f>IF(SolaCorp_Backlog[[#This Row],[Product Group]] &lt;&gt; $L1381, 1, $S1381 + 1)</f>
        <v>90</v>
      </c>
      <c r="T13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82">
        <f ca="1" xml:space="preserve"> ROUND((SolaCorp_Backlog[[#This Row],[Projected Ship Date]] - SolaCorp_Backlog[[#This Row],[Order Date]]) / SolaCorp_Backlog[[#This Row],[Backlog Quantity]], 0)</f>
        <v>77</v>
      </c>
    </row>
    <row r="1383" spans="1:21" x14ac:dyDescent="0.25">
      <c r="A1383" t="s">
        <v>198</v>
      </c>
      <c r="B1383" t="s">
        <v>704</v>
      </c>
      <c r="C1383" t="s">
        <v>688</v>
      </c>
      <c r="D1383" t="s">
        <v>1422</v>
      </c>
      <c r="E1383" t="s">
        <v>1423</v>
      </c>
      <c r="F1383">
        <v>3</v>
      </c>
      <c r="G1383">
        <v>145.15</v>
      </c>
      <c r="H1383" s="9">
        <v>45219</v>
      </c>
      <c r="I1383" t="s">
        <v>707</v>
      </c>
      <c r="J1383" t="s">
        <v>675</v>
      </c>
      <c r="K1383" t="s">
        <v>648</v>
      </c>
      <c r="L1383" t="s">
        <v>656</v>
      </c>
      <c r="M1383" t="s">
        <v>1825</v>
      </c>
      <c r="N1383" t="s">
        <v>3776</v>
      </c>
      <c r="O1383" t="s">
        <v>5924</v>
      </c>
      <c r="P1383">
        <f>COUNTIFS($L:$L, SolaCorp_Backlog[[#This Row],[Product Group]], $H:$H, "&lt;=" &amp; SolaCorp_Backlog[[#This Row],[Order Date]])</f>
        <v>101</v>
      </c>
      <c r="Q1383" s="9">
        <f>IFERROR(VLOOKUP(SolaCorp_Backlog[[#This Row],[Order_Item]], 'Hot Orders'!$C:$H, 6, FALSE), SolaCorp_Backlog[[#This Row],[Order Date]])</f>
        <v>45219</v>
      </c>
      <c r="R1383">
        <f>COUNTIFS($L:$L, SolaCorp_Backlog[[#This Row],[Product Group]], $Q:$Q, "&lt;=" &amp; SolaCorp_Backlog[[#This Row],[New Date]])</f>
        <v>101</v>
      </c>
      <c r="S1383">
        <f>IF(SolaCorp_Backlog[[#This Row],[Product Group]] &lt;&gt; $L1382, 1, $S1382 + 1)</f>
        <v>91</v>
      </c>
      <c r="T13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83">
        <f ca="1" xml:space="preserve"> ROUND((SolaCorp_Backlog[[#This Row],[Projected Ship Date]] - SolaCorp_Backlog[[#This Row],[Order Date]]) / SolaCorp_Backlog[[#This Row],[Backlog Quantity]], 0)</f>
        <v>21</v>
      </c>
    </row>
    <row r="1384" spans="1:21" x14ac:dyDescent="0.25">
      <c r="A1384" t="s">
        <v>198</v>
      </c>
      <c r="B1384" t="s">
        <v>704</v>
      </c>
      <c r="C1384" t="s">
        <v>688</v>
      </c>
      <c r="D1384" t="s">
        <v>1422</v>
      </c>
      <c r="E1384" t="s">
        <v>1423</v>
      </c>
      <c r="F1384">
        <v>3</v>
      </c>
      <c r="G1384">
        <v>145.15</v>
      </c>
      <c r="H1384" s="9">
        <v>45219</v>
      </c>
      <c r="I1384" t="s">
        <v>707</v>
      </c>
      <c r="J1384" t="s">
        <v>675</v>
      </c>
      <c r="K1384" t="s">
        <v>648</v>
      </c>
      <c r="L1384" t="s">
        <v>656</v>
      </c>
      <c r="M1384" t="s">
        <v>1825</v>
      </c>
      <c r="N1384" t="s">
        <v>3777</v>
      </c>
      <c r="O1384" t="s">
        <v>5924</v>
      </c>
      <c r="P1384">
        <f>COUNTIFS($L:$L, SolaCorp_Backlog[[#This Row],[Product Group]], $H:$H, "&lt;=" &amp; SolaCorp_Backlog[[#This Row],[Order Date]])</f>
        <v>101</v>
      </c>
      <c r="Q1384" s="9">
        <f>IFERROR(VLOOKUP(SolaCorp_Backlog[[#This Row],[Order_Item]], 'Hot Orders'!$C:$H, 6, FALSE), SolaCorp_Backlog[[#This Row],[Order Date]])</f>
        <v>45219</v>
      </c>
      <c r="R1384">
        <f>COUNTIFS($L:$L, SolaCorp_Backlog[[#This Row],[Product Group]], $Q:$Q, "&lt;=" &amp; SolaCorp_Backlog[[#This Row],[New Date]])</f>
        <v>101</v>
      </c>
      <c r="S1384">
        <f>IF(SolaCorp_Backlog[[#This Row],[Product Group]] &lt;&gt; $L1383, 1, $S1383 + 1)</f>
        <v>92</v>
      </c>
      <c r="T13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84">
        <f ca="1" xml:space="preserve"> ROUND((SolaCorp_Backlog[[#This Row],[Projected Ship Date]] - SolaCorp_Backlog[[#This Row],[Order Date]]) / SolaCorp_Backlog[[#This Row],[Backlog Quantity]], 0)</f>
        <v>21</v>
      </c>
    </row>
    <row r="1385" spans="1:21" x14ac:dyDescent="0.25">
      <c r="A1385" t="s">
        <v>198</v>
      </c>
      <c r="B1385" t="s">
        <v>704</v>
      </c>
      <c r="C1385" t="s">
        <v>688</v>
      </c>
      <c r="D1385" t="s">
        <v>1422</v>
      </c>
      <c r="E1385" t="s">
        <v>1423</v>
      </c>
      <c r="F1385">
        <v>3</v>
      </c>
      <c r="G1385">
        <v>145.15</v>
      </c>
      <c r="H1385" s="9">
        <v>45219</v>
      </c>
      <c r="I1385" t="s">
        <v>707</v>
      </c>
      <c r="J1385" t="s">
        <v>675</v>
      </c>
      <c r="K1385" t="s">
        <v>648</v>
      </c>
      <c r="L1385" t="s">
        <v>656</v>
      </c>
      <c r="M1385" t="s">
        <v>1825</v>
      </c>
      <c r="N1385" t="s">
        <v>3778</v>
      </c>
      <c r="O1385" t="s">
        <v>5924</v>
      </c>
      <c r="P1385">
        <f>COUNTIFS($L:$L, SolaCorp_Backlog[[#This Row],[Product Group]], $H:$H, "&lt;=" &amp; SolaCorp_Backlog[[#This Row],[Order Date]])</f>
        <v>101</v>
      </c>
      <c r="Q1385" s="9">
        <f>IFERROR(VLOOKUP(SolaCorp_Backlog[[#This Row],[Order_Item]], 'Hot Orders'!$C:$H, 6, FALSE), SolaCorp_Backlog[[#This Row],[Order Date]])</f>
        <v>45219</v>
      </c>
      <c r="R1385">
        <f>COUNTIFS($L:$L, SolaCorp_Backlog[[#This Row],[Product Group]], $Q:$Q, "&lt;=" &amp; SolaCorp_Backlog[[#This Row],[New Date]])</f>
        <v>101</v>
      </c>
      <c r="S1385">
        <f>IF(SolaCorp_Backlog[[#This Row],[Product Group]] &lt;&gt; $L1384, 1, $S1384 + 1)</f>
        <v>93</v>
      </c>
      <c r="T13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85">
        <f ca="1" xml:space="preserve"> ROUND((SolaCorp_Backlog[[#This Row],[Projected Ship Date]] - SolaCorp_Backlog[[#This Row],[Order Date]]) / SolaCorp_Backlog[[#This Row],[Backlog Quantity]], 0)</f>
        <v>21</v>
      </c>
    </row>
    <row r="1386" spans="1:21" x14ac:dyDescent="0.25">
      <c r="A1386" t="s">
        <v>198</v>
      </c>
      <c r="B1386" t="s">
        <v>704</v>
      </c>
      <c r="C1386" t="s">
        <v>688</v>
      </c>
      <c r="D1386" t="s">
        <v>1422</v>
      </c>
      <c r="E1386" t="s">
        <v>1423</v>
      </c>
      <c r="F1386">
        <v>3</v>
      </c>
      <c r="G1386">
        <v>113.23</v>
      </c>
      <c r="H1386" s="9">
        <v>45219</v>
      </c>
      <c r="I1386" t="s">
        <v>707</v>
      </c>
      <c r="J1386" t="s">
        <v>675</v>
      </c>
      <c r="K1386" t="s">
        <v>648</v>
      </c>
      <c r="L1386" t="s">
        <v>656</v>
      </c>
      <c r="M1386" t="s">
        <v>1825</v>
      </c>
      <c r="N1386" t="s">
        <v>3776</v>
      </c>
      <c r="O1386" t="s">
        <v>5924</v>
      </c>
      <c r="P1386">
        <f>COUNTIFS($L:$L, SolaCorp_Backlog[[#This Row],[Product Group]], $H:$H, "&lt;=" &amp; SolaCorp_Backlog[[#This Row],[Order Date]])</f>
        <v>101</v>
      </c>
      <c r="Q1386" s="9">
        <f>IFERROR(VLOOKUP(SolaCorp_Backlog[[#This Row],[Order_Item]], 'Hot Orders'!$C:$H, 6, FALSE), SolaCorp_Backlog[[#This Row],[Order Date]])</f>
        <v>45219</v>
      </c>
      <c r="R1386">
        <f>COUNTIFS($L:$L, SolaCorp_Backlog[[#This Row],[Product Group]], $Q:$Q, "&lt;=" &amp; SolaCorp_Backlog[[#This Row],[New Date]])</f>
        <v>101</v>
      </c>
      <c r="S1386">
        <f>IF(SolaCorp_Backlog[[#This Row],[Product Group]] &lt;&gt; $L1385, 1, $S1385 + 1)</f>
        <v>94</v>
      </c>
      <c r="T13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86">
        <f ca="1" xml:space="preserve"> ROUND((SolaCorp_Backlog[[#This Row],[Projected Ship Date]] - SolaCorp_Backlog[[#This Row],[Order Date]]) / SolaCorp_Backlog[[#This Row],[Backlog Quantity]], 0)</f>
        <v>21</v>
      </c>
    </row>
    <row r="1387" spans="1:21" x14ac:dyDescent="0.25">
      <c r="A1387" t="s">
        <v>198</v>
      </c>
      <c r="B1387" t="s">
        <v>704</v>
      </c>
      <c r="C1387" t="s">
        <v>688</v>
      </c>
      <c r="D1387" t="s">
        <v>1422</v>
      </c>
      <c r="E1387" t="s">
        <v>1423</v>
      </c>
      <c r="F1387">
        <v>3</v>
      </c>
      <c r="G1387">
        <v>113.23</v>
      </c>
      <c r="H1387" s="9">
        <v>45219</v>
      </c>
      <c r="I1387" t="s">
        <v>707</v>
      </c>
      <c r="J1387" t="s">
        <v>675</v>
      </c>
      <c r="K1387" t="s">
        <v>648</v>
      </c>
      <c r="L1387" t="s">
        <v>656</v>
      </c>
      <c r="M1387" t="s">
        <v>1825</v>
      </c>
      <c r="N1387" t="s">
        <v>3777</v>
      </c>
      <c r="O1387" t="s">
        <v>5924</v>
      </c>
      <c r="P1387">
        <f>COUNTIFS($L:$L, SolaCorp_Backlog[[#This Row],[Product Group]], $H:$H, "&lt;=" &amp; SolaCorp_Backlog[[#This Row],[Order Date]])</f>
        <v>101</v>
      </c>
      <c r="Q1387" s="9">
        <f>IFERROR(VLOOKUP(SolaCorp_Backlog[[#This Row],[Order_Item]], 'Hot Orders'!$C:$H, 6, FALSE), SolaCorp_Backlog[[#This Row],[Order Date]])</f>
        <v>45219</v>
      </c>
      <c r="R1387">
        <f>COUNTIFS($L:$L, SolaCorp_Backlog[[#This Row],[Product Group]], $Q:$Q, "&lt;=" &amp; SolaCorp_Backlog[[#This Row],[New Date]])</f>
        <v>101</v>
      </c>
      <c r="S1387">
        <f>IF(SolaCorp_Backlog[[#This Row],[Product Group]] &lt;&gt; $L1386, 1, $S1386 + 1)</f>
        <v>95</v>
      </c>
      <c r="T13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87">
        <f ca="1" xml:space="preserve"> ROUND((SolaCorp_Backlog[[#This Row],[Projected Ship Date]] - SolaCorp_Backlog[[#This Row],[Order Date]]) / SolaCorp_Backlog[[#This Row],[Backlog Quantity]], 0)</f>
        <v>21</v>
      </c>
    </row>
    <row r="1388" spans="1:21" x14ac:dyDescent="0.25">
      <c r="A1388" t="s">
        <v>198</v>
      </c>
      <c r="B1388" t="s">
        <v>704</v>
      </c>
      <c r="C1388" t="s">
        <v>688</v>
      </c>
      <c r="D1388" t="s">
        <v>1422</v>
      </c>
      <c r="E1388" t="s">
        <v>1423</v>
      </c>
      <c r="F1388">
        <v>3</v>
      </c>
      <c r="G1388">
        <v>113.23</v>
      </c>
      <c r="H1388" s="9">
        <v>45219</v>
      </c>
      <c r="I1388" t="s">
        <v>707</v>
      </c>
      <c r="J1388" t="s">
        <v>675</v>
      </c>
      <c r="K1388" t="s">
        <v>648</v>
      </c>
      <c r="L1388" t="s">
        <v>656</v>
      </c>
      <c r="M1388" t="s">
        <v>1825</v>
      </c>
      <c r="N1388" t="s">
        <v>3778</v>
      </c>
      <c r="O1388" t="s">
        <v>5924</v>
      </c>
      <c r="P1388">
        <f>COUNTIFS($L:$L, SolaCorp_Backlog[[#This Row],[Product Group]], $H:$H, "&lt;=" &amp; SolaCorp_Backlog[[#This Row],[Order Date]])</f>
        <v>101</v>
      </c>
      <c r="Q1388" s="9">
        <f>IFERROR(VLOOKUP(SolaCorp_Backlog[[#This Row],[Order_Item]], 'Hot Orders'!$C:$H, 6, FALSE), SolaCorp_Backlog[[#This Row],[Order Date]])</f>
        <v>45219</v>
      </c>
      <c r="R1388">
        <f>COUNTIFS($L:$L, SolaCorp_Backlog[[#This Row],[Product Group]], $Q:$Q, "&lt;=" &amp; SolaCorp_Backlog[[#This Row],[New Date]])</f>
        <v>101</v>
      </c>
      <c r="S1388">
        <f>IF(SolaCorp_Backlog[[#This Row],[Product Group]] &lt;&gt; $L1387, 1, $S1387 + 1)</f>
        <v>96</v>
      </c>
      <c r="T13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88">
        <f ca="1" xml:space="preserve"> ROUND((SolaCorp_Backlog[[#This Row],[Projected Ship Date]] - SolaCorp_Backlog[[#This Row],[Order Date]]) / SolaCorp_Backlog[[#This Row],[Backlog Quantity]], 0)</f>
        <v>21</v>
      </c>
    </row>
    <row r="1389" spans="1:21" x14ac:dyDescent="0.25">
      <c r="A1389" t="s">
        <v>446</v>
      </c>
      <c r="B1389" t="s">
        <v>1073</v>
      </c>
      <c r="C1389" t="s">
        <v>671</v>
      </c>
      <c r="D1389" t="s">
        <v>1012</v>
      </c>
      <c r="E1389" t="s">
        <v>1013</v>
      </c>
      <c r="F1389">
        <v>2</v>
      </c>
      <c r="G1389">
        <v>428.77</v>
      </c>
      <c r="H1389" s="9">
        <v>45219</v>
      </c>
      <c r="I1389" t="s">
        <v>683</v>
      </c>
      <c r="J1389" t="s">
        <v>675</v>
      </c>
      <c r="K1389" t="s">
        <v>648</v>
      </c>
      <c r="L1389" t="s">
        <v>656</v>
      </c>
      <c r="M1389" t="s">
        <v>1842</v>
      </c>
      <c r="N1389" t="s">
        <v>3852</v>
      </c>
      <c r="O1389" t="s">
        <v>5940</v>
      </c>
      <c r="P1389">
        <f>COUNTIFS($L:$L, SolaCorp_Backlog[[#This Row],[Product Group]], $H:$H, "&lt;=" &amp; SolaCorp_Backlog[[#This Row],[Order Date]])</f>
        <v>101</v>
      </c>
      <c r="Q1389" s="9">
        <f>IFERROR(VLOOKUP(SolaCorp_Backlog[[#This Row],[Order_Item]], 'Hot Orders'!$C:$H, 6, FALSE), SolaCorp_Backlog[[#This Row],[Order Date]])</f>
        <v>45219</v>
      </c>
      <c r="R1389">
        <f>COUNTIFS($L:$L, SolaCorp_Backlog[[#This Row],[Product Group]], $Q:$Q, "&lt;=" &amp; SolaCorp_Backlog[[#This Row],[New Date]])</f>
        <v>101</v>
      </c>
      <c r="S1389">
        <f>IF(SolaCorp_Backlog[[#This Row],[Product Group]] &lt;&gt; $L1388, 1, $S1388 + 1)</f>
        <v>97</v>
      </c>
      <c r="T13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89">
        <f ca="1" xml:space="preserve"> ROUND((SolaCorp_Backlog[[#This Row],[Projected Ship Date]] - SolaCorp_Backlog[[#This Row],[Order Date]]) / SolaCorp_Backlog[[#This Row],[Backlog Quantity]], 0)</f>
        <v>32</v>
      </c>
    </row>
    <row r="1390" spans="1:21" x14ac:dyDescent="0.25">
      <c r="A1390" t="s">
        <v>446</v>
      </c>
      <c r="B1390" t="s">
        <v>1073</v>
      </c>
      <c r="C1390" t="s">
        <v>671</v>
      </c>
      <c r="D1390" t="s">
        <v>1012</v>
      </c>
      <c r="E1390" t="s">
        <v>1013</v>
      </c>
      <c r="F1390">
        <v>2</v>
      </c>
      <c r="G1390">
        <v>428.77</v>
      </c>
      <c r="H1390" s="9">
        <v>45219</v>
      </c>
      <c r="I1390" t="s">
        <v>683</v>
      </c>
      <c r="J1390" t="s">
        <v>675</v>
      </c>
      <c r="K1390" t="s">
        <v>648</v>
      </c>
      <c r="L1390" t="s">
        <v>656</v>
      </c>
      <c r="M1390" t="s">
        <v>1842</v>
      </c>
      <c r="N1390" t="s">
        <v>3853</v>
      </c>
      <c r="O1390" t="s">
        <v>5940</v>
      </c>
      <c r="P1390">
        <f>COUNTIFS($L:$L, SolaCorp_Backlog[[#This Row],[Product Group]], $H:$H, "&lt;=" &amp; SolaCorp_Backlog[[#This Row],[Order Date]])</f>
        <v>101</v>
      </c>
      <c r="Q1390" s="9">
        <f>IFERROR(VLOOKUP(SolaCorp_Backlog[[#This Row],[Order_Item]], 'Hot Orders'!$C:$H, 6, FALSE), SolaCorp_Backlog[[#This Row],[Order Date]])</f>
        <v>45219</v>
      </c>
      <c r="R1390">
        <f>COUNTIFS($L:$L, SolaCorp_Backlog[[#This Row],[Product Group]], $Q:$Q, "&lt;=" &amp; SolaCorp_Backlog[[#This Row],[New Date]])</f>
        <v>101</v>
      </c>
      <c r="S1390">
        <f>IF(SolaCorp_Backlog[[#This Row],[Product Group]] &lt;&gt; $L1389, 1, $S1389 + 1)</f>
        <v>98</v>
      </c>
      <c r="T13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90">
        <f ca="1" xml:space="preserve"> ROUND((SolaCorp_Backlog[[#This Row],[Projected Ship Date]] - SolaCorp_Backlog[[#This Row],[Order Date]]) / SolaCorp_Backlog[[#This Row],[Backlog Quantity]], 0)</f>
        <v>32</v>
      </c>
    </row>
    <row r="1391" spans="1:21" x14ac:dyDescent="0.25">
      <c r="A1391" t="s">
        <v>198</v>
      </c>
      <c r="B1391" t="s">
        <v>704</v>
      </c>
      <c r="C1391" t="s">
        <v>688</v>
      </c>
      <c r="D1391" t="s">
        <v>1441</v>
      </c>
      <c r="E1391" t="s">
        <v>1442</v>
      </c>
      <c r="F1391">
        <v>2</v>
      </c>
      <c r="G1391">
        <v>128.04</v>
      </c>
      <c r="H1391" s="9">
        <v>45219</v>
      </c>
      <c r="I1391" t="s">
        <v>707</v>
      </c>
      <c r="J1391" t="s">
        <v>675</v>
      </c>
      <c r="K1391" t="s">
        <v>649</v>
      </c>
      <c r="L1391" t="s">
        <v>656</v>
      </c>
      <c r="M1391" t="s">
        <v>1843</v>
      </c>
      <c r="N1391" t="s">
        <v>3854</v>
      </c>
      <c r="O1391" t="s">
        <v>5924</v>
      </c>
      <c r="P1391">
        <f>COUNTIFS($L:$L, SolaCorp_Backlog[[#This Row],[Product Group]], $H:$H, "&lt;=" &amp; SolaCorp_Backlog[[#This Row],[Order Date]])</f>
        <v>101</v>
      </c>
      <c r="Q1391" s="9">
        <f>IFERROR(VLOOKUP(SolaCorp_Backlog[[#This Row],[Order_Item]], 'Hot Orders'!$C:$H, 6, FALSE), SolaCorp_Backlog[[#This Row],[Order Date]])</f>
        <v>45219</v>
      </c>
      <c r="R1391">
        <f>COUNTIFS($L:$L, SolaCorp_Backlog[[#This Row],[Product Group]], $Q:$Q, "&lt;=" &amp; SolaCorp_Backlog[[#This Row],[New Date]])</f>
        <v>101</v>
      </c>
      <c r="S1391">
        <f>IF(SolaCorp_Backlog[[#This Row],[Product Group]] &lt;&gt; $L1390, 1, $S1390 + 1)</f>
        <v>99</v>
      </c>
      <c r="T13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91">
        <f ca="1" xml:space="preserve"> ROUND((SolaCorp_Backlog[[#This Row],[Projected Ship Date]] - SolaCorp_Backlog[[#This Row],[Order Date]]) / SolaCorp_Backlog[[#This Row],[Backlog Quantity]], 0)</f>
        <v>32</v>
      </c>
    </row>
    <row r="1392" spans="1:21" x14ac:dyDescent="0.25">
      <c r="A1392" t="s">
        <v>198</v>
      </c>
      <c r="B1392" t="s">
        <v>704</v>
      </c>
      <c r="C1392" t="s">
        <v>688</v>
      </c>
      <c r="D1392" t="s">
        <v>1441</v>
      </c>
      <c r="E1392" t="s">
        <v>1442</v>
      </c>
      <c r="F1392">
        <v>2</v>
      </c>
      <c r="G1392">
        <v>128.04</v>
      </c>
      <c r="H1392" s="9">
        <v>45219</v>
      </c>
      <c r="I1392" t="s">
        <v>707</v>
      </c>
      <c r="J1392" t="s">
        <v>675</v>
      </c>
      <c r="K1392" t="s">
        <v>649</v>
      </c>
      <c r="L1392" t="s">
        <v>656</v>
      </c>
      <c r="M1392" t="s">
        <v>1843</v>
      </c>
      <c r="N1392" t="s">
        <v>3855</v>
      </c>
      <c r="O1392" t="s">
        <v>5924</v>
      </c>
      <c r="P1392">
        <f>COUNTIFS($L:$L, SolaCorp_Backlog[[#This Row],[Product Group]], $H:$H, "&lt;=" &amp; SolaCorp_Backlog[[#This Row],[Order Date]])</f>
        <v>101</v>
      </c>
      <c r="Q1392" s="9">
        <f>IFERROR(VLOOKUP(SolaCorp_Backlog[[#This Row],[Order_Item]], 'Hot Orders'!$C:$H, 6, FALSE), SolaCorp_Backlog[[#This Row],[Order Date]])</f>
        <v>45219</v>
      </c>
      <c r="R1392">
        <f>COUNTIFS($L:$L, SolaCorp_Backlog[[#This Row],[Product Group]], $Q:$Q, "&lt;=" &amp; SolaCorp_Backlog[[#This Row],[New Date]])</f>
        <v>101</v>
      </c>
      <c r="S1392">
        <f>IF(SolaCorp_Backlog[[#This Row],[Product Group]] &lt;&gt; $L1391, 1, $S1391 + 1)</f>
        <v>100</v>
      </c>
      <c r="T13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92">
        <f ca="1" xml:space="preserve"> ROUND((SolaCorp_Backlog[[#This Row],[Projected Ship Date]] - SolaCorp_Backlog[[#This Row],[Order Date]]) / SolaCorp_Backlog[[#This Row],[Backlog Quantity]], 0)</f>
        <v>32</v>
      </c>
    </row>
    <row r="1393" spans="1:21" x14ac:dyDescent="0.25">
      <c r="A1393" t="s">
        <v>198</v>
      </c>
      <c r="B1393" t="s">
        <v>704</v>
      </c>
      <c r="C1393" t="s">
        <v>688</v>
      </c>
      <c r="D1393" t="s">
        <v>1433</v>
      </c>
      <c r="E1393" t="s">
        <v>1434</v>
      </c>
      <c r="F1393">
        <v>1</v>
      </c>
      <c r="G1393">
        <v>135.24</v>
      </c>
      <c r="H1393" s="9">
        <v>45219</v>
      </c>
      <c r="I1393" t="s">
        <v>707</v>
      </c>
      <c r="J1393" t="s">
        <v>675</v>
      </c>
      <c r="K1393" t="s">
        <v>627</v>
      </c>
      <c r="L1393" t="s">
        <v>656</v>
      </c>
      <c r="M1393" t="s">
        <v>1841</v>
      </c>
      <c r="N1393" t="s">
        <v>3851</v>
      </c>
      <c r="O1393" t="s">
        <v>5924</v>
      </c>
      <c r="P1393">
        <f>COUNTIFS($L:$L, SolaCorp_Backlog[[#This Row],[Product Group]], $H:$H, "&lt;=" &amp; SolaCorp_Backlog[[#This Row],[Order Date]])</f>
        <v>101</v>
      </c>
      <c r="Q1393" s="9">
        <f>IFERROR(VLOOKUP(SolaCorp_Backlog[[#This Row],[Order_Item]], 'Hot Orders'!$C:$H, 6, FALSE), SolaCorp_Backlog[[#This Row],[Order Date]])</f>
        <v>45219</v>
      </c>
      <c r="R1393">
        <f>COUNTIFS($L:$L, SolaCorp_Backlog[[#This Row],[Product Group]], $Q:$Q, "&lt;=" &amp; SolaCorp_Backlog[[#This Row],[New Date]])</f>
        <v>101</v>
      </c>
      <c r="S1393">
        <f>IF(SolaCorp_Backlog[[#This Row],[Product Group]] &lt;&gt; $L1392, 1, $S1392 + 1)</f>
        <v>101</v>
      </c>
      <c r="T13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393">
        <f ca="1" xml:space="preserve"> ROUND((SolaCorp_Backlog[[#This Row],[Projected Ship Date]] - SolaCorp_Backlog[[#This Row],[Order Date]]) / SolaCorp_Backlog[[#This Row],[Backlog Quantity]], 0)</f>
        <v>63</v>
      </c>
    </row>
    <row r="1394" spans="1:21" x14ac:dyDescent="0.25">
      <c r="A1394" t="s">
        <v>34</v>
      </c>
      <c r="B1394" t="s">
        <v>1185</v>
      </c>
      <c r="C1394" t="s">
        <v>671</v>
      </c>
      <c r="D1394" t="s">
        <v>948</v>
      </c>
      <c r="E1394" t="s">
        <v>949</v>
      </c>
      <c r="F1394">
        <v>1</v>
      </c>
      <c r="G1394">
        <v>321.19</v>
      </c>
      <c r="H1394" s="9">
        <v>44653</v>
      </c>
      <c r="I1394" t="s">
        <v>698</v>
      </c>
      <c r="J1394" t="s">
        <v>675</v>
      </c>
      <c r="K1394" t="s">
        <v>592</v>
      </c>
      <c r="L1394" t="s">
        <v>657</v>
      </c>
      <c r="M1394" t="s">
        <v>1845</v>
      </c>
      <c r="N1394" t="s">
        <v>3857</v>
      </c>
      <c r="O1394" t="s">
        <v>5942</v>
      </c>
      <c r="P1394">
        <f>COUNTIFS($L:$L, SolaCorp_Backlog[[#This Row],[Product Group]], $H:$H, "&lt;=" &amp; SolaCorp_Backlog[[#This Row],[Order Date]])</f>
        <v>1</v>
      </c>
      <c r="Q1394" s="9">
        <f>IFERROR(VLOOKUP(SolaCorp_Backlog[[#This Row],[Order_Item]], 'Hot Orders'!$C:$H, 6, FALSE), SolaCorp_Backlog[[#This Row],[Order Date]])</f>
        <v>44653</v>
      </c>
      <c r="R1394">
        <f>COUNTIFS($L:$L, SolaCorp_Backlog[[#This Row],[Product Group]], $Q:$Q, "&lt;=" &amp; SolaCorp_Backlog[[#This Row],[New Date]])</f>
        <v>1</v>
      </c>
      <c r="S1394">
        <f>IF(SolaCorp_Backlog[[#This Row],[Product Group]] &lt;&gt; $L1393, 1, $S1393 + 1)</f>
        <v>1</v>
      </c>
      <c r="T13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1394">
        <f ca="1" xml:space="preserve"> ROUND((SolaCorp_Backlog[[#This Row],[Projected Ship Date]] - SolaCorp_Backlog[[#This Row],[Order Date]]) / SolaCorp_Backlog[[#This Row],[Backlog Quantity]], 0)</f>
        <v>601</v>
      </c>
    </row>
    <row r="1395" spans="1:21" x14ac:dyDescent="0.25">
      <c r="A1395" t="s">
        <v>68</v>
      </c>
      <c r="B1395" t="s">
        <v>1186</v>
      </c>
      <c r="C1395" t="s">
        <v>729</v>
      </c>
      <c r="D1395" t="s">
        <v>948</v>
      </c>
      <c r="E1395" t="s">
        <v>949</v>
      </c>
      <c r="F1395">
        <v>1</v>
      </c>
      <c r="G1395">
        <v>318.99</v>
      </c>
      <c r="H1395" s="9">
        <v>44664</v>
      </c>
      <c r="I1395" t="s">
        <v>732</v>
      </c>
      <c r="J1395" t="s">
        <v>675</v>
      </c>
      <c r="K1395" t="s">
        <v>592</v>
      </c>
      <c r="L1395" t="s">
        <v>657</v>
      </c>
      <c r="M1395" t="s">
        <v>1885</v>
      </c>
      <c r="N1395" t="s">
        <v>3898</v>
      </c>
      <c r="O1395" t="s">
        <v>5982</v>
      </c>
      <c r="P1395">
        <f>COUNTIFS($L:$L, SolaCorp_Backlog[[#This Row],[Product Group]], $H:$H, "&lt;=" &amp; SolaCorp_Backlog[[#This Row],[Order Date]])</f>
        <v>2</v>
      </c>
      <c r="Q1395" s="9">
        <f>IFERROR(VLOOKUP(SolaCorp_Backlog[[#This Row],[Order_Item]], 'Hot Orders'!$C:$H, 6, FALSE), SolaCorp_Backlog[[#This Row],[Order Date]])</f>
        <v>44664</v>
      </c>
      <c r="R1395">
        <f>COUNTIFS($L:$L, SolaCorp_Backlog[[#This Row],[Product Group]], $Q:$Q, "&lt;=" &amp; SolaCorp_Backlog[[#This Row],[New Date]])</f>
        <v>2</v>
      </c>
      <c r="S1395">
        <f>IF(SolaCorp_Backlog[[#This Row],[Product Group]] &lt;&gt; $L1394, 1, $S1394 + 1)</f>
        <v>2</v>
      </c>
      <c r="T13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95">
        <f ca="1" xml:space="preserve"> ROUND((SolaCorp_Backlog[[#This Row],[Projected Ship Date]] - SolaCorp_Backlog[[#This Row],[Order Date]]) / SolaCorp_Backlog[[#This Row],[Backlog Quantity]], 0)</f>
        <v>597</v>
      </c>
    </row>
    <row r="1396" spans="1:21" x14ac:dyDescent="0.25">
      <c r="A1396" t="s">
        <v>94</v>
      </c>
      <c r="B1396" t="s">
        <v>1116</v>
      </c>
      <c r="C1396" t="s">
        <v>688</v>
      </c>
      <c r="D1396" t="s">
        <v>948</v>
      </c>
      <c r="E1396" t="s">
        <v>949</v>
      </c>
      <c r="F1396">
        <v>1</v>
      </c>
      <c r="G1396">
        <v>372.33</v>
      </c>
      <c r="H1396" s="9">
        <v>44712</v>
      </c>
      <c r="I1396" t="s">
        <v>707</v>
      </c>
      <c r="J1396" t="s">
        <v>675</v>
      </c>
      <c r="K1396" t="s">
        <v>592</v>
      </c>
      <c r="L1396" t="s">
        <v>657</v>
      </c>
      <c r="M1396" t="s">
        <v>1887</v>
      </c>
      <c r="N1396" t="s">
        <v>3900</v>
      </c>
      <c r="O1396" t="s">
        <v>5984</v>
      </c>
      <c r="P1396">
        <f>COUNTIFS($L:$L, SolaCorp_Backlog[[#This Row],[Product Group]], $H:$H, "&lt;=" &amp; SolaCorp_Backlog[[#This Row],[Order Date]])</f>
        <v>3</v>
      </c>
      <c r="Q1396" s="9">
        <f>IFERROR(VLOOKUP(SolaCorp_Backlog[[#This Row],[Order_Item]], 'Hot Orders'!$C:$H, 6, FALSE), SolaCorp_Backlog[[#This Row],[Order Date]])</f>
        <v>44712</v>
      </c>
      <c r="R1396">
        <f>COUNTIFS($L:$L, SolaCorp_Backlog[[#This Row],[Product Group]], $Q:$Q, "&lt;=" &amp; SolaCorp_Backlog[[#This Row],[New Date]])</f>
        <v>3</v>
      </c>
      <c r="S1396">
        <f>IF(SolaCorp_Backlog[[#This Row],[Product Group]] &lt;&gt; $L1395, 1, $S1395 + 1)</f>
        <v>3</v>
      </c>
      <c r="T13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96">
        <f ca="1" xml:space="preserve"> ROUND((SolaCorp_Backlog[[#This Row],[Projected Ship Date]] - SolaCorp_Backlog[[#This Row],[Order Date]]) / SolaCorp_Backlog[[#This Row],[Backlog Quantity]], 0)</f>
        <v>549</v>
      </c>
    </row>
    <row r="1397" spans="1:21" x14ac:dyDescent="0.25">
      <c r="A1397" t="s">
        <v>97</v>
      </c>
      <c r="B1397" t="s">
        <v>1169</v>
      </c>
      <c r="C1397" t="s">
        <v>729</v>
      </c>
      <c r="D1397" t="s">
        <v>948</v>
      </c>
      <c r="E1397" t="s">
        <v>949</v>
      </c>
      <c r="F1397">
        <v>1</v>
      </c>
      <c r="G1397">
        <v>327.17</v>
      </c>
      <c r="H1397" s="9">
        <v>44754</v>
      </c>
      <c r="I1397" t="s">
        <v>732</v>
      </c>
      <c r="J1397" t="s">
        <v>675</v>
      </c>
      <c r="K1397" t="s">
        <v>592</v>
      </c>
      <c r="L1397" t="s">
        <v>657</v>
      </c>
      <c r="M1397" t="s">
        <v>1888</v>
      </c>
      <c r="N1397" t="s">
        <v>3901</v>
      </c>
      <c r="O1397" t="s">
        <v>5985</v>
      </c>
      <c r="P1397">
        <f>COUNTIFS($L:$L, SolaCorp_Backlog[[#This Row],[Product Group]], $H:$H, "&lt;=" &amp; SolaCorp_Backlog[[#This Row],[Order Date]])</f>
        <v>4</v>
      </c>
      <c r="Q1397" s="9">
        <f>IFERROR(VLOOKUP(SolaCorp_Backlog[[#This Row],[Order_Item]], 'Hot Orders'!$C:$H, 6, FALSE), SolaCorp_Backlog[[#This Row],[Order Date]])</f>
        <v>44754</v>
      </c>
      <c r="R1397">
        <f>COUNTIFS($L:$L, SolaCorp_Backlog[[#This Row],[Product Group]], $Q:$Q, "&lt;=" &amp; SolaCorp_Backlog[[#This Row],[New Date]])</f>
        <v>4</v>
      </c>
      <c r="S1397">
        <f>IF(SolaCorp_Backlog[[#This Row],[Product Group]] &lt;&gt; $L1396, 1, $S1396 + 1)</f>
        <v>4</v>
      </c>
      <c r="T13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97">
        <f ca="1" xml:space="preserve"> ROUND((SolaCorp_Backlog[[#This Row],[Projected Ship Date]] - SolaCorp_Backlog[[#This Row],[Order Date]]) / SolaCorp_Backlog[[#This Row],[Backlog Quantity]], 0)</f>
        <v>507</v>
      </c>
    </row>
    <row r="1398" spans="1:21" x14ac:dyDescent="0.25">
      <c r="A1398" t="s">
        <v>79</v>
      </c>
      <c r="B1398" t="s">
        <v>1287</v>
      </c>
      <c r="C1398" t="s">
        <v>729</v>
      </c>
      <c r="D1398" t="s">
        <v>948</v>
      </c>
      <c r="E1398" t="s">
        <v>949</v>
      </c>
      <c r="F1398">
        <v>1</v>
      </c>
      <c r="G1398">
        <v>246.6</v>
      </c>
      <c r="H1398" s="9">
        <v>44817</v>
      </c>
      <c r="I1398" t="s">
        <v>732</v>
      </c>
      <c r="J1398" t="s">
        <v>675</v>
      </c>
      <c r="K1398" t="s">
        <v>592</v>
      </c>
      <c r="L1398" t="s">
        <v>657</v>
      </c>
      <c r="M1398" t="s">
        <v>1892</v>
      </c>
      <c r="N1398" t="s">
        <v>3905</v>
      </c>
      <c r="O1398" t="s">
        <v>5989</v>
      </c>
      <c r="P1398">
        <f>COUNTIFS($L:$L, SolaCorp_Backlog[[#This Row],[Product Group]], $H:$H, "&lt;=" &amp; SolaCorp_Backlog[[#This Row],[Order Date]])</f>
        <v>5</v>
      </c>
      <c r="Q1398" s="9">
        <f>IFERROR(VLOOKUP(SolaCorp_Backlog[[#This Row],[Order_Item]], 'Hot Orders'!$C:$H, 6, FALSE), SolaCorp_Backlog[[#This Row],[Order Date]])</f>
        <v>44817</v>
      </c>
      <c r="R1398">
        <f>COUNTIFS($L:$L, SolaCorp_Backlog[[#This Row],[Product Group]], $Q:$Q, "&lt;=" &amp; SolaCorp_Backlog[[#This Row],[New Date]])</f>
        <v>5</v>
      </c>
      <c r="S1398">
        <f>IF(SolaCorp_Backlog[[#This Row],[Product Group]] &lt;&gt; $L1397, 1, $S1397 + 1)</f>
        <v>5</v>
      </c>
      <c r="T13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98">
        <f ca="1" xml:space="preserve"> ROUND((SolaCorp_Backlog[[#This Row],[Projected Ship Date]] - SolaCorp_Backlog[[#This Row],[Order Date]]) / SolaCorp_Backlog[[#This Row],[Backlog Quantity]], 0)</f>
        <v>444</v>
      </c>
    </row>
    <row r="1399" spans="1:21" x14ac:dyDescent="0.25">
      <c r="A1399" t="s">
        <v>321</v>
      </c>
      <c r="B1399" t="s">
        <v>1053</v>
      </c>
      <c r="C1399" t="s">
        <v>688</v>
      </c>
      <c r="D1399" t="s">
        <v>948</v>
      </c>
      <c r="E1399" t="s">
        <v>949</v>
      </c>
      <c r="F1399">
        <v>1</v>
      </c>
      <c r="G1399">
        <v>454.47</v>
      </c>
      <c r="H1399" s="9">
        <v>44825</v>
      </c>
      <c r="I1399" t="s">
        <v>882</v>
      </c>
      <c r="J1399" t="s">
        <v>675</v>
      </c>
      <c r="K1399" t="s">
        <v>592</v>
      </c>
      <c r="L1399" t="s">
        <v>657</v>
      </c>
      <c r="M1399" t="s">
        <v>1881</v>
      </c>
      <c r="N1399" t="s">
        <v>3894</v>
      </c>
      <c r="O1399" t="s">
        <v>5978</v>
      </c>
      <c r="P1399">
        <f>COUNTIFS($L:$L, SolaCorp_Backlog[[#This Row],[Product Group]], $H:$H, "&lt;=" &amp; SolaCorp_Backlog[[#This Row],[Order Date]])</f>
        <v>6</v>
      </c>
      <c r="Q1399" s="9">
        <f>IFERROR(VLOOKUP(SolaCorp_Backlog[[#This Row],[Order_Item]], 'Hot Orders'!$C:$H, 6, FALSE), SolaCorp_Backlog[[#This Row],[Order Date]])</f>
        <v>44825</v>
      </c>
      <c r="R1399">
        <f>COUNTIFS($L:$L, SolaCorp_Backlog[[#This Row],[Product Group]], $Q:$Q, "&lt;=" &amp; SolaCorp_Backlog[[#This Row],[New Date]])</f>
        <v>6</v>
      </c>
      <c r="S1399">
        <f>IF(SolaCorp_Backlog[[#This Row],[Product Group]] &lt;&gt; $L1398, 1, $S1398 + 1)</f>
        <v>6</v>
      </c>
      <c r="T13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399">
        <f ca="1" xml:space="preserve"> ROUND((SolaCorp_Backlog[[#This Row],[Projected Ship Date]] - SolaCorp_Backlog[[#This Row],[Order Date]]) / SolaCorp_Backlog[[#This Row],[Backlog Quantity]], 0)</f>
        <v>436</v>
      </c>
    </row>
    <row r="1400" spans="1:21" x14ac:dyDescent="0.25">
      <c r="A1400" t="s">
        <v>313</v>
      </c>
      <c r="B1400" t="s">
        <v>995</v>
      </c>
      <c r="C1400" t="s">
        <v>729</v>
      </c>
      <c r="D1400" t="s">
        <v>948</v>
      </c>
      <c r="E1400" t="s">
        <v>949</v>
      </c>
      <c r="F1400">
        <v>1</v>
      </c>
      <c r="G1400">
        <v>274.88</v>
      </c>
      <c r="H1400" s="9">
        <v>44885</v>
      </c>
      <c r="I1400" t="s">
        <v>732</v>
      </c>
      <c r="J1400" t="s">
        <v>675</v>
      </c>
      <c r="K1400" t="s">
        <v>592</v>
      </c>
      <c r="L1400" t="s">
        <v>657</v>
      </c>
      <c r="M1400" t="s">
        <v>1911</v>
      </c>
      <c r="N1400" t="s">
        <v>3927</v>
      </c>
      <c r="O1400" t="s">
        <v>6008</v>
      </c>
      <c r="P1400">
        <f>COUNTIFS($L:$L, SolaCorp_Backlog[[#This Row],[Product Group]], $H:$H, "&lt;=" &amp; SolaCorp_Backlog[[#This Row],[Order Date]])</f>
        <v>7</v>
      </c>
      <c r="Q1400" s="9">
        <f>IFERROR(VLOOKUP(SolaCorp_Backlog[[#This Row],[Order_Item]], 'Hot Orders'!$C:$H, 6, FALSE), SolaCorp_Backlog[[#This Row],[Order Date]])</f>
        <v>44885</v>
      </c>
      <c r="R1400">
        <f>COUNTIFS($L:$L, SolaCorp_Backlog[[#This Row],[Product Group]], $Q:$Q, "&lt;=" &amp; SolaCorp_Backlog[[#This Row],[New Date]])</f>
        <v>7</v>
      </c>
      <c r="S1400">
        <f>IF(SolaCorp_Backlog[[#This Row],[Product Group]] &lt;&gt; $L1399, 1, $S1399 + 1)</f>
        <v>7</v>
      </c>
      <c r="T14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00">
        <f ca="1" xml:space="preserve"> ROUND((SolaCorp_Backlog[[#This Row],[Projected Ship Date]] - SolaCorp_Backlog[[#This Row],[Order Date]]) / SolaCorp_Backlog[[#This Row],[Backlog Quantity]], 0)</f>
        <v>376</v>
      </c>
    </row>
    <row r="1401" spans="1:21" x14ac:dyDescent="0.25">
      <c r="A1401" t="s">
        <v>317</v>
      </c>
      <c r="B1401" t="s">
        <v>1209</v>
      </c>
      <c r="C1401" t="s">
        <v>729</v>
      </c>
      <c r="D1401" t="s">
        <v>948</v>
      </c>
      <c r="E1401" t="s">
        <v>949</v>
      </c>
      <c r="F1401">
        <v>1</v>
      </c>
      <c r="G1401">
        <v>300.39999999999998</v>
      </c>
      <c r="H1401" s="9">
        <v>44886</v>
      </c>
      <c r="I1401" t="s">
        <v>789</v>
      </c>
      <c r="J1401" t="s">
        <v>669</v>
      </c>
      <c r="K1401" t="s">
        <v>592</v>
      </c>
      <c r="L1401" t="s">
        <v>657</v>
      </c>
      <c r="M1401" t="s">
        <v>1896</v>
      </c>
      <c r="N1401" t="s">
        <v>3909</v>
      </c>
      <c r="O1401" t="s">
        <v>5993</v>
      </c>
      <c r="P1401">
        <f>COUNTIFS($L:$L, SolaCorp_Backlog[[#This Row],[Product Group]], $H:$H, "&lt;=" &amp; SolaCorp_Backlog[[#This Row],[Order Date]])</f>
        <v>9</v>
      </c>
      <c r="Q1401" s="9">
        <f>IFERROR(VLOOKUP(SolaCorp_Backlog[[#This Row],[Order_Item]], 'Hot Orders'!$C:$H, 6, FALSE), SolaCorp_Backlog[[#This Row],[Order Date]])</f>
        <v>44886</v>
      </c>
      <c r="R1401">
        <f>COUNTIFS($L:$L, SolaCorp_Backlog[[#This Row],[Product Group]], $Q:$Q, "&lt;=" &amp; SolaCorp_Backlog[[#This Row],[New Date]])</f>
        <v>9</v>
      </c>
      <c r="S1401">
        <f>IF(SolaCorp_Backlog[[#This Row],[Product Group]] &lt;&gt; $L1400, 1, $S1400 + 1)</f>
        <v>8</v>
      </c>
      <c r="T14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01">
        <f ca="1" xml:space="preserve"> ROUND((SolaCorp_Backlog[[#This Row],[Projected Ship Date]] - SolaCorp_Backlog[[#This Row],[Order Date]]) / SolaCorp_Backlog[[#This Row],[Backlog Quantity]], 0)</f>
        <v>375</v>
      </c>
    </row>
    <row r="1402" spans="1:21" x14ac:dyDescent="0.25">
      <c r="A1402" t="s">
        <v>157</v>
      </c>
      <c r="B1402" t="s">
        <v>1174</v>
      </c>
      <c r="C1402" t="s">
        <v>721</v>
      </c>
      <c r="D1402" t="s">
        <v>948</v>
      </c>
      <c r="E1402" t="s">
        <v>949</v>
      </c>
      <c r="F1402">
        <v>1</v>
      </c>
      <c r="G1402">
        <v>324.55</v>
      </c>
      <c r="H1402" s="9">
        <v>44886</v>
      </c>
      <c r="I1402" t="s">
        <v>787</v>
      </c>
      <c r="J1402" t="s">
        <v>669</v>
      </c>
      <c r="K1402" t="s">
        <v>592</v>
      </c>
      <c r="L1402" t="s">
        <v>657</v>
      </c>
      <c r="M1402" t="s">
        <v>1912</v>
      </c>
      <c r="N1402" t="s">
        <v>3928</v>
      </c>
      <c r="O1402" t="s">
        <v>6009</v>
      </c>
      <c r="P1402">
        <f>COUNTIFS($L:$L, SolaCorp_Backlog[[#This Row],[Product Group]], $H:$H, "&lt;=" &amp; SolaCorp_Backlog[[#This Row],[Order Date]])</f>
        <v>9</v>
      </c>
      <c r="Q1402" s="9">
        <f>IFERROR(VLOOKUP(SolaCorp_Backlog[[#This Row],[Order_Item]], 'Hot Orders'!$C:$H, 6, FALSE), SolaCorp_Backlog[[#This Row],[Order Date]])</f>
        <v>44886</v>
      </c>
      <c r="R1402">
        <f>COUNTIFS($L:$L, SolaCorp_Backlog[[#This Row],[Product Group]], $Q:$Q, "&lt;=" &amp; SolaCorp_Backlog[[#This Row],[New Date]])</f>
        <v>9</v>
      </c>
      <c r="S1402">
        <f>IF(SolaCorp_Backlog[[#This Row],[Product Group]] &lt;&gt; $L1401, 1, $S1401 + 1)</f>
        <v>9</v>
      </c>
      <c r="T14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02">
        <f ca="1" xml:space="preserve"> ROUND((SolaCorp_Backlog[[#This Row],[Projected Ship Date]] - SolaCorp_Backlog[[#This Row],[Order Date]]) / SolaCorp_Backlog[[#This Row],[Backlog Quantity]], 0)</f>
        <v>375</v>
      </c>
    </row>
    <row r="1403" spans="1:21" x14ac:dyDescent="0.25">
      <c r="A1403" t="s">
        <v>329</v>
      </c>
      <c r="B1403" t="s">
        <v>1313</v>
      </c>
      <c r="C1403" t="s">
        <v>729</v>
      </c>
      <c r="D1403" t="s">
        <v>948</v>
      </c>
      <c r="E1403" t="s">
        <v>949</v>
      </c>
      <c r="F1403">
        <v>1</v>
      </c>
      <c r="G1403">
        <v>227.85</v>
      </c>
      <c r="H1403" s="9">
        <v>44890</v>
      </c>
      <c r="I1403" t="s">
        <v>732</v>
      </c>
      <c r="J1403" t="s">
        <v>675</v>
      </c>
      <c r="K1403" t="s">
        <v>592</v>
      </c>
      <c r="L1403" t="s">
        <v>657</v>
      </c>
      <c r="M1403" t="s">
        <v>1898</v>
      </c>
      <c r="N1403" t="s">
        <v>3912</v>
      </c>
      <c r="O1403" t="s">
        <v>5995</v>
      </c>
      <c r="P1403">
        <f>COUNTIFS($L:$L, SolaCorp_Backlog[[#This Row],[Product Group]], $H:$H, "&lt;=" &amp; SolaCorp_Backlog[[#This Row],[Order Date]])</f>
        <v>12</v>
      </c>
      <c r="Q1403" s="9">
        <f>IFERROR(VLOOKUP(SolaCorp_Backlog[[#This Row],[Order_Item]], 'Hot Orders'!$C:$H, 6, FALSE), SolaCorp_Backlog[[#This Row],[Order Date]])</f>
        <v>44890</v>
      </c>
      <c r="R1403">
        <f>COUNTIFS($L:$L, SolaCorp_Backlog[[#This Row],[Product Group]], $Q:$Q, "&lt;=" &amp; SolaCorp_Backlog[[#This Row],[New Date]])</f>
        <v>12</v>
      </c>
      <c r="S1403">
        <f>IF(SolaCorp_Backlog[[#This Row],[Product Group]] &lt;&gt; $L1402, 1, $S1402 + 1)</f>
        <v>10</v>
      </c>
      <c r="T14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03">
        <f ca="1" xml:space="preserve"> ROUND((SolaCorp_Backlog[[#This Row],[Projected Ship Date]] - SolaCorp_Backlog[[#This Row],[Order Date]]) / SolaCorp_Backlog[[#This Row],[Backlog Quantity]], 0)</f>
        <v>371</v>
      </c>
    </row>
    <row r="1404" spans="1:21" x14ac:dyDescent="0.25">
      <c r="A1404" t="s">
        <v>462</v>
      </c>
      <c r="B1404" t="s">
        <v>1353</v>
      </c>
      <c r="C1404" t="s">
        <v>671</v>
      </c>
      <c r="D1404" t="s">
        <v>1396</v>
      </c>
      <c r="E1404" t="s">
        <v>1397</v>
      </c>
      <c r="F1404">
        <v>2</v>
      </c>
      <c r="G1404">
        <v>140.61000000000001</v>
      </c>
      <c r="H1404" s="9">
        <v>44890</v>
      </c>
      <c r="I1404" t="s">
        <v>679</v>
      </c>
      <c r="J1404" t="s">
        <v>675</v>
      </c>
      <c r="K1404" t="s">
        <v>643</v>
      </c>
      <c r="L1404" t="s">
        <v>657</v>
      </c>
      <c r="M1404" t="s">
        <v>1897</v>
      </c>
      <c r="N1404" t="s">
        <v>3910</v>
      </c>
      <c r="O1404" t="s">
        <v>5994</v>
      </c>
      <c r="P1404">
        <f>COUNTIFS($L:$L, SolaCorp_Backlog[[#This Row],[Product Group]], $H:$H, "&lt;=" &amp; SolaCorp_Backlog[[#This Row],[Order Date]])</f>
        <v>12</v>
      </c>
      <c r="Q1404" s="9">
        <f>IFERROR(VLOOKUP(SolaCorp_Backlog[[#This Row],[Order_Item]], 'Hot Orders'!$C:$H, 6, FALSE), SolaCorp_Backlog[[#This Row],[Order Date]])</f>
        <v>44890</v>
      </c>
      <c r="R1404">
        <f>COUNTIFS($L:$L, SolaCorp_Backlog[[#This Row],[Product Group]], $Q:$Q, "&lt;=" &amp; SolaCorp_Backlog[[#This Row],[New Date]])</f>
        <v>12</v>
      </c>
      <c r="S1404">
        <f>IF(SolaCorp_Backlog[[#This Row],[Product Group]] &lt;&gt; $L1403, 1, $S1403 + 1)</f>
        <v>11</v>
      </c>
      <c r="T14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1404">
        <f ca="1" xml:space="preserve"> ROUND((SolaCorp_Backlog[[#This Row],[Projected Ship Date]] - SolaCorp_Backlog[[#This Row],[Order Date]]) / SolaCorp_Backlog[[#This Row],[Backlog Quantity]], 0)</f>
        <v>186</v>
      </c>
    </row>
    <row r="1405" spans="1:21" x14ac:dyDescent="0.25">
      <c r="A1405" t="s">
        <v>462</v>
      </c>
      <c r="B1405" t="s">
        <v>1353</v>
      </c>
      <c r="C1405" t="s">
        <v>671</v>
      </c>
      <c r="D1405" t="s">
        <v>1396</v>
      </c>
      <c r="E1405" t="s">
        <v>1397</v>
      </c>
      <c r="F1405">
        <v>2</v>
      </c>
      <c r="G1405">
        <v>140.61000000000001</v>
      </c>
      <c r="H1405" s="9">
        <v>44890</v>
      </c>
      <c r="I1405" t="s">
        <v>679</v>
      </c>
      <c r="J1405" t="s">
        <v>675</v>
      </c>
      <c r="K1405" t="s">
        <v>643</v>
      </c>
      <c r="L1405" t="s">
        <v>657</v>
      </c>
      <c r="M1405" t="s">
        <v>1897</v>
      </c>
      <c r="N1405" t="s">
        <v>3911</v>
      </c>
      <c r="O1405" t="s">
        <v>5994</v>
      </c>
      <c r="P1405">
        <f>COUNTIFS($L:$L, SolaCorp_Backlog[[#This Row],[Product Group]], $H:$H, "&lt;=" &amp; SolaCorp_Backlog[[#This Row],[Order Date]])</f>
        <v>12</v>
      </c>
      <c r="Q1405" s="9">
        <f>IFERROR(VLOOKUP(SolaCorp_Backlog[[#This Row],[Order_Item]], 'Hot Orders'!$C:$H, 6, FALSE), SolaCorp_Backlog[[#This Row],[Order Date]])</f>
        <v>44890</v>
      </c>
      <c r="R1405">
        <f>COUNTIFS($L:$L, SolaCorp_Backlog[[#This Row],[Product Group]], $Q:$Q, "&lt;=" &amp; SolaCorp_Backlog[[#This Row],[New Date]])</f>
        <v>12</v>
      </c>
      <c r="S1405">
        <f>IF(SolaCorp_Backlog[[#This Row],[Product Group]] &lt;&gt; $L1404, 1, $S1404 + 1)</f>
        <v>12</v>
      </c>
      <c r="T14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05">
        <f ca="1" xml:space="preserve"> ROUND((SolaCorp_Backlog[[#This Row],[Projected Ship Date]] - SolaCorp_Backlog[[#This Row],[Order Date]]) / SolaCorp_Backlog[[#This Row],[Backlog Quantity]], 0)</f>
        <v>189</v>
      </c>
    </row>
    <row r="1406" spans="1:21" x14ac:dyDescent="0.25">
      <c r="A1406" t="s">
        <v>252</v>
      </c>
      <c r="B1406" t="s">
        <v>816</v>
      </c>
      <c r="C1406" t="s">
        <v>729</v>
      </c>
      <c r="D1406" t="s">
        <v>817</v>
      </c>
      <c r="E1406" t="s">
        <v>818</v>
      </c>
      <c r="F1406">
        <v>1</v>
      </c>
      <c r="G1406">
        <v>802.15</v>
      </c>
      <c r="H1406" s="9">
        <v>44895</v>
      </c>
      <c r="I1406" t="s">
        <v>732</v>
      </c>
      <c r="J1406" t="s">
        <v>675</v>
      </c>
      <c r="K1406" t="s">
        <v>643</v>
      </c>
      <c r="L1406" t="s">
        <v>657</v>
      </c>
      <c r="M1406" t="s">
        <v>1914</v>
      </c>
      <c r="N1406" t="s">
        <v>3930</v>
      </c>
      <c r="O1406" t="s">
        <v>6011</v>
      </c>
      <c r="P1406">
        <f>COUNTIFS($L:$L, SolaCorp_Backlog[[#This Row],[Product Group]], $H:$H, "&lt;=" &amp; SolaCorp_Backlog[[#This Row],[Order Date]])</f>
        <v>13</v>
      </c>
      <c r="Q1406" s="9">
        <f>IFERROR(VLOOKUP(SolaCorp_Backlog[[#This Row],[Order_Item]], 'Hot Orders'!$C:$H, 6, FALSE), SolaCorp_Backlog[[#This Row],[Order Date]])</f>
        <v>44895</v>
      </c>
      <c r="R1406">
        <f>COUNTIFS($L:$L, SolaCorp_Backlog[[#This Row],[Product Group]], $Q:$Q, "&lt;=" &amp; SolaCorp_Backlog[[#This Row],[New Date]])</f>
        <v>13</v>
      </c>
      <c r="S1406">
        <f>IF(SolaCorp_Backlog[[#This Row],[Product Group]] &lt;&gt; $L1405, 1, $S1405 + 1)</f>
        <v>13</v>
      </c>
      <c r="T14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06">
        <f ca="1" xml:space="preserve"> ROUND((SolaCorp_Backlog[[#This Row],[Projected Ship Date]] - SolaCorp_Backlog[[#This Row],[Order Date]]) / SolaCorp_Backlog[[#This Row],[Backlog Quantity]], 0)</f>
        <v>373</v>
      </c>
    </row>
    <row r="1407" spans="1:21" x14ac:dyDescent="0.25">
      <c r="A1407" t="s">
        <v>387</v>
      </c>
      <c r="B1407" t="s">
        <v>1430</v>
      </c>
      <c r="C1407" t="s">
        <v>671</v>
      </c>
      <c r="D1407" t="s">
        <v>1188</v>
      </c>
      <c r="E1407" t="s">
        <v>1189</v>
      </c>
      <c r="F1407">
        <v>1</v>
      </c>
      <c r="G1407">
        <v>137.54</v>
      </c>
      <c r="H1407" s="9">
        <v>44899</v>
      </c>
      <c r="I1407" t="s">
        <v>698</v>
      </c>
      <c r="J1407" t="s">
        <v>675</v>
      </c>
      <c r="K1407" t="s">
        <v>592</v>
      </c>
      <c r="L1407" t="s">
        <v>657</v>
      </c>
      <c r="M1407" t="s">
        <v>1873</v>
      </c>
      <c r="N1407" t="s">
        <v>3886</v>
      </c>
      <c r="O1407" t="s">
        <v>5970</v>
      </c>
      <c r="P1407">
        <f>COUNTIFS($L:$L, SolaCorp_Backlog[[#This Row],[Product Group]], $H:$H, "&lt;=" &amp; SolaCorp_Backlog[[#This Row],[Order Date]])</f>
        <v>14</v>
      </c>
      <c r="Q1407" s="9">
        <f>IFERROR(VLOOKUP(SolaCorp_Backlog[[#This Row],[Order_Item]], 'Hot Orders'!$C:$H, 6, FALSE), SolaCorp_Backlog[[#This Row],[Order Date]])</f>
        <v>44899</v>
      </c>
      <c r="R1407">
        <f>COUNTIFS($L:$L, SolaCorp_Backlog[[#This Row],[Product Group]], $Q:$Q, "&lt;=" &amp; SolaCorp_Backlog[[#This Row],[New Date]])</f>
        <v>14</v>
      </c>
      <c r="S1407">
        <f>IF(SolaCorp_Backlog[[#This Row],[Product Group]] &lt;&gt; $L1406, 1, $S1406 + 1)</f>
        <v>14</v>
      </c>
      <c r="T14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07">
        <f ca="1" xml:space="preserve"> ROUND((SolaCorp_Backlog[[#This Row],[Projected Ship Date]] - SolaCorp_Backlog[[#This Row],[Order Date]]) / SolaCorp_Backlog[[#This Row],[Backlog Quantity]], 0)</f>
        <v>369</v>
      </c>
    </row>
    <row r="1408" spans="1:21" x14ac:dyDescent="0.25">
      <c r="A1408" t="s">
        <v>278</v>
      </c>
      <c r="B1408" t="s">
        <v>941</v>
      </c>
      <c r="C1408" t="s">
        <v>688</v>
      </c>
      <c r="D1408" t="s">
        <v>1076</v>
      </c>
      <c r="E1408" t="s">
        <v>1077</v>
      </c>
      <c r="F1408">
        <v>1</v>
      </c>
      <c r="G1408">
        <v>427.7</v>
      </c>
      <c r="H1408" s="9">
        <v>44903</v>
      </c>
      <c r="I1408" t="s">
        <v>894</v>
      </c>
      <c r="J1408" t="s">
        <v>669</v>
      </c>
      <c r="K1408" t="s">
        <v>592</v>
      </c>
      <c r="L1408" t="s">
        <v>657</v>
      </c>
      <c r="M1408" t="s">
        <v>1894</v>
      </c>
      <c r="N1408" t="s">
        <v>3907</v>
      </c>
      <c r="O1408" t="s">
        <v>5991</v>
      </c>
      <c r="P1408">
        <f>COUNTIFS($L:$L, SolaCorp_Backlog[[#This Row],[Product Group]], $H:$H, "&lt;=" &amp; SolaCorp_Backlog[[#This Row],[Order Date]])</f>
        <v>15</v>
      </c>
      <c r="Q1408" s="9">
        <f>IFERROR(VLOOKUP(SolaCorp_Backlog[[#This Row],[Order_Item]], 'Hot Orders'!$C:$H, 6, FALSE), SolaCorp_Backlog[[#This Row],[Order Date]])</f>
        <v>44903</v>
      </c>
      <c r="R1408">
        <f>COUNTIFS($L:$L, SolaCorp_Backlog[[#This Row],[Product Group]], $Q:$Q, "&lt;=" &amp; SolaCorp_Backlog[[#This Row],[New Date]])</f>
        <v>15</v>
      </c>
      <c r="S1408">
        <f>IF(SolaCorp_Backlog[[#This Row],[Product Group]] &lt;&gt; $L1407, 1, $S1407 + 1)</f>
        <v>15</v>
      </c>
      <c r="T14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08">
        <f ca="1" xml:space="preserve"> ROUND((SolaCorp_Backlog[[#This Row],[Projected Ship Date]] - SolaCorp_Backlog[[#This Row],[Order Date]]) / SolaCorp_Backlog[[#This Row],[Backlog Quantity]], 0)</f>
        <v>365</v>
      </c>
    </row>
    <row r="1409" spans="1:21" x14ac:dyDescent="0.25">
      <c r="A1409" t="s">
        <v>569</v>
      </c>
      <c r="B1409" t="s">
        <v>824</v>
      </c>
      <c r="C1409" t="s">
        <v>729</v>
      </c>
      <c r="D1409" t="s">
        <v>948</v>
      </c>
      <c r="E1409" t="s">
        <v>949</v>
      </c>
      <c r="F1409">
        <v>1</v>
      </c>
      <c r="G1409">
        <v>317.64999999999998</v>
      </c>
      <c r="H1409" s="9">
        <v>44905</v>
      </c>
      <c r="I1409" t="s">
        <v>732</v>
      </c>
      <c r="J1409" t="s">
        <v>675</v>
      </c>
      <c r="K1409" t="s">
        <v>592</v>
      </c>
      <c r="L1409" t="s">
        <v>657</v>
      </c>
      <c r="M1409" t="s">
        <v>1878</v>
      </c>
      <c r="N1409" t="s">
        <v>3891</v>
      </c>
      <c r="O1409" t="s">
        <v>5975</v>
      </c>
      <c r="P1409">
        <f>COUNTIFS($L:$L, SolaCorp_Backlog[[#This Row],[Product Group]], $H:$H, "&lt;=" &amp; SolaCorp_Backlog[[#This Row],[Order Date]])</f>
        <v>16</v>
      </c>
      <c r="Q1409" s="9">
        <f>IFERROR(VLOOKUP(SolaCorp_Backlog[[#This Row],[Order_Item]], 'Hot Orders'!$C:$H, 6, FALSE), SolaCorp_Backlog[[#This Row],[Order Date]])</f>
        <v>44905</v>
      </c>
      <c r="R1409">
        <f>COUNTIFS($L:$L, SolaCorp_Backlog[[#This Row],[Product Group]], $Q:$Q, "&lt;=" &amp; SolaCorp_Backlog[[#This Row],[New Date]])</f>
        <v>16</v>
      </c>
      <c r="S1409">
        <f>IF(SolaCorp_Backlog[[#This Row],[Product Group]] &lt;&gt; $L1408, 1, $S1408 + 1)</f>
        <v>16</v>
      </c>
      <c r="T14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09">
        <f ca="1" xml:space="preserve"> ROUND((SolaCorp_Backlog[[#This Row],[Projected Ship Date]] - SolaCorp_Backlog[[#This Row],[Order Date]]) / SolaCorp_Backlog[[#This Row],[Backlog Quantity]], 0)</f>
        <v>363</v>
      </c>
    </row>
    <row r="1410" spans="1:21" x14ac:dyDescent="0.25">
      <c r="A1410" t="s">
        <v>224</v>
      </c>
      <c r="B1410" t="s">
        <v>1126</v>
      </c>
      <c r="C1410" t="s">
        <v>721</v>
      </c>
      <c r="D1410" t="s">
        <v>948</v>
      </c>
      <c r="E1410" t="s">
        <v>949</v>
      </c>
      <c r="F1410">
        <v>1</v>
      </c>
      <c r="G1410">
        <v>363.16</v>
      </c>
      <c r="H1410" s="9">
        <v>44912</v>
      </c>
      <c r="I1410" t="s">
        <v>763</v>
      </c>
      <c r="J1410" t="s">
        <v>669</v>
      </c>
      <c r="K1410" t="s">
        <v>592</v>
      </c>
      <c r="L1410" t="s">
        <v>657</v>
      </c>
      <c r="M1410" t="s">
        <v>1874</v>
      </c>
      <c r="N1410" t="s">
        <v>3887</v>
      </c>
      <c r="O1410" t="s">
        <v>5971</v>
      </c>
      <c r="P1410">
        <f>COUNTIFS($L:$L, SolaCorp_Backlog[[#This Row],[Product Group]], $H:$H, "&lt;=" &amp; SolaCorp_Backlog[[#This Row],[Order Date]])</f>
        <v>17</v>
      </c>
      <c r="Q1410" s="9">
        <f>IFERROR(VLOOKUP(SolaCorp_Backlog[[#This Row],[Order_Item]], 'Hot Orders'!$C:$H, 6, FALSE), SolaCorp_Backlog[[#This Row],[Order Date]])</f>
        <v>44912</v>
      </c>
      <c r="R1410">
        <f>COUNTIFS($L:$L, SolaCorp_Backlog[[#This Row],[Product Group]], $Q:$Q, "&lt;=" &amp; SolaCorp_Backlog[[#This Row],[New Date]])</f>
        <v>17</v>
      </c>
      <c r="S1410">
        <f>IF(SolaCorp_Backlog[[#This Row],[Product Group]] &lt;&gt; $L1409, 1, $S1409 + 1)</f>
        <v>17</v>
      </c>
      <c r="T14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10">
        <f ca="1" xml:space="preserve"> ROUND((SolaCorp_Backlog[[#This Row],[Projected Ship Date]] - SolaCorp_Backlog[[#This Row],[Order Date]]) / SolaCorp_Backlog[[#This Row],[Backlog Quantity]], 0)</f>
        <v>356</v>
      </c>
    </row>
    <row r="1411" spans="1:21" x14ac:dyDescent="0.25">
      <c r="A1411" t="s">
        <v>38</v>
      </c>
      <c r="B1411" t="s">
        <v>884</v>
      </c>
      <c r="C1411" t="s">
        <v>729</v>
      </c>
      <c r="D1411" t="s">
        <v>948</v>
      </c>
      <c r="E1411" t="s">
        <v>949</v>
      </c>
      <c r="F1411">
        <v>1</v>
      </c>
      <c r="G1411">
        <v>363.16</v>
      </c>
      <c r="H1411" s="9">
        <v>44917</v>
      </c>
      <c r="I1411" t="s">
        <v>789</v>
      </c>
      <c r="J1411" t="s">
        <v>669</v>
      </c>
      <c r="K1411" t="s">
        <v>592</v>
      </c>
      <c r="L1411" t="s">
        <v>657</v>
      </c>
      <c r="M1411" t="s">
        <v>1875</v>
      </c>
      <c r="N1411" t="s">
        <v>3888</v>
      </c>
      <c r="O1411" t="s">
        <v>5972</v>
      </c>
      <c r="P1411">
        <f>COUNTIFS($L:$L, SolaCorp_Backlog[[#This Row],[Product Group]], $H:$H, "&lt;=" &amp; SolaCorp_Backlog[[#This Row],[Order Date]])</f>
        <v>18</v>
      </c>
      <c r="Q1411" s="9">
        <f>IFERROR(VLOOKUP(SolaCorp_Backlog[[#This Row],[Order_Item]], 'Hot Orders'!$C:$H, 6, FALSE), SolaCorp_Backlog[[#This Row],[Order Date]])</f>
        <v>44917</v>
      </c>
      <c r="R1411">
        <f>COUNTIFS($L:$L, SolaCorp_Backlog[[#This Row],[Product Group]], $Q:$Q, "&lt;=" &amp; SolaCorp_Backlog[[#This Row],[New Date]])</f>
        <v>18</v>
      </c>
      <c r="S1411">
        <f>IF(SolaCorp_Backlog[[#This Row],[Product Group]] &lt;&gt; $L1410, 1, $S1410 + 1)</f>
        <v>18</v>
      </c>
      <c r="T14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11">
        <f ca="1" xml:space="preserve"> ROUND((SolaCorp_Backlog[[#This Row],[Projected Ship Date]] - SolaCorp_Backlog[[#This Row],[Order Date]]) / SolaCorp_Backlog[[#This Row],[Backlog Quantity]], 0)</f>
        <v>351</v>
      </c>
    </row>
    <row r="1412" spans="1:21" x14ac:dyDescent="0.25">
      <c r="A1412" t="s">
        <v>171</v>
      </c>
      <c r="B1412" t="s">
        <v>1271</v>
      </c>
      <c r="C1412" t="s">
        <v>729</v>
      </c>
      <c r="D1412" t="s">
        <v>948</v>
      </c>
      <c r="E1412" t="s">
        <v>949</v>
      </c>
      <c r="F1412">
        <v>1</v>
      </c>
      <c r="G1412">
        <v>261.29000000000002</v>
      </c>
      <c r="H1412" s="9">
        <v>44924</v>
      </c>
      <c r="I1412" t="s">
        <v>732</v>
      </c>
      <c r="J1412" t="s">
        <v>675</v>
      </c>
      <c r="K1412" t="s">
        <v>592</v>
      </c>
      <c r="L1412" t="s">
        <v>657</v>
      </c>
      <c r="M1412" t="s">
        <v>1877</v>
      </c>
      <c r="N1412" t="s">
        <v>3890</v>
      </c>
      <c r="O1412" t="s">
        <v>5974</v>
      </c>
      <c r="P1412">
        <f>COUNTIFS($L:$L, SolaCorp_Backlog[[#This Row],[Product Group]], $H:$H, "&lt;=" &amp; SolaCorp_Backlog[[#This Row],[Order Date]])</f>
        <v>21</v>
      </c>
      <c r="Q1412" s="9">
        <f>IFERROR(VLOOKUP(SolaCorp_Backlog[[#This Row],[Order_Item]], 'Hot Orders'!$C:$H, 6, FALSE), SolaCorp_Backlog[[#This Row],[Order Date]])</f>
        <v>44924</v>
      </c>
      <c r="R1412">
        <f>COUNTIFS($L:$L, SolaCorp_Backlog[[#This Row],[Product Group]], $Q:$Q, "&lt;=" &amp; SolaCorp_Backlog[[#This Row],[New Date]])</f>
        <v>21</v>
      </c>
      <c r="S1412">
        <f>IF(SolaCorp_Backlog[[#This Row],[Product Group]] &lt;&gt; $L1411, 1, $S1411 + 1)</f>
        <v>19</v>
      </c>
      <c r="T14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12">
        <f ca="1" xml:space="preserve"> ROUND((SolaCorp_Backlog[[#This Row],[Projected Ship Date]] - SolaCorp_Backlog[[#This Row],[Order Date]]) / SolaCorp_Backlog[[#This Row],[Backlog Quantity]], 0)</f>
        <v>344</v>
      </c>
    </row>
    <row r="1413" spans="1:21" x14ac:dyDescent="0.25">
      <c r="A1413" t="s">
        <v>364</v>
      </c>
      <c r="B1413" t="s">
        <v>1175</v>
      </c>
      <c r="C1413" t="s">
        <v>721</v>
      </c>
      <c r="D1413" t="s">
        <v>948</v>
      </c>
      <c r="E1413" t="s">
        <v>949</v>
      </c>
      <c r="F1413">
        <v>1</v>
      </c>
      <c r="G1413">
        <v>324.55</v>
      </c>
      <c r="H1413" s="9">
        <v>44924</v>
      </c>
      <c r="I1413" t="s">
        <v>787</v>
      </c>
      <c r="J1413" t="s">
        <v>669</v>
      </c>
      <c r="K1413" t="s">
        <v>592</v>
      </c>
      <c r="L1413" t="s">
        <v>657</v>
      </c>
      <c r="M1413" t="s">
        <v>1916</v>
      </c>
      <c r="N1413" t="s">
        <v>3932</v>
      </c>
      <c r="O1413" t="s">
        <v>6013</v>
      </c>
      <c r="P1413">
        <f>COUNTIFS($L:$L, SolaCorp_Backlog[[#This Row],[Product Group]], $H:$H, "&lt;=" &amp; SolaCorp_Backlog[[#This Row],[Order Date]])</f>
        <v>21</v>
      </c>
      <c r="Q1413" s="9">
        <f>IFERROR(VLOOKUP(SolaCorp_Backlog[[#This Row],[Order_Item]], 'Hot Orders'!$C:$H, 6, FALSE), SolaCorp_Backlog[[#This Row],[Order Date]])</f>
        <v>44924</v>
      </c>
      <c r="R1413">
        <f>COUNTIFS($L:$L, SolaCorp_Backlog[[#This Row],[Product Group]], $Q:$Q, "&lt;=" &amp; SolaCorp_Backlog[[#This Row],[New Date]])</f>
        <v>21</v>
      </c>
      <c r="S1413">
        <f>IF(SolaCorp_Backlog[[#This Row],[Product Group]] &lt;&gt; $L1412, 1, $S1412 + 1)</f>
        <v>20</v>
      </c>
      <c r="T14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13">
        <f ca="1" xml:space="preserve"> ROUND((SolaCorp_Backlog[[#This Row],[Projected Ship Date]] - SolaCorp_Backlog[[#This Row],[Order Date]]) / SolaCorp_Backlog[[#This Row],[Backlog Quantity]], 0)</f>
        <v>344</v>
      </c>
    </row>
    <row r="1414" spans="1:21" x14ac:dyDescent="0.25">
      <c r="A1414" t="s">
        <v>173</v>
      </c>
      <c r="B1414" t="s">
        <v>1208</v>
      </c>
      <c r="C1414" t="s">
        <v>729</v>
      </c>
      <c r="D1414" t="s">
        <v>948</v>
      </c>
      <c r="E1414" t="s">
        <v>949</v>
      </c>
      <c r="F1414">
        <v>1</v>
      </c>
      <c r="G1414">
        <v>300.39999999999998</v>
      </c>
      <c r="H1414" s="9">
        <v>44924</v>
      </c>
      <c r="I1414" t="s">
        <v>789</v>
      </c>
      <c r="J1414" t="s">
        <v>669</v>
      </c>
      <c r="K1414" t="s">
        <v>592</v>
      </c>
      <c r="L1414" t="s">
        <v>657</v>
      </c>
      <c r="M1414" t="s">
        <v>1917</v>
      </c>
      <c r="N1414" t="s">
        <v>3933</v>
      </c>
      <c r="O1414" t="s">
        <v>6014</v>
      </c>
      <c r="P1414">
        <f>COUNTIFS($L:$L, SolaCorp_Backlog[[#This Row],[Product Group]], $H:$H, "&lt;=" &amp; SolaCorp_Backlog[[#This Row],[Order Date]])</f>
        <v>21</v>
      </c>
      <c r="Q1414" s="9">
        <f>IFERROR(VLOOKUP(SolaCorp_Backlog[[#This Row],[Order_Item]], 'Hot Orders'!$C:$H, 6, FALSE), SolaCorp_Backlog[[#This Row],[Order Date]])</f>
        <v>44924</v>
      </c>
      <c r="R1414">
        <f>COUNTIFS($L:$L, SolaCorp_Backlog[[#This Row],[Product Group]], $Q:$Q, "&lt;=" &amp; SolaCorp_Backlog[[#This Row],[New Date]])</f>
        <v>21</v>
      </c>
      <c r="S1414">
        <f>IF(SolaCorp_Backlog[[#This Row],[Product Group]] &lt;&gt; $L1413, 1, $S1413 + 1)</f>
        <v>21</v>
      </c>
      <c r="T14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1414">
        <f ca="1" xml:space="preserve"> ROUND((SolaCorp_Backlog[[#This Row],[Projected Ship Date]] - SolaCorp_Backlog[[#This Row],[Order Date]]) / SolaCorp_Backlog[[#This Row],[Backlog Quantity]], 0)</f>
        <v>344</v>
      </c>
    </row>
    <row r="1415" spans="1:21" x14ac:dyDescent="0.25">
      <c r="A1415" t="s">
        <v>513</v>
      </c>
      <c r="B1415" t="s">
        <v>862</v>
      </c>
      <c r="C1415" t="s">
        <v>729</v>
      </c>
      <c r="D1415" t="s">
        <v>948</v>
      </c>
      <c r="E1415" t="s">
        <v>949</v>
      </c>
      <c r="F1415">
        <v>1</v>
      </c>
      <c r="G1415">
        <v>253.37</v>
      </c>
      <c r="H1415" s="9">
        <v>44928</v>
      </c>
      <c r="I1415" t="s">
        <v>732</v>
      </c>
      <c r="J1415" t="s">
        <v>675</v>
      </c>
      <c r="K1415" t="s">
        <v>592</v>
      </c>
      <c r="L1415" t="s">
        <v>657</v>
      </c>
      <c r="M1415" t="s">
        <v>1899</v>
      </c>
      <c r="N1415" t="s">
        <v>3913</v>
      </c>
      <c r="O1415" t="s">
        <v>5996</v>
      </c>
      <c r="P1415">
        <f>COUNTIFS($L:$L, SolaCorp_Backlog[[#This Row],[Product Group]], $H:$H, "&lt;=" &amp; SolaCorp_Backlog[[#This Row],[Order Date]])</f>
        <v>22</v>
      </c>
      <c r="Q1415" s="9">
        <f>IFERROR(VLOOKUP(SolaCorp_Backlog[[#This Row],[Order_Item]], 'Hot Orders'!$C:$H, 6, FALSE), SolaCorp_Backlog[[#This Row],[Order Date]])</f>
        <v>44928</v>
      </c>
      <c r="R1415">
        <f>COUNTIFS($L:$L, SolaCorp_Backlog[[#This Row],[Product Group]], $Q:$Q, "&lt;=" &amp; SolaCorp_Backlog[[#This Row],[New Date]])</f>
        <v>22</v>
      </c>
      <c r="S1415">
        <f>IF(SolaCorp_Backlog[[#This Row],[Product Group]] &lt;&gt; $L1414, 1, $S1414 + 1)</f>
        <v>22</v>
      </c>
      <c r="T14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15">
        <f ca="1" xml:space="preserve"> ROUND((SolaCorp_Backlog[[#This Row],[Projected Ship Date]] - SolaCorp_Backlog[[#This Row],[Order Date]]) / SolaCorp_Backlog[[#This Row],[Backlog Quantity]], 0)</f>
        <v>347</v>
      </c>
    </row>
    <row r="1416" spans="1:21" x14ac:dyDescent="0.25">
      <c r="A1416" t="s">
        <v>54</v>
      </c>
      <c r="B1416" t="s">
        <v>1290</v>
      </c>
      <c r="C1416" t="s">
        <v>729</v>
      </c>
      <c r="D1416" t="s">
        <v>948</v>
      </c>
      <c r="E1416" t="s">
        <v>949</v>
      </c>
      <c r="F1416">
        <v>1</v>
      </c>
      <c r="G1416">
        <v>243.1</v>
      </c>
      <c r="H1416" s="9">
        <v>44938</v>
      </c>
      <c r="I1416" t="s">
        <v>732</v>
      </c>
      <c r="J1416" t="s">
        <v>675</v>
      </c>
      <c r="K1416" t="s">
        <v>592</v>
      </c>
      <c r="L1416" t="s">
        <v>657</v>
      </c>
      <c r="M1416" t="s">
        <v>1847</v>
      </c>
      <c r="N1416" t="s">
        <v>3859</v>
      </c>
      <c r="O1416" t="s">
        <v>5944</v>
      </c>
      <c r="P1416">
        <f>COUNTIFS($L:$L, SolaCorp_Backlog[[#This Row],[Product Group]], $H:$H, "&lt;=" &amp; SolaCorp_Backlog[[#This Row],[Order Date]])</f>
        <v>23</v>
      </c>
      <c r="Q1416" s="9">
        <f>IFERROR(VLOOKUP(SolaCorp_Backlog[[#This Row],[Order_Item]], 'Hot Orders'!$C:$H, 6, FALSE), SolaCorp_Backlog[[#This Row],[Order Date]])</f>
        <v>44938</v>
      </c>
      <c r="R1416">
        <f>COUNTIFS($L:$L, SolaCorp_Backlog[[#This Row],[Product Group]], $Q:$Q, "&lt;=" &amp; SolaCorp_Backlog[[#This Row],[New Date]])</f>
        <v>23</v>
      </c>
      <c r="S1416">
        <f>IF(SolaCorp_Backlog[[#This Row],[Product Group]] &lt;&gt; $L1415, 1, $S1415 + 1)</f>
        <v>23</v>
      </c>
      <c r="T14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16">
        <f ca="1" xml:space="preserve"> ROUND((SolaCorp_Backlog[[#This Row],[Projected Ship Date]] - SolaCorp_Backlog[[#This Row],[Order Date]]) / SolaCorp_Backlog[[#This Row],[Backlog Quantity]], 0)</f>
        <v>337</v>
      </c>
    </row>
    <row r="1417" spans="1:21" x14ac:dyDescent="0.25">
      <c r="A1417" t="s">
        <v>262</v>
      </c>
      <c r="B1417" t="s">
        <v>947</v>
      </c>
      <c r="C1417" t="s">
        <v>729</v>
      </c>
      <c r="D1417" t="s">
        <v>948</v>
      </c>
      <c r="E1417" t="s">
        <v>949</v>
      </c>
      <c r="F1417">
        <v>2</v>
      </c>
      <c r="G1417">
        <v>577.91999999999996</v>
      </c>
      <c r="H1417" s="9">
        <v>44958</v>
      </c>
      <c r="I1417" t="s">
        <v>789</v>
      </c>
      <c r="J1417" t="s">
        <v>669</v>
      </c>
      <c r="K1417" t="s">
        <v>592</v>
      </c>
      <c r="L1417" t="s">
        <v>657</v>
      </c>
      <c r="M1417" t="s">
        <v>1849</v>
      </c>
      <c r="N1417" t="s">
        <v>3861</v>
      </c>
      <c r="O1417" t="s">
        <v>5946</v>
      </c>
      <c r="P1417">
        <f>COUNTIFS($L:$L, SolaCorp_Backlog[[#This Row],[Product Group]], $H:$H, "&lt;=" &amp; SolaCorp_Backlog[[#This Row],[Order Date]])</f>
        <v>25</v>
      </c>
      <c r="Q1417" s="9">
        <f>IFERROR(VLOOKUP(SolaCorp_Backlog[[#This Row],[Order_Item]], 'Hot Orders'!$C:$H, 6, FALSE), SolaCorp_Backlog[[#This Row],[Order Date]])</f>
        <v>44958</v>
      </c>
      <c r="R1417">
        <f>COUNTIFS($L:$L, SolaCorp_Backlog[[#This Row],[Product Group]], $Q:$Q, "&lt;=" &amp; SolaCorp_Backlog[[#This Row],[New Date]])</f>
        <v>25</v>
      </c>
      <c r="S1417">
        <f>IF(SolaCorp_Backlog[[#This Row],[Product Group]] &lt;&gt; $L1416, 1, $S1416 + 1)</f>
        <v>24</v>
      </c>
      <c r="T14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17">
        <f ca="1" xml:space="preserve"> ROUND((SolaCorp_Backlog[[#This Row],[Projected Ship Date]] - SolaCorp_Backlog[[#This Row],[Order Date]]) / SolaCorp_Backlog[[#This Row],[Backlog Quantity]], 0)</f>
        <v>159</v>
      </c>
    </row>
    <row r="1418" spans="1:21" x14ac:dyDescent="0.25">
      <c r="A1418" t="s">
        <v>262</v>
      </c>
      <c r="B1418" t="s">
        <v>947</v>
      </c>
      <c r="C1418" t="s">
        <v>729</v>
      </c>
      <c r="D1418" t="s">
        <v>948</v>
      </c>
      <c r="E1418" t="s">
        <v>949</v>
      </c>
      <c r="F1418">
        <v>2</v>
      </c>
      <c r="G1418">
        <v>577.91999999999996</v>
      </c>
      <c r="H1418" s="9">
        <v>44958</v>
      </c>
      <c r="I1418" t="s">
        <v>789</v>
      </c>
      <c r="J1418" t="s">
        <v>669</v>
      </c>
      <c r="K1418" t="s">
        <v>592</v>
      </c>
      <c r="L1418" t="s">
        <v>657</v>
      </c>
      <c r="M1418" t="s">
        <v>1849</v>
      </c>
      <c r="N1418" t="s">
        <v>3862</v>
      </c>
      <c r="O1418" t="s">
        <v>5946</v>
      </c>
      <c r="P1418">
        <f>COUNTIFS($L:$L, SolaCorp_Backlog[[#This Row],[Product Group]], $H:$H, "&lt;=" &amp; SolaCorp_Backlog[[#This Row],[Order Date]])</f>
        <v>25</v>
      </c>
      <c r="Q1418" s="9">
        <f>IFERROR(VLOOKUP(SolaCorp_Backlog[[#This Row],[Order_Item]], 'Hot Orders'!$C:$H, 6, FALSE), SolaCorp_Backlog[[#This Row],[Order Date]])</f>
        <v>44958</v>
      </c>
      <c r="R1418">
        <f>COUNTIFS($L:$L, SolaCorp_Backlog[[#This Row],[Product Group]], $Q:$Q, "&lt;=" &amp; SolaCorp_Backlog[[#This Row],[New Date]])</f>
        <v>25</v>
      </c>
      <c r="S1418">
        <f>IF(SolaCorp_Backlog[[#This Row],[Product Group]] &lt;&gt; $L1417, 1, $S1417 + 1)</f>
        <v>25</v>
      </c>
      <c r="T14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18">
        <f ca="1" xml:space="preserve"> ROUND((SolaCorp_Backlog[[#This Row],[Projected Ship Date]] - SolaCorp_Backlog[[#This Row],[Order Date]]) / SolaCorp_Backlog[[#This Row],[Backlog Quantity]], 0)</f>
        <v>159</v>
      </c>
    </row>
    <row r="1419" spans="1:21" x14ac:dyDescent="0.25">
      <c r="A1419" t="s">
        <v>263</v>
      </c>
      <c r="B1419" t="s">
        <v>1176</v>
      </c>
      <c r="C1419" t="s">
        <v>729</v>
      </c>
      <c r="D1419" t="s">
        <v>948</v>
      </c>
      <c r="E1419" t="s">
        <v>949</v>
      </c>
      <c r="F1419">
        <v>1</v>
      </c>
      <c r="G1419">
        <v>324.55</v>
      </c>
      <c r="H1419" s="9">
        <v>44962</v>
      </c>
      <c r="I1419" t="s">
        <v>789</v>
      </c>
      <c r="J1419" t="s">
        <v>669</v>
      </c>
      <c r="K1419" t="s">
        <v>592</v>
      </c>
      <c r="L1419" t="s">
        <v>657</v>
      </c>
      <c r="M1419" t="s">
        <v>1882</v>
      </c>
      <c r="N1419" t="s">
        <v>3895</v>
      </c>
      <c r="O1419" t="s">
        <v>5979</v>
      </c>
      <c r="P1419">
        <f>COUNTIFS($L:$L, SolaCorp_Backlog[[#This Row],[Product Group]], $H:$H, "&lt;=" &amp; SolaCorp_Backlog[[#This Row],[Order Date]])</f>
        <v>26</v>
      </c>
      <c r="Q1419" s="9">
        <f>IFERROR(VLOOKUP(SolaCorp_Backlog[[#This Row],[Order_Item]], 'Hot Orders'!$C:$H, 6, FALSE), SolaCorp_Backlog[[#This Row],[Order Date]])</f>
        <v>44962</v>
      </c>
      <c r="R1419">
        <f>COUNTIFS($L:$L, SolaCorp_Backlog[[#This Row],[Product Group]], $Q:$Q, "&lt;=" &amp; SolaCorp_Backlog[[#This Row],[New Date]])</f>
        <v>26</v>
      </c>
      <c r="S1419">
        <f>IF(SolaCorp_Backlog[[#This Row],[Product Group]] &lt;&gt; $L1418, 1, $S1418 + 1)</f>
        <v>26</v>
      </c>
      <c r="T14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19">
        <f ca="1" xml:space="preserve"> ROUND((SolaCorp_Backlog[[#This Row],[Projected Ship Date]] - SolaCorp_Backlog[[#This Row],[Order Date]]) / SolaCorp_Backlog[[#This Row],[Backlog Quantity]], 0)</f>
        <v>313</v>
      </c>
    </row>
    <row r="1420" spans="1:21" x14ac:dyDescent="0.25">
      <c r="A1420" t="s">
        <v>557</v>
      </c>
      <c r="B1420" t="s">
        <v>764</v>
      </c>
      <c r="C1420" t="s">
        <v>671</v>
      </c>
      <c r="D1420" t="s">
        <v>1188</v>
      </c>
      <c r="E1420" t="s">
        <v>1189</v>
      </c>
      <c r="F1420">
        <v>1</v>
      </c>
      <c r="G1420">
        <v>315.92</v>
      </c>
      <c r="H1420" s="9">
        <v>44966</v>
      </c>
      <c r="I1420" t="s">
        <v>698</v>
      </c>
      <c r="J1420" t="s">
        <v>675</v>
      </c>
      <c r="K1420" t="s">
        <v>592</v>
      </c>
      <c r="L1420" t="s">
        <v>657</v>
      </c>
      <c r="M1420" t="s">
        <v>1880</v>
      </c>
      <c r="N1420" t="s">
        <v>3893</v>
      </c>
      <c r="O1420" t="s">
        <v>5977</v>
      </c>
      <c r="P1420">
        <f>COUNTIFS($L:$L, SolaCorp_Backlog[[#This Row],[Product Group]], $H:$H, "&lt;=" &amp; SolaCorp_Backlog[[#This Row],[Order Date]])</f>
        <v>27</v>
      </c>
      <c r="Q1420" s="9">
        <f>IFERROR(VLOOKUP(SolaCorp_Backlog[[#This Row],[Order_Item]], 'Hot Orders'!$C:$H, 6, FALSE), SolaCorp_Backlog[[#This Row],[Order Date]])</f>
        <v>44966</v>
      </c>
      <c r="R1420">
        <f>COUNTIFS($L:$L, SolaCorp_Backlog[[#This Row],[Product Group]], $Q:$Q, "&lt;=" &amp; SolaCorp_Backlog[[#This Row],[New Date]])</f>
        <v>27</v>
      </c>
      <c r="S1420">
        <f>IF(SolaCorp_Backlog[[#This Row],[Product Group]] &lt;&gt; $L1419, 1, $S1419 + 1)</f>
        <v>27</v>
      </c>
      <c r="T14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20">
        <f ca="1" xml:space="preserve"> ROUND((SolaCorp_Backlog[[#This Row],[Projected Ship Date]] - SolaCorp_Backlog[[#This Row],[Order Date]]) / SolaCorp_Backlog[[#This Row],[Backlog Quantity]], 0)</f>
        <v>309</v>
      </c>
    </row>
    <row r="1421" spans="1:21" x14ac:dyDescent="0.25">
      <c r="A1421" t="s">
        <v>336</v>
      </c>
      <c r="B1421" t="s">
        <v>1141</v>
      </c>
      <c r="C1421" t="s">
        <v>729</v>
      </c>
      <c r="D1421" t="s">
        <v>948</v>
      </c>
      <c r="E1421" t="s">
        <v>949</v>
      </c>
      <c r="F1421">
        <v>1</v>
      </c>
      <c r="G1421">
        <v>266.43</v>
      </c>
      <c r="H1421" s="9">
        <v>44983</v>
      </c>
      <c r="I1421" t="s">
        <v>732</v>
      </c>
      <c r="J1421" t="s">
        <v>675</v>
      </c>
      <c r="K1421" t="s">
        <v>592</v>
      </c>
      <c r="L1421" t="s">
        <v>657</v>
      </c>
      <c r="M1421" t="s">
        <v>1913</v>
      </c>
      <c r="N1421" t="s">
        <v>3929</v>
      </c>
      <c r="O1421" t="s">
        <v>6010</v>
      </c>
      <c r="P1421">
        <f>COUNTIFS($L:$L, SolaCorp_Backlog[[#This Row],[Product Group]], $H:$H, "&lt;=" &amp; SolaCorp_Backlog[[#This Row],[Order Date]])</f>
        <v>28</v>
      </c>
      <c r="Q1421" s="9">
        <f>IFERROR(VLOOKUP(SolaCorp_Backlog[[#This Row],[Order_Item]], 'Hot Orders'!$C:$H, 6, FALSE), SolaCorp_Backlog[[#This Row],[Order Date]])</f>
        <v>44983</v>
      </c>
      <c r="R1421">
        <f>COUNTIFS($L:$L, SolaCorp_Backlog[[#This Row],[Product Group]], $Q:$Q, "&lt;=" &amp; SolaCorp_Backlog[[#This Row],[New Date]])</f>
        <v>28</v>
      </c>
      <c r="S1421">
        <f>IF(SolaCorp_Backlog[[#This Row],[Product Group]] &lt;&gt; $L1420, 1, $S1420 + 1)</f>
        <v>28</v>
      </c>
      <c r="T14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21">
        <f ca="1" xml:space="preserve"> ROUND((SolaCorp_Backlog[[#This Row],[Projected Ship Date]] - SolaCorp_Backlog[[#This Row],[Order Date]]) / SolaCorp_Backlog[[#This Row],[Backlog Quantity]], 0)</f>
        <v>292</v>
      </c>
    </row>
    <row r="1422" spans="1:21" x14ac:dyDescent="0.25">
      <c r="A1422" t="s">
        <v>330</v>
      </c>
      <c r="B1422" t="s">
        <v>1213</v>
      </c>
      <c r="C1422" t="s">
        <v>729</v>
      </c>
      <c r="D1422" t="s">
        <v>948</v>
      </c>
      <c r="E1422" t="s">
        <v>949</v>
      </c>
      <c r="F1422">
        <v>1</v>
      </c>
      <c r="G1422">
        <v>300.39999999999998</v>
      </c>
      <c r="H1422" s="9">
        <v>45010</v>
      </c>
      <c r="I1422" t="s">
        <v>789</v>
      </c>
      <c r="J1422" t="s">
        <v>669</v>
      </c>
      <c r="K1422" t="s">
        <v>592</v>
      </c>
      <c r="L1422" t="s">
        <v>657</v>
      </c>
      <c r="M1422" t="s">
        <v>1853</v>
      </c>
      <c r="N1422" t="s">
        <v>3866</v>
      </c>
      <c r="O1422" t="s">
        <v>5950</v>
      </c>
      <c r="P1422">
        <f>COUNTIFS($L:$L, SolaCorp_Backlog[[#This Row],[Product Group]], $H:$H, "&lt;=" &amp; SolaCorp_Backlog[[#This Row],[Order Date]])</f>
        <v>29</v>
      </c>
      <c r="Q1422" s="9">
        <f>IFERROR(VLOOKUP(SolaCorp_Backlog[[#This Row],[Order_Item]], 'Hot Orders'!$C:$H, 6, FALSE), SolaCorp_Backlog[[#This Row],[Order Date]])</f>
        <v>45010</v>
      </c>
      <c r="R1422">
        <f>COUNTIFS($L:$L, SolaCorp_Backlog[[#This Row],[Product Group]], $Q:$Q, "&lt;=" &amp; SolaCorp_Backlog[[#This Row],[New Date]])</f>
        <v>29</v>
      </c>
      <c r="S1422">
        <f>IF(SolaCorp_Backlog[[#This Row],[Product Group]] &lt;&gt; $L1421, 1, $S1421 + 1)</f>
        <v>29</v>
      </c>
      <c r="T14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22">
        <f ca="1" xml:space="preserve"> ROUND((SolaCorp_Backlog[[#This Row],[Projected Ship Date]] - SolaCorp_Backlog[[#This Row],[Order Date]]) / SolaCorp_Backlog[[#This Row],[Backlog Quantity]], 0)</f>
        <v>265</v>
      </c>
    </row>
    <row r="1423" spans="1:21" x14ac:dyDescent="0.25">
      <c r="A1423" t="s">
        <v>95</v>
      </c>
      <c r="B1423" t="s">
        <v>883</v>
      </c>
      <c r="C1423" t="s">
        <v>688</v>
      </c>
      <c r="D1423" t="s">
        <v>948</v>
      </c>
      <c r="E1423" t="s">
        <v>949</v>
      </c>
      <c r="F1423">
        <v>1</v>
      </c>
      <c r="G1423">
        <v>508.54</v>
      </c>
      <c r="H1423" s="9">
        <v>45027</v>
      </c>
      <c r="I1423" t="s">
        <v>882</v>
      </c>
      <c r="J1423" t="s">
        <v>675</v>
      </c>
      <c r="K1423" t="s">
        <v>592</v>
      </c>
      <c r="L1423" t="s">
        <v>657</v>
      </c>
      <c r="M1423" t="s">
        <v>1891</v>
      </c>
      <c r="N1423" t="s">
        <v>3904</v>
      </c>
      <c r="O1423" t="s">
        <v>5988</v>
      </c>
      <c r="P1423">
        <f>COUNTIFS($L:$L, SolaCorp_Backlog[[#This Row],[Product Group]], $H:$H, "&lt;=" &amp; SolaCorp_Backlog[[#This Row],[Order Date]])</f>
        <v>30</v>
      </c>
      <c r="Q1423" s="9">
        <f>IFERROR(VLOOKUP(SolaCorp_Backlog[[#This Row],[Order_Item]], 'Hot Orders'!$C:$H, 6, FALSE), SolaCorp_Backlog[[#This Row],[Order Date]])</f>
        <v>45027</v>
      </c>
      <c r="R1423">
        <f>COUNTIFS($L:$L, SolaCorp_Backlog[[#This Row],[Product Group]], $Q:$Q, "&lt;=" &amp; SolaCorp_Backlog[[#This Row],[New Date]])</f>
        <v>30</v>
      </c>
      <c r="S1423">
        <f>IF(SolaCorp_Backlog[[#This Row],[Product Group]] &lt;&gt; $L1422, 1, $S1422 + 1)</f>
        <v>30</v>
      </c>
      <c r="T14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23">
        <f ca="1" xml:space="preserve"> ROUND((SolaCorp_Backlog[[#This Row],[Projected Ship Date]] - SolaCorp_Backlog[[#This Row],[Order Date]]) / SolaCorp_Backlog[[#This Row],[Backlog Quantity]], 0)</f>
        <v>248</v>
      </c>
    </row>
    <row r="1424" spans="1:21" x14ac:dyDescent="0.25">
      <c r="A1424" t="s">
        <v>474</v>
      </c>
      <c r="B1424" t="s">
        <v>1214</v>
      </c>
      <c r="C1424" t="s">
        <v>729</v>
      </c>
      <c r="D1424" t="s">
        <v>948</v>
      </c>
      <c r="E1424" t="s">
        <v>949</v>
      </c>
      <c r="F1424">
        <v>1</v>
      </c>
      <c r="G1424">
        <v>300.39999999999998</v>
      </c>
      <c r="H1424" s="9">
        <v>45043</v>
      </c>
      <c r="I1424" t="s">
        <v>789</v>
      </c>
      <c r="J1424" t="s">
        <v>669</v>
      </c>
      <c r="K1424" t="s">
        <v>592</v>
      </c>
      <c r="L1424" t="s">
        <v>657</v>
      </c>
      <c r="M1424" t="s">
        <v>1855</v>
      </c>
      <c r="N1424" t="s">
        <v>3868</v>
      </c>
      <c r="O1424" t="s">
        <v>5952</v>
      </c>
      <c r="P1424">
        <f>COUNTIFS($L:$L, SolaCorp_Backlog[[#This Row],[Product Group]], $H:$H, "&lt;=" &amp; SolaCorp_Backlog[[#This Row],[Order Date]])</f>
        <v>31</v>
      </c>
      <c r="Q1424" s="9">
        <f>IFERROR(VLOOKUP(SolaCorp_Backlog[[#This Row],[Order_Item]], 'Hot Orders'!$C:$H, 6, FALSE), SolaCorp_Backlog[[#This Row],[Order Date]])</f>
        <v>45043</v>
      </c>
      <c r="R1424">
        <f>COUNTIFS($L:$L, SolaCorp_Backlog[[#This Row],[Product Group]], $Q:$Q, "&lt;=" &amp; SolaCorp_Backlog[[#This Row],[New Date]])</f>
        <v>31</v>
      </c>
      <c r="S1424">
        <f>IF(SolaCorp_Backlog[[#This Row],[Product Group]] &lt;&gt; $L1423, 1, $S1423 + 1)</f>
        <v>31</v>
      </c>
      <c r="T14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1424">
        <f ca="1" xml:space="preserve"> ROUND((SolaCorp_Backlog[[#This Row],[Projected Ship Date]] - SolaCorp_Backlog[[#This Row],[Order Date]]) / SolaCorp_Backlog[[#This Row],[Backlog Quantity]], 0)</f>
        <v>232</v>
      </c>
    </row>
    <row r="1425" spans="1:21" x14ac:dyDescent="0.25">
      <c r="A1425" t="s">
        <v>526</v>
      </c>
      <c r="B1425" t="s">
        <v>1395</v>
      </c>
      <c r="C1425" t="s">
        <v>688</v>
      </c>
      <c r="D1425" t="s">
        <v>1396</v>
      </c>
      <c r="E1425" t="s">
        <v>1397</v>
      </c>
      <c r="F1425">
        <v>3</v>
      </c>
      <c r="G1425">
        <v>164.06</v>
      </c>
      <c r="H1425" s="9">
        <v>45049</v>
      </c>
      <c r="I1425" t="s">
        <v>829</v>
      </c>
      <c r="J1425" t="s">
        <v>675</v>
      </c>
      <c r="K1425" t="s">
        <v>643</v>
      </c>
      <c r="L1425" t="s">
        <v>657</v>
      </c>
      <c r="M1425" t="s">
        <v>1904</v>
      </c>
      <c r="N1425" t="s">
        <v>3918</v>
      </c>
      <c r="O1425" t="s">
        <v>6001</v>
      </c>
      <c r="P1425">
        <f>COUNTIFS($L:$L, SolaCorp_Backlog[[#This Row],[Product Group]], $H:$H, "&lt;=" &amp; SolaCorp_Backlog[[#This Row],[Order Date]])</f>
        <v>34</v>
      </c>
      <c r="Q1425" s="9">
        <f>IFERROR(VLOOKUP(SolaCorp_Backlog[[#This Row],[Order_Item]], 'Hot Orders'!$C:$H, 6, FALSE), SolaCorp_Backlog[[#This Row],[Order Date]])</f>
        <v>45049</v>
      </c>
      <c r="R1425">
        <f>COUNTIFS($L:$L, SolaCorp_Backlog[[#This Row],[Product Group]], $Q:$Q, "&lt;=" &amp; SolaCorp_Backlog[[#This Row],[New Date]])</f>
        <v>34</v>
      </c>
      <c r="S1425">
        <f>IF(SolaCorp_Backlog[[#This Row],[Product Group]] &lt;&gt; $L1424, 1, $S1424 + 1)</f>
        <v>32</v>
      </c>
      <c r="T14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25">
        <f ca="1" xml:space="preserve"> ROUND((SolaCorp_Backlog[[#This Row],[Projected Ship Date]] - SolaCorp_Backlog[[#This Row],[Order Date]]) / SolaCorp_Backlog[[#This Row],[Backlog Quantity]], 0)</f>
        <v>78</v>
      </c>
    </row>
    <row r="1426" spans="1:21" x14ac:dyDescent="0.25">
      <c r="A1426" t="s">
        <v>526</v>
      </c>
      <c r="B1426" t="s">
        <v>1395</v>
      </c>
      <c r="C1426" t="s">
        <v>688</v>
      </c>
      <c r="D1426" t="s">
        <v>1396</v>
      </c>
      <c r="E1426" t="s">
        <v>1397</v>
      </c>
      <c r="F1426">
        <v>3</v>
      </c>
      <c r="G1426">
        <v>164.06</v>
      </c>
      <c r="H1426" s="9">
        <v>45049</v>
      </c>
      <c r="I1426" t="s">
        <v>829</v>
      </c>
      <c r="J1426" t="s">
        <v>675</v>
      </c>
      <c r="K1426" t="s">
        <v>643</v>
      </c>
      <c r="L1426" t="s">
        <v>657</v>
      </c>
      <c r="M1426" t="s">
        <v>1904</v>
      </c>
      <c r="N1426" t="s">
        <v>3919</v>
      </c>
      <c r="O1426" t="s">
        <v>6001</v>
      </c>
      <c r="P1426">
        <f>COUNTIFS($L:$L, SolaCorp_Backlog[[#This Row],[Product Group]], $H:$H, "&lt;=" &amp; SolaCorp_Backlog[[#This Row],[Order Date]])</f>
        <v>34</v>
      </c>
      <c r="Q1426" s="9">
        <f>IFERROR(VLOOKUP(SolaCorp_Backlog[[#This Row],[Order_Item]], 'Hot Orders'!$C:$H, 6, FALSE), SolaCorp_Backlog[[#This Row],[Order Date]])</f>
        <v>45049</v>
      </c>
      <c r="R1426">
        <f>COUNTIFS($L:$L, SolaCorp_Backlog[[#This Row],[Product Group]], $Q:$Q, "&lt;=" &amp; SolaCorp_Backlog[[#This Row],[New Date]])</f>
        <v>34</v>
      </c>
      <c r="S1426">
        <f>IF(SolaCorp_Backlog[[#This Row],[Product Group]] &lt;&gt; $L1425, 1, $S1425 + 1)</f>
        <v>33</v>
      </c>
      <c r="T14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26">
        <f ca="1" xml:space="preserve"> ROUND((SolaCorp_Backlog[[#This Row],[Projected Ship Date]] - SolaCorp_Backlog[[#This Row],[Order Date]]) / SolaCorp_Backlog[[#This Row],[Backlog Quantity]], 0)</f>
        <v>78</v>
      </c>
    </row>
    <row r="1427" spans="1:21" x14ac:dyDescent="0.25">
      <c r="A1427" t="s">
        <v>526</v>
      </c>
      <c r="B1427" t="s">
        <v>1395</v>
      </c>
      <c r="C1427" t="s">
        <v>688</v>
      </c>
      <c r="D1427" t="s">
        <v>1396</v>
      </c>
      <c r="E1427" t="s">
        <v>1397</v>
      </c>
      <c r="F1427">
        <v>3</v>
      </c>
      <c r="G1427">
        <v>164.06</v>
      </c>
      <c r="H1427" s="9">
        <v>45049</v>
      </c>
      <c r="I1427" t="s">
        <v>829</v>
      </c>
      <c r="J1427" t="s">
        <v>675</v>
      </c>
      <c r="K1427" t="s">
        <v>643</v>
      </c>
      <c r="L1427" t="s">
        <v>657</v>
      </c>
      <c r="M1427" t="s">
        <v>1904</v>
      </c>
      <c r="N1427" t="s">
        <v>3920</v>
      </c>
      <c r="O1427" t="s">
        <v>6001</v>
      </c>
      <c r="P1427">
        <f>COUNTIFS($L:$L, SolaCorp_Backlog[[#This Row],[Product Group]], $H:$H, "&lt;=" &amp; SolaCorp_Backlog[[#This Row],[Order Date]])</f>
        <v>34</v>
      </c>
      <c r="Q1427" s="9">
        <f>IFERROR(VLOOKUP(SolaCorp_Backlog[[#This Row],[Order_Item]], 'Hot Orders'!$C:$H, 6, FALSE), SolaCorp_Backlog[[#This Row],[Order Date]])</f>
        <v>45049</v>
      </c>
      <c r="R1427">
        <f>COUNTIFS($L:$L, SolaCorp_Backlog[[#This Row],[Product Group]], $Q:$Q, "&lt;=" &amp; SolaCorp_Backlog[[#This Row],[New Date]])</f>
        <v>34</v>
      </c>
      <c r="S1427">
        <f>IF(SolaCorp_Backlog[[#This Row],[Product Group]] &lt;&gt; $L1426, 1, $S1426 + 1)</f>
        <v>34</v>
      </c>
      <c r="T14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27">
        <f ca="1" xml:space="preserve"> ROUND((SolaCorp_Backlog[[#This Row],[Projected Ship Date]] - SolaCorp_Backlog[[#This Row],[Order Date]]) / SolaCorp_Backlog[[#This Row],[Backlog Quantity]], 0)</f>
        <v>78</v>
      </c>
    </row>
    <row r="1428" spans="1:21" x14ac:dyDescent="0.25">
      <c r="A1428" t="s">
        <v>558</v>
      </c>
      <c r="B1428" t="s">
        <v>680</v>
      </c>
      <c r="C1428" t="s">
        <v>671</v>
      </c>
      <c r="D1428" t="s">
        <v>1188</v>
      </c>
      <c r="E1428" t="s">
        <v>1189</v>
      </c>
      <c r="F1428">
        <v>1</v>
      </c>
      <c r="G1428">
        <v>267.95999999999998</v>
      </c>
      <c r="H1428" s="9">
        <v>45055</v>
      </c>
      <c r="I1428" t="s">
        <v>683</v>
      </c>
      <c r="J1428" t="s">
        <v>675</v>
      </c>
      <c r="K1428" t="s">
        <v>592</v>
      </c>
      <c r="L1428" t="s">
        <v>657</v>
      </c>
      <c r="M1428" t="s">
        <v>1895</v>
      </c>
      <c r="N1428" t="s">
        <v>3908</v>
      </c>
      <c r="O1428" t="s">
        <v>5992</v>
      </c>
      <c r="P1428">
        <f>COUNTIFS($L:$L, SolaCorp_Backlog[[#This Row],[Product Group]], $H:$H, "&lt;=" &amp; SolaCorp_Backlog[[#This Row],[Order Date]])</f>
        <v>35</v>
      </c>
      <c r="Q1428" s="9">
        <f>IFERROR(VLOOKUP(SolaCorp_Backlog[[#This Row],[Order_Item]], 'Hot Orders'!$C:$H, 6, FALSE), SolaCorp_Backlog[[#This Row],[Order Date]])</f>
        <v>45055</v>
      </c>
      <c r="R1428">
        <f>COUNTIFS($L:$L, SolaCorp_Backlog[[#This Row],[Product Group]], $Q:$Q, "&lt;=" &amp; SolaCorp_Backlog[[#This Row],[New Date]])</f>
        <v>35</v>
      </c>
      <c r="S1428">
        <f>IF(SolaCorp_Backlog[[#This Row],[Product Group]] &lt;&gt; $L1427, 1, $S1427 + 1)</f>
        <v>35</v>
      </c>
      <c r="T14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28">
        <f ca="1" xml:space="preserve"> ROUND((SolaCorp_Backlog[[#This Row],[Projected Ship Date]] - SolaCorp_Backlog[[#This Row],[Order Date]]) / SolaCorp_Backlog[[#This Row],[Backlog Quantity]], 0)</f>
        <v>227</v>
      </c>
    </row>
    <row r="1429" spans="1:21" x14ac:dyDescent="0.25">
      <c r="A1429" t="s">
        <v>52</v>
      </c>
      <c r="B1429" t="s">
        <v>1286</v>
      </c>
      <c r="C1429" t="s">
        <v>729</v>
      </c>
      <c r="D1429" t="s">
        <v>948</v>
      </c>
      <c r="E1429" t="s">
        <v>949</v>
      </c>
      <c r="F1429">
        <v>1</v>
      </c>
      <c r="G1429">
        <v>248.78</v>
      </c>
      <c r="H1429" s="9">
        <v>45087</v>
      </c>
      <c r="I1429" t="s">
        <v>732</v>
      </c>
      <c r="J1429" t="s">
        <v>675</v>
      </c>
      <c r="K1429" t="s">
        <v>592</v>
      </c>
      <c r="L1429" t="s">
        <v>657</v>
      </c>
      <c r="M1429" t="s">
        <v>1857</v>
      </c>
      <c r="N1429" t="s">
        <v>3870</v>
      </c>
      <c r="O1429" t="s">
        <v>5954</v>
      </c>
      <c r="P1429">
        <f>COUNTIFS($L:$L, SolaCorp_Backlog[[#This Row],[Product Group]], $H:$H, "&lt;=" &amp; SolaCorp_Backlog[[#This Row],[Order Date]])</f>
        <v>36</v>
      </c>
      <c r="Q1429" s="9">
        <f>IFERROR(VLOOKUP(SolaCorp_Backlog[[#This Row],[Order_Item]], 'Hot Orders'!$C:$H, 6, FALSE), SolaCorp_Backlog[[#This Row],[Order Date]])</f>
        <v>45087</v>
      </c>
      <c r="R1429">
        <f>COUNTIFS($L:$L, SolaCorp_Backlog[[#This Row],[Product Group]], $Q:$Q, "&lt;=" &amp; SolaCorp_Backlog[[#This Row],[New Date]])</f>
        <v>36</v>
      </c>
      <c r="S1429">
        <f>IF(SolaCorp_Backlog[[#This Row],[Product Group]] &lt;&gt; $L1428, 1, $S1428 + 1)</f>
        <v>36</v>
      </c>
      <c r="T14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29">
        <f ca="1" xml:space="preserve"> ROUND((SolaCorp_Backlog[[#This Row],[Projected Ship Date]] - SolaCorp_Backlog[[#This Row],[Order Date]]) / SolaCorp_Backlog[[#This Row],[Backlog Quantity]], 0)</f>
        <v>195</v>
      </c>
    </row>
    <row r="1430" spans="1:21" x14ac:dyDescent="0.25">
      <c r="A1430" t="s">
        <v>53</v>
      </c>
      <c r="B1430" t="s">
        <v>1233</v>
      </c>
      <c r="C1430" t="s">
        <v>729</v>
      </c>
      <c r="D1430" t="s">
        <v>948</v>
      </c>
      <c r="E1430" t="s">
        <v>949</v>
      </c>
      <c r="F1430">
        <v>1</v>
      </c>
      <c r="G1430">
        <v>285.61</v>
      </c>
      <c r="H1430" s="9">
        <v>45088</v>
      </c>
      <c r="I1430" t="s">
        <v>732</v>
      </c>
      <c r="J1430" t="s">
        <v>675</v>
      </c>
      <c r="K1430" t="s">
        <v>592</v>
      </c>
      <c r="L1430" t="s">
        <v>657</v>
      </c>
      <c r="M1430" t="s">
        <v>1858</v>
      </c>
      <c r="N1430" t="s">
        <v>3871</v>
      </c>
      <c r="O1430" t="s">
        <v>5955</v>
      </c>
      <c r="P1430">
        <f>COUNTIFS($L:$L, SolaCorp_Backlog[[#This Row],[Product Group]], $H:$H, "&lt;=" &amp; SolaCorp_Backlog[[#This Row],[Order Date]])</f>
        <v>37</v>
      </c>
      <c r="Q1430" s="9">
        <f>IFERROR(VLOOKUP(SolaCorp_Backlog[[#This Row],[Order_Item]], 'Hot Orders'!$C:$H, 6, FALSE), SolaCorp_Backlog[[#This Row],[Order Date]])</f>
        <v>45088</v>
      </c>
      <c r="R1430">
        <f>COUNTIFS($L:$L, SolaCorp_Backlog[[#This Row],[Product Group]], $Q:$Q, "&lt;=" &amp; SolaCorp_Backlog[[#This Row],[New Date]])</f>
        <v>37</v>
      </c>
      <c r="S1430">
        <f>IF(SolaCorp_Backlog[[#This Row],[Product Group]] &lt;&gt; $L1429, 1, $S1429 + 1)</f>
        <v>37</v>
      </c>
      <c r="T14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30">
        <f ca="1" xml:space="preserve"> ROUND((SolaCorp_Backlog[[#This Row],[Projected Ship Date]] - SolaCorp_Backlog[[#This Row],[Order Date]]) / SolaCorp_Backlog[[#This Row],[Backlog Quantity]], 0)</f>
        <v>194</v>
      </c>
    </row>
    <row r="1431" spans="1:21" x14ac:dyDescent="0.25">
      <c r="A1431" t="s">
        <v>80</v>
      </c>
      <c r="B1431" t="s">
        <v>1263</v>
      </c>
      <c r="C1431" t="s">
        <v>729</v>
      </c>
      <c r="D1431" t="s">
        <v>948</v>
      </c>
      <c r="E1431" t="s">
        <v>949</v>
      </c>
      <c r="F1431">
        <v>1</v>
      </c>
      <c r="G1431">
        <v>256.49</v>
      </c>
      <c r="H1431" s="9">
        <v>45091</v>
      </c>
      <c r="I1431" t="s">
        <v>732</v>
      </c>
      <c r="J1431" t="s">
        <v>675</v>
      </c>
      <c r="K1431" t="s">
        <v>592</v>
      </c>
      <c r="L1431" t="s">
        <v>657</v>
      </c>
      <c r="M1431" t="s">
        <v>1906</v>
      </c>
      <c r="N1431" t="s">
        <v>3922</v>
      </c>
      <c r="O1431" t="s">
        <v>6003</v>
      </c>
      <c r="P1431">
        <f>COUNTIFS($L:$L, SolaCorp_Backlog[[#This Row],[Product Group]], $H:$H, "&lt;=" &amp; SolaCorp_Backlog[[#This Row],[Order Date]])</f>
        <v>38</v>
      </c>
      <c r="Q1431" s="9">
        <f>IFERROR(VLOOKUP(SolaCorp_Backlog[[#This Row],[Order_Item]], 'Hot Orders'!$C:$H, 6, FALSE), SolaCorp_Backlog[[#This Row],[Order Date]])</f>
        <v>45091</v>
      </c>
      <c r="R1431">
        <f>COUNTIFS($L:$L, SolaCorp_Backlog[[#This Row],[Product Group]], $Q:$Q, "&lt;=" &amp; SolaCorp_Backlog[[#This Row],[New Date]])</f>
        <v>38</v>
      </c>
      <c r="S1431">
        <f>IF(SolaCorp_Backlog[[#This Row],[Product Group]] &lt;&gt; $L1430, 1, $S1430 + 1)</f>
        <v>38</v>
      </c>
      <c r="T14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31">
        <f ca="1" xml:space="preserve"> ROUND((SolaCorp_Backlog[[#This Row],[Projected Ship Date]] - SolaCorp_Backlog[[#This Row],[Order Date]]) / SolaCorp_Backlog[[#This Row],[Backlog Quantity]], 0)</f>
        <v>191</v>
      </c>
    </row>
    <row r="1432" spans="1:21" x14ac:dyDescent="0.25">
      <c r="A1432" t="s">
        <v>69</v>
      </c>
      <c r="B1432" t="s">
        <v>1221</v>
      </c>
      <c r="C1432" t="s">
        <v>729</v>
      </c>
      <c r="D1432" t="s">
        <v>948</v>
      </c>
      <c r="E1432" t="s">
        <v>949</v>
      </c>
      <c r="F1432">
        <v>1</v>
      </c>
      <c r="G1432">
        <v>296.48</v>
      </c>
      <c r="H1432" s="9">
        <v>45092</v>
      </c>
      <c r="I1432" t="s">
        <v>732</v>
      </c>
      <c r="J1432" t="s">
        <v>675</v>
      </c>
      <c r="K1432" t="s">
        <v>592</v>
      </c>
      <c r="L1432" t="s">
        <v>657</v>
      </c>
      <c r="M1432" t="s">
        <v>1850</v>
      </c>
      <c r="N1432" t="s">
        <v>3863</v>
      </c>
      <c r="O1432" t="s">
        <v>5947</v>
      </c>
      <c r="P1432">
        <f>COUNTIFS($L:$L, SolaCorp_Backlog[[#This Row],[Product Group]], $H:$H, "&lt;=" &amp; SolaCorp_Backlog[[#This Row],[Order Date]])</f>
        <v>39</v>
      </c>
      <c r="Q1432" s="9">
        <f>IFERROR(VLOOKUP(SolaCorp_Backlog[[#This Row],[Order_Item]], 'Hot Orders'!$C:$H, 6, FALSE), SolaCorp_Backlog[[#This Row],[Order Date]])</f>
        <v>45092</v>
      </c>
      <c r="R1432">
        <f>COUNTIFS($L:$L, SolaCorp_Backlog[[#This Row],[Product Group]], $Q:$Q, "&lt;=" &amp; SolaCorp_Backlog[[#This Row],[New Date]])</f>
        <v>39</v>
      </c>
      <c r="S1432">
        <f>IF(SolaCorp_Backlog[[#This Row],[Product Group]] &lt;&gt; $L1431, 1, $S1431 + 1)</f>
        <v>39</v>
      </c>
      <c r="T14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32">
        <f ca="1" xml:space="preserve"> ROUND((SolaCorp_Backlog[[#This Row],[Projected Ship Date]] - SolaCorp_Backlog[[#This Row],[Order Date]]) / SolaCorp_Backlog[[#This Row],[Backlog Quantity]], 0)</f>
        <v>190</v>
      </c>
    </row>
    <row r="1433" spans="1:21" x14ac:dyDescent="0.25">
      <c r="A1433" t="s">
        <v>181</v>
      </c>
      <c r="B1433" t="s">
        <v>1210</v>
      </c>
      <c r="C1433" t="s">
        <v>721</v>
      </c>
      <c r="D1433" t="s">
        <v>948</v>
      </c>
      <c r="E1433" t="s">
        <v>949</v>
      </c>
      <c r="F1433">
        <v>1</v>
      </c>
      <c r="G1433">
        <v>300.39999999999998</v>
      </c>
      <c r="H1433" s="9">
        <v>45107</v>
      </c>
      <c r="I1433" t="s">
        <v>779</v>
      </c>
      <c r="J1433" t="s">
        <v>669</v>
      </c>
      <c r="K1433" t="s">
        <v>592</v>
      </c>
      <c r="L1433" t="s">
        <v>657</v>
      </c>
      <c r="M1433" t="s">
        <v>1859</v>
      </c>
      <c r="N1433" t="s">
        <v>3872</v>
      </c>
      <c r="O1433" t="s">
        <v>5956</v>
      </c>
      <c r="P1433">
        <f>COUNTIFS($L:$L, SolaCorp_Backlog[[#This Row],[Product Group]], $H:$H, "&lt;=" &amp; SolaCorp_Backlog[[#This Row],[Order Date]])</f>
        <v>40</v>
      </c>
      <c r="Q1433" s="9">
        <f>IFERROR(VLOOKUP(SolaCorp_Backlog[[#This Row],[Order_Item]], 'Hot Orders'!$C:$H, 6, FALSE), SolaCorp_Backlog[[#This Row],[Order Date]])</f>
        <v>45107</v>
      </c>
      <c r="R1433">
        <f>COUNTIFS($L:$L, SolaCorp_Backlog[[#This Row],[Product Group]], $Q:$Q, "&lt;=" &amp; SolaCorp_Backlog[[#This Row],[New Date]])</f>
        <v>40</v>
      </c>
      <c r="S1433">
        <f>IF(SolaCorp_Backlog[[#This Row],[Product Group]] &lt;&gt; $L1432, 1, $S1432 + 1)</f>
        <v>40</v>
      </c>
      <c r="T14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33">
        <f ca="1" xml:space="preserve"> ROUND((SolaCorp_Backlog[[#This Row],[Projected Ship Date]] - SolaCorp_Backlog[[#This Row],[Order Date]]) / SolaCorp_Backlog[[#This Row],[Backlog Quantity]], 0)</f>
        <v>175</v>
      </c>
    </row>
    <row r="1434" spans="1:21" x14ac:dyDescent="0.25">
      <c r="A1434" t="s">
        <v>50</v>
      </c>
      <c r="B1434" t="s">
        <v>884</v>
      </c>
      <c r="C1434" t="s">
        <v>729</v>
      </c>
      <c r="D1434" t="s">
        <v>948</v>
      </c>
      <c r="E1434" t="s">
        <v>949</v>
      </c>
      <c r="F1434">
        <v>1</v>
      </c>
      <c r="G1434">
        <v>324.55</v>
      </c>
      <c r="H1434" s="9">
        <v>45113</v>
      </c>
      <c r="I1434" t="s">
        <v>789</v>
      </c>
      <c r="J1434" t="s">
        <v>669</v>
      </c>
      <c r="K1434" t="s">
        <v>592</v>
      </c>
      <c r="L1434" t="s">
        <v>657</v>
      </c>
      <c r="M1434" t="s">
        <v>1907</v>
      </c>
      <c r="N1434" t="s">
        <v>3923</v>
      </c>
      <c r="O1434" t="s">
        <v>6004</v>
      </c>
      <c r="P1434">
        <f>COUNTIFS($L:$L, SolaCorp_Backlog[[#This Row],[Product Group]], $H:$H, "&lt;=" &amp; SolaCorp_Backlog[[#This Row],[Order Date]])</f>
        <v>41</v>
      </c>
      <c r="Q1434" s="9">
        <f>IFERROR(VLOOKUP(SolaCorp_Backlog[[#This Row],[Order_Item]], 'Hot Orders'!$C:$H, 6, FALSE), SolaCorp_Backlog[[#This Row],[Order Date]])</f>
        <v>45113</v>
      </c>
      <c r="R1434">
        <f>COUNTIFS($L:$L, SolaCorp_Backlog[[#This Row],[Product Group]], $Q:$Q, "&lt;=" &amp; SolaCorp_Backlog[[#This Row],[New Date]])</f>
        <v>41</v>
      </c>
      <c r="S1434">
        <f>IF(SolaCorp_Backlog[[#This Row],[Product Group]] &lt;&gt; $L1433, 1, $S1433 + 1)</f>
        <v>41</v>
      </c>
      <c r="T14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1434">
        <f ca="1" xml:space="preserve"> ROUND((SolaCorp_Backlog[[#This Row],[Projected Ship Date]] - SolaCorp_Backlog[[#This Row],[Order Date]]) / SolaCorp_Backlog[[#This Row],[Backlog Quantity]], 0)</f>
        <v>169</v>
      </c>
    </row>
    <row r="1435" spans="1:21" x14ac:dyDescent="0.25">
      <c r="A1435" t="s">
        <v>149</v>
      </c>
      <c r="B1435" t="s">
        <v>1078</v>
      </c>
      <c r="C1435" t="s">
        <v>671</v>
      </c>
      <c r="D1435" t="s">
        <v>948</v>
      </c>
      <c r="E1435" t="s">
        <v>949</v>
      </c>
      <c r="F1435">
        <v>1</v>
      </c>
      <c r="G1435">
        <v>426.51</v>
      </c>
      <c r="H1435" s="9">
        <v>45119</v>
      </c>
      <c r="I1435" t="s">
        <v>674</v>
      </c>
      <c r="J1435" t="s">
        <v>675</v>
      </c>
      <c r="K1435" t="s">
        <v>592</v>
      </c>
      <c r="L1435" t="s">
        <v>657</v>
      </c>
      <c r="M1435" t="s">
        <v>1861</v>
      </c>
      <c r="N1435" t="s">
        <v>3874</v>
      </c>
      <c r="O1435" t="s">
        <v>5958</v>
      </c>
      <c r="P1435">
        <f>COUNTIFS($L:$L, SolaCorp_Backlog[[#This Row],[Product Group]], $H:$H, "&lt;=" &amp; SolaCorp_Backlog[[#This Row],[Order Date]])</f>
        <v>44</v>
      </c>
      <c r="Q1435" s="9">
        <f>IFERROR(VLOOKUP(SolaCorp_Backlog[[#This Row],[Order_Item]], 'Hot Orders'!$C:$H, 6, FALSE), SolaCorp_Backlog[[#This Row],[Order Date]])</f>
        <v>45119</v>
      </c>
      <c r="R1435">
        <f>COUNTIFS($L:$L, SolaCorp_Backlog[[#This Row],[Product Group]], $Q:$Q, "&lt;=" &amp; SolaCorp_Backlog[[#This Row],[New Date]])</f>
        <v>44</v>
      </c>
      <c r="S1435">
        <f>IF(SolaCorp_Backlog[[#This Row],[Product Group]] &lt;&gt; $L1434, 1, $S1434 + 1)</f>
        <v>42</v>
      </c>
      <c r="T14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35">
        <f ca="1" xml:space="preserve"> ROUND((SolaCorp_Backlog[[#This Row],[Projected Ship Date]] - SolaCorp_Backlog[[#This Row],[Order Date]]) / SolaCorp_Backlog[[#This Row],[Backlog Quantity]], 0)</f>
        <v>170</v>
      </c>
    </row>
    <row r="1436" spans="1:21" x14ac:dyDescent="0.25">
      <c r="A1436" t="s">
        <v>150</v>
      </c>
      <c r="B1436" t="s">
        <v>1142</v>
      </c>
      <c r="C1436" t="s">
        <v>671</v>
      </c>
      <c r="D1436" t="s">
        <v>948</v>
      </c>
      <c r="E1436" t="s">
        <v>949</v>
      </c>
      <c r="F1436">
        <v>1</v>
      </c>
      <c r="G1436">
        <v>346.39</v>
      </c>
      <c r="H1436" s="9">
        <v>45119</v>
      </c>
      <c r="I1436" t="s">
        <v>703</v>
      </c>
      <c r="J1436" t="s">
        <v>675</v>
      </c>
      <c r="K1436" t="s">
        <v>592</v>
      </c>
      <c r="L1436" t="s">
        <v>657</v>
      </c>
      <c r="M1436" t="s">
        <v>1908</v>
      </c>
      <c r="N1436" t="s">
        <v>3924</v>
      </c>
      <c r="O1436" t="s">
        <v>6005</v>
      </c>
      <c r="P1436">
        <f>COUNTIFS($L:$L, SolaCorp_Backlog[[#This Row],[Product Group]], $H:$H, "&lt;=" &amp; SolaCorp_Backlog[[#This Row],[Order Date]])</f>
        <v>44</v>
      </c>
      <c r="Q1436" s="9">
        <f>IFERROR(VLOOKUP(SolaCorp_Backlog[[#This Row],[Order_Item]], 'Hot Orders'!$C:$H, 6, FALSE), SolaCorp_Backlog[[#This Row],[Order Date]])</f>
        <v>45119</v>
      </c>
      <c r="R1436">
        <f>COUNTIFS($L:$L, SolaCorp_Backlog[[#This Row],[Product Group]], $Q:$Q, "&lt;=" &amp; SolaCorp_Backlog[[#This Row],[New Date]])</f>
        <v>44</v>
      </c>
      <c r="S1436">
        <f>IF(SolaCorp_Backlog[[#This Row],[Product Group]] &lt;&gt; $L1435, 1, $S1435 + 1)</f>
        <v>43</v>
      </c>
      <c r="T14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36">
        <f ca="1" xml:space="preserve"> ROUND((SolaCorp_Backlog[[#This Row],[Projected Ship Date]] - SolaCorp_Backlog[[#This Row],[Order Date]]) / SolaCorp_Backlog[[#This Row],[Backlog Quantity]], 0)</f>
        <v>170</v>
      </c>
    </row>
    <row r="1437" spans="1:21" x14ac:dyDescent="0.25">
      <c r="A1437" t="s">
        <v>144</v>
      </c>
      <c r="B1437" t="s">
        <v>795</v>
      </c>
      <c r="C1437" t="s">
        <v>729</v>
      </c>
      <c r="D1437" t="s">
        <v>948</v>
      </c>
      <c r="E1437" t="s">
        <v>949</v>
      </c>
      <c r="F1437">
        <v>1</v>
      </c>
      <c r="G1437">
        <v>312.83</v>
      </c>
      <c r="H1437" s="9">
        <v>45119</v>
      </c>
      <c r="I1437" t="s">
        <v>732</v>
      </c>
      <c r="J1437" t="s">
        <v>675</v>
      </c>
      <c r="K1437" t="s">
        <v>592</v>
      </c>
      <c r="L1437" t="s">
        <v>657</v>
      </c>
      <c r="M1437" t="s">
        <v>1915</v>
      </c>
      <c r="N1437" t="s">
        <v>3931</v>
      </c>
      <c r="O1437" t="s">
        <v>6012</v>
      </c>
      <c r="P1437">
        <f>COUNTIFS($L:$L, SolaCorp_Backlog[[#This Row],[Product Group]], $H:$H, "&lt;=" &amp; SolaCorp_Backlog[[#This Row],[Order Date]])</f>
        <v>44</v>
      </c>
      <c r="Q1437" s="9">
        <f>IFERROR(VLOOKUP(SolaCorp_Backlog[[#This Row],[Order_Item]], 'Hot Orders'!$C:$H, 6, FALSE), SolaCorp_Backlog[[#This Row],[Order Date]])</f>
        <v>45119</v>
      </c>
      <c r="R1437">
        <f>COUNTIFS($L:$L, SolaCorp_Backlog[[#This Row],[Product Group]], $Q:$Q, "&lt;=" &amp; SolaCorp_Backlog[[#This Row],[New Date]])</f>
        <v>44</v>
      </c>
      <c r="S1437">
        <f>IF(SolaCorp_Backlog[[#This Row],[Product Group]] &lt;&gt; $L1436, 1, $S1436 + 1)</f>
        <v>44</v>
      </c>
      <c r="T14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37">
        <f ca="1" xml:space="preserve"> ROUND((SolaCorp_Backlog[[#This Row],[Projected Ship Date]] - SolaCorp_Backlog[[#This Row],[Order Date]]) / SolaCorp_Backlog[[#This Row],[Backlog Quantity]], 0)</f>
        <v>170</v>
      </c>
    </row>
    <row r="1438" spans="1:21" x14ac:dyDescent="0.25">
      <c r="A1438" t="s">
        <v>70</v>
      </c>
      <c r="B1438" t="s">
        <v>783</v>
      </c>
      <c r="C1438" t="s">
        <v>729</v>
      </c>
      <c r="D1438" t="s">
        <v>948</v>
      </c>
      <c r="E1438" t="s">
        <v>949</v>
      </c>
      <c r="F1438">
        <v>1</v>
      </c>
      <c r="G1438">
        <v>270.39</v>
      </c>
      <c r="H1438" s="9">
        <v>45122</v>
      </c>
      <c r="I1438" t="s">
        <v>732</v>
      </c>
      <c r="J1438" t="s">
        <v>675</v>
      </c>
      <c r="K1438" t="s">
        <v>592</v>
      </c>
      <c r="L1438" t="s">
        <v>657</v>
      </c>
      <c r="M1438" t="s">
        <v>1902</v>
      </c>
      <c r="N1438" t="s">
        <v>3916</v>
      </c>
      <c r="O1438" t="s">
        <v>5999</v>
      </c>
      <c r="P1438">
        <f>COUNTIFS($L:$L, SolaCorp_Backlog[[#This Row],[Product Group]], $H:$H, "&lt;=" &amp; SolaCorp_Backlog[[#This Row],[Order Date]])</f>
        <v>45</v>
      </c>
      <c r="Q1438" s="9">
        <f>IFERROR(VLOOKUP(SolaCorp_Backlog[[#This Row],[Order_Item]], 'Hot Orders'!$C:$H, 6, FALSE), SolaCorp_Backlog[[#This Row],[Order Date]])</f>
        <v>45122</v>
      </c>
      <c r="R1438">
        <f>COUNTIFS($L:$L, SolaCorp_Backlog[[#This Row],[Product Group]], $Q:$Q, "&lt;=" &amp; SolaCorp_Backlog[[#This Row],[New Date]])</f>
        <v>45</v>
      </c>
      <c r="S1438">
        <f>IF(SolaCorp_Backlog[[#This Row],[Product Group]] &lt;&gt; $L1437, 1, $S1437 + 1)</f>
        <v>45</v>
      </c>
      <c r="T14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38">
        <f ca="1" xml:space="preserve"> ROUND((SolaCorp_Backlog[[#This Row],[Projected Ship Date]] - SolaCorp_Backlog[[#This Row],[Order Date]]) / SolaCorp_Backlog[[#This Row],[Backlog Quantity]], 0)</f>
        <v>167</v>
      </c>
    </row>
    <row r="1439" spans="1:21" x14ac:dyDescent="0.25">
      <c r="A1439" t="s">
        <v>158</v>
      </c>
      <c r="B1439" t="s">
        <v>1178</v>
      </c>
      <c r="C1439" t="s">
        <v>671</v>
      </c>
      <c r="D1439" t="s">
        <v>948</v>
      </c>
      <c r="E1439" t="s">
        <v>949</v>
      </c>
      <c r="F1439">
        <v>1</v>
      </c>
      <c r="G1439">
        <v>324.55</v>
      </c>
      <c r="H1439" s="9">
        <v>45129</v>
      </c>
      <c r="I1439" t="s">
        <v>759</v>
      </c>
      <c r="J1439" t="s">
        <v>675</v>
      </c>
      <c r="K1439" t="s">
        <v>592</v>
      </c>
      <c r="L1439" t="s">
        <v>657</v>
      </c>
      <c r="M1439" t="s">
        <v>1862</v>
      </c>
      <c r="N1439" t="s">
        <v>3875</v>
      </c>
      <c r="O1439" t="s">
        <v>5959</v>
      </c>
      <c r="P1439">
        <f>COUNTIFS($L:$L, SolaCorp_Backlog[[#This Row],[Product Group]], $H:$H, "&lt;=" &amp; SolaCorp_Backlog[[#This Row],[Order Date]])</f>
        <v>46</v>
      </c>
      <c r="Q1439" s="9">
        <f>IFERROR(VLOOKUP(SolaCorp_Backlog[[#This Row],[Order_Item]], 'Hot Orders'!$C:$H, 6, FALSE), SolaCorp_Backlog[[#This Row],[Order Date]])</f>
        <v>45129</v>
      </c>
      <c r="R1439">
        <f>COUNTIFS($L:$L, SolaCorp_Backlog[[#This Row],[Product Group]], $Q:$Q, "&lt;=" &amp; SolaCorp_Backlog[[#This Row],[New Date]])</f>
        <v>46</v>
      </c>
      <c r="S1439">
        <f>IF(SolaCorp_Backlog[[#This Row],[Product Group]] &lt;&gt; $L1438, 1, $S1438 + 1)</f>
        <v>46</v>
      </c>
      <c r="T14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39">
        <f ca="1" xml:space="preserve"> ROUND((SolaCorp_Backlog[[#This Row],[Projected Ship Date]] - SolaCorp_Backlog[[#This Row],[Order Date]]) / SolaCorp_Backlog[[#This Row],[Backlog Quantity]], 0)</f>
        <v>160</v>
      </c>
    </row>
    <row r="1440" spans="1:21" x14ac:dyDescent="0.25">
      <c r="A1440" t="s">
        <v>169</v>
      </c>
      <c r="B1440" t="s">
        <v>1185</v>
      </c>
      <c r="C1440" t="s">
        <v>671</v>
      </c>
      <c r="D1440" t="s">
        <v>948</v>
      </c>
      <c r="E1440" t="s">
        <v>949</v>
      </c>
      <c r="F1440">
        <v>1</v>
      </c>
      <c r="G1440">
        <v>277.69</v>
      </c>
      <c r="H1440" s="9">
        <v>45135</v>
      </c>
      <c r="I1440" t="s">
        <v>698</v>
      </c>
      <c r="J1440" t="s">
        <v>675</v>
      </c>
      <c r="K1440" t="s">
        <v>592</v>
      </c>
      <c r="L1440" t="s">
        <v>657</v>
      </c>
      <c r="M1440" t="s">
        <v>1876</v>
      </c>
      <c r="N1440" t="s">
        <v>3889</v>
      </c>
      <c r="O1440" t="s">
        <v>5973</v>
      </c>
      <c r="P1440">
        <f>COUNTIFS($L:$L, SolaCorp_Backlog[[#This Row],[Product Group]], $H:$H, "&lt;=" &amp; SolaCorp_Backlog[[#This Row],[Order Date]])</f>
        <v>47</v>
      </c>
      <c r="Q1440" s="9">
        <f>IFERROR(VLOOKUP(SolaCorp_Backlog[[#This Row],[Order_Item]], 'Hot Orders'!$C:$H, 6, FALSE), SolaCorp_Backlog[[#This Row],[Order Date]])</f>
        <v>45135</v>
      </c>
      <c r="R1440">
        <f>COUNTIFS($L:$L, SolaCorp_Backlog[[#This Row],[Product Group]], $Q:$Q, "&lt;=" &amp; SolaCorp_Backlog[[#This Row],[New Date]])</f>
        <v>47</v>
      </c>
      <c r="S1440">
        <f>IF(SolaCorp_Backlog[[#This Row],[Product Group]] &lt;&gt; $L1439, 1, $S1439 + 1)</f>
        <v>47</v>
      </c>
      <c r="T14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40">
        <f ca="1" xml:space="preserve"> ROUND((SolaCorp_Backlog[[#This Row],[Projected Ship Date]] - SolaCorp_Backlog[[#This Row],[Order Date]]) / SolaCorp_Backlog[[#This Row],[Backlog Quantity]], 0)</f>
        <v>154</v>
      </c>
    </row>
    <row r="1441" spans="1:21" x14ac:dyDescent="0.25">
      <c r="A1441" t="s">
        <v>128</v>
      </c>
      <c r="B1441" t="s">
        <v>1192</v>
      </c>
      <c r="C1441" t="s">
        <v>671</v>
      </c>
      <c r="D1441" t="s">
        <v>948</v>
      </c>
      <c r="E1441" t="s">
        <v>949</v>
      </c>
      <c r="F1441">
        <v>1</v>
      </c>
      <c r="G1441">
        <v>313.98</v>
      </c>
      <c r="H1441" s="9">
        <v>45137</v>
      </c>
      <c r="I1441" t="s">
        <v>759</v>
      </c>
      <c r="J1441" t="s">
        <v>675</v>
      </c>
      <c r="K1441" t="s">
        <v>592</v>
      </c>
      <c r="L1441" t="s">
        <v>657</v>
      </c>
      <c r="M1441" t="s">
        <v>1890</v>
      </c>
      <c r="N1441" t="s">
        <v>3903</v>
      </c>
      <c r="O1441" t="s">
        <v>5987</v>
      </c>
      <c r="P1441">
        <f>COUNTIFS($L:$L, SolaCorp_Backlog[[#This Row],[Product Group]], $H:$H, "&lt;=" &amp; SolaCorp_Backlog[[#This Row],[Order Date]])</f>
        <v>48</v>
      </c>
      <c r="Q1441" s="9">
        <f>IFERROR(VLOOKUP(SolaCorp_Backlog[[#This Row],[Order_Item]], 'Hot Orders'!$C:$H, 6, FALSE), SolaCorp_Backlog[[#This Row],[Order Date]])</f>
        <v>45137</v>
      </c>
      <c r="R1441">
        <f>COUNTIFS($L:$L, SolaCorp_Backlog[[#This Row],[Product Group]], $Q:$Q, "&lt;=" &amp; SolaCorp_Backlog[[#This Row],[New Date]])</f>
        <v>48</v>
      </c>
      <c r="S1441">
        <f>IF(SolaCorp_Backlog[[#This Row],[Product Group]] &lt;&gt; $L1440, 1, $S1440 + 1)</f>
        <v>48</v>
      </c>
      <c r="T14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41">
        <f ca="1" xml:space="preserve"> ROUND((SolaCorp_Backlog[[#This Row],[Projected Ship Date]] - SolaCorp_Backlog[[#This Row],[Order Date]]) / SolaCorp_Backlog[[#This Row],[Backlog Quantity]], 0)</f>
        <v>152</v>
      </c>
    </row>
    <row r="1442" spans="1:21" x14ac:dyDescent="0.25">
      <c r="A1442" t="s">
        <v>74</v>
      </c>
      <c r="B1442" t="s">
        <v>1100</v>
      </c>
      <c r="C1442" t="s">
        <v>671</v>
      </c>
      <c r="D1442" t="s">
        <v>948</v>
      </c>
      <c r="E1442" t="s">
        <v>949</v>
      </c>
      <c r="F1442">
        <v>1</v>
      </c>
      <c r="G1442">
        <v>382.72</v>
      </c>
      <c r="H1442" s="9">
        <v>45139</v>
      </c>
      <c r="I1442" t="s">
        <v>679</v>
      </c>
      <c r="J1442" t="s">
        <v>675</v>
      </c>
      <c r="K1442" t="s">
        <v>592</v>
      </c>
      <c r="L1442" t="s">
        <v>657</v>
      </c>
      <c r="M1442" t="s">
        <v>1860</v>
      </c>
      <c r="N1442" t="s">
        <v>3873</v>
      </c>
      <c r="O1442" t="s">
        <v>5957</v>
      </c>
      <c r="P1442">
        <f>COUNTIFS($L:$L, SolaCorp_Backlog[[#This Row],[Product Group]], $H:$H, "&lt;=" &amp; SolaCorp_Backlog[[#This Row],[Order Date]])</f>
        <v>49</v>
      </c>
      <c r="Q1442" s="9">
        <f>IFERROR(VLOOKUP(SolaCorp_Backlog[[#This Row],[Order_Item]], 'Hot Orders'!$C:$H, 6, FALSE), SolaCorp_Backlog[[#This Row],[Order Date]])</f>
        <v>45139</v>
      </c>
      <c r="R1442">
        <f>COUNTIFS($L:$L, SolaCorp_Backlog[[#This Row],[Product Group]], $Q:$Q, "&lt;=" &amp; SolaCorp_Backlog[[#This Row],[New Date]])</f>
        <v>49</v>
      </c>
      <c r="S1442">
        <f>IF(SolaCorp_Backlog[[#This Row],[Product Group]] &lt;&gt; $L1441, 1, $S1441 + 1)</f>
        <v>49</v>
      </c>
      <c r="T14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42">
        <f ca="1" xml:space="preserve"> ROUND((SolaCorp_Backlog[[#This Row],[Projected Ship Date]] - SolaCorp_Backlog[[#This Row],[Order Date]]) / SolaCorp_Backlog[[#This Row],[Backlog Quantity]], 0)</f>
        <v>150</v>
      </c>
    </row>
    <row r="1443" spans="1:21" x14ac:dyDescent="0.25">
      <c r="A1443" t="s">
        <v>81</v>
      </c>
      <c r="B1443" t="s">
        <v>890</v>
      </c>
      <c r="C1443" t="s">
        <v>721</v>
      </c>
      <c r="D1443" t="s">
        <v>948</v>
      </c>
      <c r="E1443" t="s">
        <v>949</v>
      </c>
      <c r="F1443">
        <v>1</v>
      </c>
      <c r="G1443">
        <v>310.35000000000002</v>
      </c>
      <c r="H1443" s="9">
        <v>45152</v>
      </c>
      <c r="I1443" t="s">
        <v>707</v>
      </c>
      <c r="J1443" t="s">
        <v>669</v>
      </c>
      <c r="K1443" t="s">
        <v>592</v>
      </c>
      <c r="L1443" t="s">
        <v>657</v>
      </c>
      <c r="M1443" t="s">
        <v>1854</v>
      </c>
      <c r="N1443" t="s">
        <v>3867</v>
      </c>
      <c r="O1443" t="s">
        <v>5951</v>
      </c>
      <c r="P1443">
        <f>COUNTIFS($L:$L, SolaCorp_Backlog[[#This Row],[Product Group]], $H:$H, "&lt;=" &amp; SolaCorp_Backlog[[#This Row],[Order Date]])</f>
        <v>50</v>
      </c>
      <c r="Q1443" s="9">
        <f>IFERROR(VLOOKUP(SolaCorp_Backlog[[#This Row],[Order_Item]], 'Hot Orders'!$C:$H, 6, FALSE), SolaCorp_Backlog[[#This Row],[Order Date]])</f>
        <v>45152</v>
      </c>
      <c r="R1443">
        <f>COUNTIFS($L:$L, SolaCorp_Backlog[[#This Row],[Product Group]], $Q:$Q, "&lt;=" &amp; SolaCorp_Backlog[[#This Row],[New Date]])</f>
        <v>50</v>
      </c>
      <c r="S1443">
        <f>IF(SolaCorp_Backlog[[#This Row],[Product Group]] &lt;&gt; $L1442, 1, $S1442 + 1)</f>
        <v>50</v>
      </c>
      <c r="T14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43">
        <f ca="1" xml:space="preserve"> ROUND((SolaCorp_Backlog[[#This Row],[Projected Ship Date]] - SolaCorp_Backlog[[#This Row],[Order Date]]) / SolaCorp_Backlog[[#This Row],[Backlog Quantity]], 0)</f>
        <v>137</v>
      </c>
    </row>
    <row r="1444" spans="1:21" x14ac:dyDescent="0.25">
      <c r="A1444" t="s">
        <v>71</v>
      </c>
      <c r="B1444" t="s">
        <v>1127</v>
      </c>
      <c r="C1444" t="s">
        <v>729</v>
      </c>
      <c r="D1444" t="s">
        <v>948</v>
      </c>
      <c r="E1444" t="s">
        <v>949</v>
      </c>
      <c r="F1444">
        <v>1</v>
      </c>
      <c r="G1444">
        <v>294.16000000000003</v>
      </c>
      <c r="H1444" s="9">
        <v>45153</v>
      </c>
      <c r="I1444" t="s">
        <v>732</v>
      </c>
      <c r="J1444" t="s">
        <v>675</v>
      </c>
      <c r="K1444" t="s">
        <v>592</v>
      </c>
      <c r="L1444" t="s">
        <v>657</v>
      </c>
      <c r="M1444" t="s">
        <v>1864</v>
      </c>
      <c r="N1444" t="s">
        <v>3877</v>
      </c>
      <c r="O1444" t="s">
        <v>5961</v>
      </c>
      <c r="P1444">
        <f>COUNTIFS($L:$L, SolaCorp_Backlog[[#This Row],[Product Group]], $H:$H, "&lt;=" &amp; SolaCorp_Backlog[[#This Row],[Order Date]])</f>
        <v>52</v>
      </c>
      <c r="Q1444" s="9">
        <f>IFERROR(VLOOKUP(SolaCorp_Backlog[[#This Row],[Order_Item]], 'Hot Orders'!$C:$H, 6, FALSE), SolaCorp_Backlog[[#This Row],[Order Date]])</f>
        <v>45153</v>
      </c>
      <c r="R1444">
        <f>COUNTIFS($L:$L, SolaCorp_Backlog[[#This Row],[Product Group]], $Q:$Q, "&lt;=" &amp; SolaCorp_Backlog[[#This Row],[New Date]])</f>
        <v>52</v>
      </c>
      <c r="S1444">
        <f>IF(SolaCorp_Backlog[[#This Row],[Product Group]] &lt;&gt; $L1443, 1, $S1443 + 1)</f>
        <v>51</v>
      </c>
      <c r="T14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1444">
        <f ca="1" xml:space="preserve"> ROUND((SolaCorp_Backlog[[#This Row],[Projected Ship Date]] - SolaCorp_Backlog[[#This Row],[Order Date]]) / SolaCorp_Backlog[[#This Row],[Backlog Quantity]], 0)</f>
        <v>136</v>
      </c>
    </row>
    <row r="1445" spans="1:21" x14ac:dyDescent="0.25">
      <c r="A1445" t="s">
        <v>151</v>
      </c>
      <c r="B1445" t="s">
        <v>1184</v>
      </c>
      <c r="C1445" t="s">
        <v>671</v>
      </c>
      <c r="D1445" t="s">
        <v>948</v>
      </c>
      <c r="E1445" t="s">
        <v>949</v>
      </c>
      <c r="F1445">
        <v>1</v>
      </c>
      <c r="G1445">
        <v>321.45999999999998</v>
      </c>
      <c r="H1445" s="9">
        <v>45153</v>
      </c>
      <c r="I1445" t="s">
        <v>703</v>
      </c>
      <c r="J1445" t="s">
        <v>675</v>
      </c>
      <c r="K1445" t="s">
        <v>592</v>
      </c>
      <c r="L1445" t="s">
        <v>657</v>
      </c>
      <c r="M1445" t="s">
        <v>1865</v>
      </c>
      <c r="N1445" t="s">
        <v>3878</v>
      </c>
      <c r="O1445" t="s">
        <v>5962</v>
      </c>
      <c r="P1445">
        <f>COUNTIFS($L:$L, SolaCorp_Backlog[[#This Row],[Product Group]], $H:$H, "&lt;=" &amp; SolaCorp_Backlog[[#This Row],[Order Date]])</f>
        <v>52</v>
      </c>
      <c r="Q1445" s="9">
        <f>IFERROR(VLOOKUP(SolaCorp_Backlog[[#This Row],[Order_Item]], 'Hot Orders'!$C:$H, 6, FALSE), SolaCorp_Backlog[[#This Row],[Order Date]])</f>
        <v>45153</v>
      </c>
      <c r="R1445">
        <f>COUNTIFS($L:$L, SolaCorp_Backlog[[#This Row],[Product Group]], $Q:$Q, "&lt;=" &amp; SolaCorp_Backlog[[#This Row],[New Date]])</f>
        <v>52</v>
      </c>
      <c r="S1445">
        <f>IF(SolaCorp_Backlog[[#This Row],[Product Group]] &lt;&gt; $L1444, 1, $S1444 + 1)</f>
        <v>52</v>
      </c>
      <c r="T14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45">
        <f ca="1" xml:space="preserve"> ROUND((SolaCorp_Backlog[[#This Row],[Projected Ship Date]] - SolaCorp_Backlog[[#This Row],[Order Date]]) / SolaCorp_Backlog[[#This Row],[Backlog Quantity]], 0)</f>
        <v>143</v>
      </c>
    </row>
    <row r="1446" spans="1:21" x14ac:dyDescent="0.25">
      <c r="A1446" t="s">
        <v>119</v>
      </c>
      <c r="B1446" t="s">
        <v>1119</v>
      </c>
      <c r="C1446" t="s">
        <v>729</v>
      </c>
      <c r="D1446" t="s">
        <v>948</v>
      </c>
      <c r="E1446" t="s">
        <v>949</v>
      </c>
      <c r="F1446">
        <v>1</v>
      </c>
      <c r="G1446">
        <v>256.48</v>
      </c>
      <c r="H1446" s="9">
        <v>45160</v>
      </c>
      <c r="I1446" t="s">
        <v>732</v>
      </c>
      <c r="J1446" t="s">
        <v>675</v>
      </c>
      <c r="K1446" t="s">
        <v>592</v>
      </c>
      <c r="L1446" t="s">
        <v>657</v>
      </c>
      <c r="M1446" t="s">
        <v>1909</v>
      </c>
      <c r="N1446" t="s">
        <v>3925</v>
      </c>
      <c r="O1446" t="s">
        <v>6006</v>
      </c>
      <c r="P1446">
        <f>COUNTIFS($L:$L, SolaCorp_Backlog[[#This Row],[Product Group]], $H:$H, "&lt;=" &amp; SolaCorp_Backlog[[#This Row],[Order Date]])</f>
        <v>54</v>
      </c>
      <c r="Q1446" s="9">
        <f>IFERROR(VLOOKUP(SolaCorp_Backlog[[#This Row],[Order_Item]], 'Hot Orders'!$C:$H, 6, FALSE), SolaCorp_Backlog[[#This Row],[Order Date]])</f>
        <v>45160</v>
      </c>
      <c r="R1446">
        <f>COUNTIFS($L:$L, SolaCorp_Backlog[[#This Row],[Product Group]], $Q:$Q, "&lt;=" &amp; SolaCorp_Backlog[[#This Row],[New Date]])</f>
        <v>54</v>
      </c>
      <c r="S1446">
        <f>IF(SolaCorp_Backlog[[#This Row],[Product Group]] &lt;&gt; $L1445, 1, $S1445 + 1)</f>
        <v>53</v>
      </c>
      <c r="T14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46">
        <f ca="1" xml:space="preserve"> ROUND((SolaCorp_Backlog[[#This Row],[Projected Ship Date]] - SolaCorp_Backlog[[#This Row],[Order Date]]) / SolaCorp_Backlog[[#This Row],[Backlog Quantity]], 0)</f>
        <v>136</v>
      </c>
    </row>
    <row r="1447" spans="1:21" x14ac:dyDescent="0.25">
      <c r="A1447" t="s">
        <v>86</v>
      </c>
      <c r="B1447" t="s">
        <v>1254</v>
      </c>
      <c r="C1447" t="s">
        <v>721</v>
      </c>
      <c r="D1447" t="s">
        <v>948</v>
      </c>
      <c r="E1447" t="s">
        <v>949</v>
      </c>
      <c r="F1447">
        <v>1</v>
      </c>
      <c r="G1447">
        <v>273.93</v>
      </c>
      <c r="H1447" s="9">
        <v>45160</v>
      </c>
      <c r="I1447" t="s">
        <v>707</v>
      </c>
      <c r="J1447" t="s">
        <v>669</v>
      </c>
      <c r="K1447" t="s">
        <v>592</v>
      </c>
      <c r="L1447" t="s">
        <v>657</v>
      </c>
      <c r="M1447" t="s">
        <v>1884</v>
      </c>
      <c r="N1447" t="s">
        <v>3897</v>
      </c>
      <c r="O1447" t="s">
        <v>5981</v>
      </c>
      <c r="P1447">
        <f>COUNTIFS($L:$L, SolaCorp_Backlog[[#This Row],[Product Group]], $H:$H, "&lt;=" &amp; SolaCorp_Backlog[[#This Row],[Order Date]])</f>
        <v>54</v>
      </c>
      <c r="Q1447" s="9">
        <f>IFERROR(VLOOKUP(SolaCorp_Backlog[[#This Row],[Order_Item]], 'Hot Orders'!$C:$H, 6, FALSE), SolaCorp_Backlog[[#This Row],[Order Date]])</f>
        <v>45160</v>
      </c>
      <c r="R1447">
        <f>COUNTIFS($L:$L, SolaCorp_Backlog[[#This Row],[Product Group]], $Q:$Q, "&lt;=" &amp; SolaCorp_Backlog[[#This Row],[New Date]])</f>
        <v>54</v>
      </c>
      <c r="S1447">
        <f>IF(SolaCorp_Backlog[[#This Row],[Product Group]] &lt;&gt; $L1446, 1, $S1446 + 1)</f>
        <v>54</v>
      </c>
      <c r="T14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47">
        <f ca="1" xml:space="preserve"> ROUND((SolaCorp_Backlog[[#This Row],[Projected Ship Date]] - SolaCorp_Backlog[[#This Row],[Order Date]]) / SolaCorp_Backlog[[#This Row],[Backlog Quantity]], 0)</f>
        <v>136</v>
      </c>
    </row>
    <row r="1448" spans="1:21" x14ac:dyDescent="0.25">
      <c r="A1448" t="s">
        <v>162</v>
      </c>
      <c r="B1448" t="s">
        <v>1177</v>
      </c>
      <c r="C1448" t="s">
        <v>721</v>
      </c>
      <c r="D1448" t="s">
        <v>948</v>
      </c>
      <c r="E1448" t="s">
        <v>949</v>
      </c>
      <c r="F1448">
        <v>1</v>
      </c>
      <c r="G1448">
        <v>324.55</v>
      </c>
      <c r="H1448" s="9">
        <v>45161</v>
      </c>
      <c r="I1448" t="s">
        <v>707</v>
      </c>
      <c r="J1448" t="s">
        <v>669</v>
      </c>
      <c r="K1448" t="s">
        <v>592</v>
      </c>
      <c r="L1448" t="s">
        <v>657</v>
      </c>
      <c r="M1448" t="s">
        <v>1863</v>
      </c>
      <c r="N1448" t="s">
        <v>3876</v>
      </c>
      <c r="O1448" t="s">
        <v>5960</v>
      </c>
      <c r="P1448">
        <f>COUNTIFS($L:$L, SolaCorp_Backlog[[#This Row],[Product Group]], $H:$H, "&lt;=" &amp; SolaCorp_Backlog[[#This Row],[Order Date]])</f>
        <v>55</v>
      </c>
      <c r="Q1448" s="9">
        <f>IFERROR(VLOOKUP(SolaCorp_Backlog[[#This Row],[Order_Item]], 'Hot Orders'!$C:$H, 6, FALSE), SolaCorp_Backlog[[#This Row],[Order Date]])</f>
        <v>45161</v>
      </c>
      <c r="R1448">
        <f>COUNTIFS($L:$L, SolaCorp_Backlog[[#This Row],[Product Group]], $Q:$Q, "&lt;=" &amp; SolaCorp_Backlog[[#This Row],[New Date]])</f>
        <v>55</v>
      </c>
      <c r="S1448">
        <f>IF(SolaCorp_Backlog[[#This Row],[Product Group]] &lt;&gt; $L1447, 1, $S1447 + 1)</f>
        <v>55</v>
      </c>
      <c r="T14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48">
        <f ca="1" xml:space="preserve"> ROUND((SolaCorp_Backlog[[#This Row],[Projected Ship Date]] - SolaCorp_Backlog[[#This Row],[Order Date]]) / SolaCorp_Backlog[[#This Row],[Backlog Quantity]], 0)</f>
        <v>135</v>
      </c>
    </row>
    <row r="1449" spans="1:21" x14ac:dyDescent="0.25">
      <c r="A1449" t="s">
        <v>127</v>
      </c>
      <c r="B1449" t="s">
        <v>1212</v>
      </c>
      <c r="C1449" t="s">
        <v>729</v>
      </c>
      <c r="D1449" t="s">
        <v>948</v>
      </c>
      <c r="E1449" t="s">
        <v>949</v>
      </c>
      <c r="F1449">
        <v>1</v>
      </c>
      <c r="G1449">
        <v>300.39999999999998</v>
      </c>
      <c r="H1449" s="9">
        <v>45164</v>
      </c>
      <c r="I1449" t="s">
        <v>789</v>
      </c>
      <c r="J1449" t="s">
        <v>669</v>
      </c>
      <c r="K1449" t="s">
        <v>592</v>
      </c>
      <c r="L1449" t="s">
        <v>657</v>
      </c>
      <c r="M1449" t="s">
        <v>1866</v>
      </c>
      <c r="N1449" t="s">
        <v>3879</v>
      </c>
      <c r="O1449" t="s">
        <v>5963</v>
      </c>
      <c r="P1449">
        <f>COUNTIFS($L:$L, SolaCorp_Backlog[[#This Row],[Product Group]], $H:$H, "&lt;=" &amp; SolaCorp_Backlog[[#This Row],[Order Date]])</f>
        <v>56</v>
      </c>
      <c r="Q1449" s="9">
        <f>IFERROR(VLOOKUP(SolaCorp_Backlog[[#This Row],[Order_Item]], 'Hot Orders'!$C:$H, 6, FALSE), SolaCorp_Backlog[[#This Row],[Order Date]])</f>
        <v>45164</v>
      </c>
      <c r="R1449">
        <f>COUNTIFS($L:$L, SolaCorp_Backlog[[#This Row],[Product Group]], $Q:$Q, "&lt;=" &amp; SolaCorp_Backlog[[#This Row],[New Date]])</f>
        <v>56</v>
      </c>
      <c r="S1449">
        <f>IF(SolaCorp_Backlog[[#This Row],[Product Group]] &lt;&gt; $L1448, 1, $S1448 + 1)</f>
        <v>56</v>
      </c>
      <c r="T14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49">
        <f ca="1" xml:space="preserve"> ROUND((SolaCorp_Backlog[[#This Row],[Projected Ship Date]] - SolaCorp_Backlog[[#This Row],[Order Date]]) / SolaCorp_Backlog[[#This Row],[Backlog Quantity]], 0)</f>
        <v>132</v>
      </c>
    </row>
    <row r="1450" spans="1:21" x14ac:dyDescent="0.25">
      <c r="A1450" t="s">
        <v>73</v>
      </c>
      <c r="B1450" t="s">
        <v>1099</v>
      </c>
      <c r="C1450" t="s">
        <v>671</v>
      </c>
      <c r="D1450" t="s">
        <v>948</v>
      </c>
      <c r="E1450" t="s">
        <v>949</v>
      </c>
      <c r="F1450">
        <v>1</v>
      </c>
      <c r="G1450">
        <v>383.59</v>
      </c>
      <c r="H1450" s="9">
        <v>45165</v>
      </c>
      <c r="I1450" t="s">
        <v>679</v>
      </c>
      <c r="J1450" t="s">
        <v>675</v>
      </c>
      <c r="K1450" t="s">
        <v>592</v>
      </c>
      <c r="L1450" t="s">
        <v>657</v>
      </c>
      <c r="M1450" t="s">
        <v>1905</v>
      </c>
      <c r="N1450" t="s">
        <v>3921</v>
      </c>
      <c r="O1450" t="s">
        <v>6002</v>
      </c>
      <c r="P1450">
        <f>COUNTIFS($L:$L, SolaCorp_Backlog[[#This Row],[Product Group]], $H:$H, "&lt;=" &amp; SolaCorp_Backlog[[#This Row],[Order Date]])</f>
        <v>57</v>
      </c>
      <c r="Q1450" s="9">
        <f>IFERROR(VLOOKUP(SolaCorp_Backlog[[#This Row],[Order_Item]], 'Hot Orders'!$C:$H, 6, FALSE), SolaCorp_Backlog[[#This Row],[Order Date]])</f>
        <v>45165</v>
      </c>
      <c r="R1450">
        <f>COUNTIFS($L:$L, SolaCorp_Backlog[[#This Row],[Product Group]], $Q:$Q, "&lt;=" &amp; SolaCorp_Backlog[[#This Row],[New Date]])</f>
        <v>57</v>
      </c>
      <c r="S1450">
        <f>IF(SolaCorp_Backlog[[#This Row],[Product Group]] &lt;&gt; $L1449, 1, $S1449 + 1)</f>
        <v>57</v>
      </c>
      <c r="T14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50">
        <f ca="1" xml:space="preserve"> ROUND((SolaCorp_Backlog[[#This Row],[Projected Ship Date]] - SolaCorp_Backlog[[#This Row],[Order Date]]) / SolaCorp_Backlog[[#This Row],[Backlog Quantity]], 0)</f>
        <v>131</v>
      </c>
    </row>
    <row r="1451" spans="1:21" x14ac:dyDescent="0.25">
      <c r="A1451" t="s">
        <v>273</v>
      </c>
      <c r="B1451" t="s">
        <v>1207</v>
      </c>
      <c r="C1451" t="s">
        <v>721</v>
      </c>
      <c r="D1451" t="s">
        <v>948</v>
      </c>
      <c r="E1451" t="s">
        <v>949</v>
      </c>
      <c r="F1451">
        <v>1</v>
      </c>
      <c r="G1451">
        <v>302.62</v>
      </c>
      <c r="H1451" s="9">
        <v>45176</v>
      </c>
      <c r="I1451" t="s">
        <v>861</v>
      </c>
      <c r="J1451" t="s">
        <v>675</v>
      </c>
      <c r="K1451" t="s">
        <v>592</v>
      </c>
      <c r="L1451" t="s">
        <v>657</v>
      </c>
      <c r="M1451" t="s">
        <v>1893</v>
      </c>
      <c r="N1451" t="s">
        <v>3906</v>
      </c>
      <c r="O1451" t="s">
        <v>5990</v>
      </c>
      <c r="P1451">
        <f>COUNTIFS($L:$L, SolaCorp_Backlog[[#This Row],[Product Group]], $H:$H, "&lt;=" &amp; SolaCorp_Backlog[[#This Row],[Order Date]])</f>
        <v>58</v>
      </c>
      <c r="Q1451" s="9">
        <f>IFERROR(VLOOKUP(SolaCorp_Backlog[[#This Row],[Order_Item]], 'Hot Orders'!$C:$H, 6, FALSE), SolaCorp_Backlog[[#This Row],[Order Date]])</f>
        <v>45176</v>
      </c>
      <c r="R1451">
        <f>COUNTIFS($L:$L, SolaCorp_Backlog[[#This Row],[Product Group]], $Q:$Q, "&lt;=" &amp; SolaCorp_Backlog[[#This Row],[New Date]])</f>
        <v>58</v>
      </c>
      <c r="S1451">
        <f>IF(SolaCorp_Backlog[[#This Row],[Product Group]] &lt;&gt; $L1450, 1, $S1450 + 1)</f>
        <v>58</v>
      </c>
      <c r="T14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51">
        <f ca="1" xml:space="preserve"> ROUND((SolaCorp_Backlog[[#This Row],[Projected Ship Date]] - SolaCorp_Backlog[[#This Row],[Order Date]]) / SolaCorp_Backlog[[#This Row],[Backlog Quantity]], 0)</f>
        <v>120</v>
      </c>
    </row>
    <row r="1452" spans="1:21" x14ac:dyDescent="0.25">
      <c r="A1452" t="s">
        <v>76</v>
      </c>
      <c r="B1452" t="s">
        <v>849</v>
      </c>
      <c r="C1452" t="s">
        <v>688</v>
      </c>
      <c r="D1452" t="s">
        <v>948</v>
      </c>
      <c r="E1452" t="s">
        <v>949</v>
      </c>
      <c r="F1452">
        <v>1</v>
      </c>
      <c r="G1452">
        <v>316.97000000000003</v>
      </c>
      <c r="H1452" s="9">
        <v>45177</v>
      </c>
      <c r="I1452" t="s">
        <v>831</v>
      </c>
      <c r="J1452" t="s">
        <v>675</v>
      </c>
      <c r="K1452" t="s">
        <v>592</v>
      </c>
      <c r="L1452" t="s">
        <v>657</v>
      </c>
      <c r="M1452" t="s">
        <v>1856</v>
      </c>
      <c r="N1452" t="s">
        <v>3869</v>
      </c>
      <c r="O1452" t="s">
        <v>5953</v>
      </c>
      <c r="P1452">
        <f>COUNTIFS($L:$L, SolaCorp_Backlog[[#This Row],[Product Group]], $H:$H, "&lt;=" &amp; SolaCorp_Backlog[[#This Row],[Order Date]])</f>
        <v>60</v>
      </c>
      <c r="Q1452" s="9">
        <f>IFERROR(VLOOKUP(SolaCorp_Backlog[[#This Row],[Order_Item]], 'Hot Orders'!$C:$H, 6, FALSE), SolaCorp_Backlog[[#This Row],[Order Date]])</f>
        <v>45177</v>
      </c>
      <c r="R1452">
        <f>COUNTIFS($L:$L, SolaCorp_Backlog[[#This Row],[Product Group]], $Q:$Q, "&lt;=" &amp; SolaCorp_Backlog[[#This Row],[New Date]])</f>
        <v>60</v>
      </c>
      <c r="S1452">
        <f>IF(SolaCorp_Backlog[[#This Row],[Product Group]] &lt;&gt; $L1451, 1, $S1451 + 1)</f>
        <v>59</v>
      </c>
      <c r="T14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52">
        <f ca="1" xml:space="preserve"> ROUND((SolaCorp_Backlog[[#This Row],[Projected Ship Date]] - SolaCorp_Backlog[[#This Row],[Order Date]]) / SolaCorp_Backlog[[#This Row],[Backlog Quantity]], 0)</f>
        <v>119</v>
      </c>
    </row>
    <row r="1453" spans="1:21" x14ac:dyDescent="0.25">
      <c r="A1453" t="s">
        <v>282</v>
      </c>
      <c r="B1453" t="s">
        <v>941</v>
      </c>
      <c r="C1453" t="s">
        <v>688</v>
      </c>
      <c r="D1453" t="s">
        <v>948</v>
      </c>
      <c r="E1453" t="s">
        <v>949</v>
      </c>
      <c r="F1453">
        <v>1</v>
      </c>
      <c r="G1453">
        <v>330.01</v>
      </c>
      <c r="H1453" s="9">
        <v>45177</v>
      </c>
      <c r="I1453" t="s">
        <v>894</v>
      </c>
      <c r="J1453" t="s">
        <v>669</v>
      </c>
      <c r="K1453" t="s">
        <v>592</v>
      </c>
      <c r="L1453" t="s">
        <v>657</v>
      </c>
      <c r="M1453" t="s">
        <v>1867</v>
      </c>
      <c r="N1453" t="s">
        <v>3880</v>
      </c>
      <c r="O1453" t="s">
        <v>5964</v>
      </c>
      <c r="P1453">
        <f>COUNTIFS($L:$L, SolaCorp_Backlog[[#This Row],[Product Group]], $H:$H, "&lt;=" &amp; SolaCorp_Backlog[[#This Row],[Order Date]])</f>
        <v>60</v>
      </c>
      <c r="Q1453" s="9">
        <f>IFERROR(VLOOKUP(SolaCorp_Backlog[[#This Row],[Order_Item]], 'Hot Orders'!$C:$H, 6, FALSE), SolaCorp_Backlog[[#This Row],[Order Date]])</f>
        <v>45177</v>
      </c>
      <c r="R1453">
        <f>COUNTIFS($L:$L, SolaCorp_Backlog[[#This Row],[Product Group]], $Q:$Q, "&lt;=" &amp; SolaCorp_Backlog[[#This Row],[New Date]])</f>
        <v>60</v>
      </c>
      <c r="S1453">
        <f>IF(SolaCorp_Backlog[[#This Row],[Product Group]] &lt;&gt; $L1452, 1, $S1452 + 1)</f>
        <v>60</v>
      </c>
      <c r="T14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53">
        <f ca="1" xml:space="preserve"> ROUND((SolaCorp_Backlog[[#This Row],[Projected Ship Date]] - SolaCorp_Backlog[[#This Row],[Order Date]]) / SolaCorp_Backlog[[#This Row],[Backlog Quantity]], 0)</f>
        <v>119</v>
      </c>
    </row>
    <row r="1454" spans="1:21" x14ac:dyDescent="0.25">
      <c r="A1454" t="s">
        <v>331</v>
      </c>
      <c r="B1454" t="s">
        <v>1118</v>
      </c>
      <c r="C1454" t="s">
        <v>729</v>
      </c>
      <c r="D1454" t="s">
        <v>948</v>
      </c>
      <c r="E1454" t="s">
        <v>949</v>
      </c>
      <c r="F1454">
        <v>1</v>
      </c>
      <c r="G1454">
        <v>270.44</v>
      </c>
      <c r="H1454" s="9">
        <v>45194</v>
      </c>
      <c r="I1454" t="s">
        <v>732</v>
      </c>
      <c r="J1454" t="s">
        <v>675</v>
      </c>
      <c r="K1454" t="s">
        <v>592</v>
      </c>
      <c r="L1454" t="s">
        <v>657</v>
      </c>
      <c r="M1454" t="s">
        <v>1879</v>
      </c>
      <c r="N1454" t="s">
        <v>3892</v>
      </c>
      <c r="O1454" t="s">
        <v>5976</v>
      </c>
      <c r="P1454">
        <f>COUNTIFS($L:$L, SolaCorp_Backlog[[#This Row],[Product Group]], $H:$H, "&lt;=" &amp; SolaCorp_Backlog[[#This Row],[Order Date]])</f>
        <v>61</v>
      </c>
      <c r="Q1454" s="9">
        <f>IFERROR(VLOOKUP(SolaCorp_Backlog[[#This Row],[Order_Item]], 'Hot Orders'!$C:$H, 6, FALSE), SolaCorp_Backlog[[#This Row],[Order Date]])</f>
        <v>45194</v>
      </c>
      <c r="R1454">
        <f>COUNTIFS($L:$L, SolaCorp_Backlog[[#This Row],[Product Group]], $Q:$Q, "&lt;=" &amp; SolaCorp_Backlog[[#This Row],[New Date]])</f>
        <v>61</v>
      </c>
      <c r="S1454">
        <f>IF(SolaCorp_Backlog[[#This Row],[Product Group]] &lt;&gt; $L1453, 1, $S1453 + 1)</f>
        <v>61</v>
      </c>
      <c r="T14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54">
        <f ca="1" xml:space="preserve"> ROUND((SolaCorp_Backlog[[#This Row],[Projected Ship Date]] - SolaCorp_Backlog[[#This Row],[Order Date]]) / SolaCorp_Backlog[[#This Row],[Backlog Quantity]], 0)</f>
        <v>102</v>
      </c>
    </row>
    <row r="1455" spans="1:21" x14ac:dyDescent="0.25">
      <c r="A1455" t="s">
        <v>337</v>
      </c>
      <c r="B1455" t="s">
        <v>1036</v>
      </c>
      <c r="C1455" t="s">
        <v>721</v>
      </c>
      <c r="D1455" t="s">
        <v>1076</v>
      </c>
      <c r="E1455" t="s">
        <v>1077</v>
      </c>
      <c r="F1455">
        <v>1</v>
      </c>
      <c r="G1455">
        <v>402.89</v>
      </c>
      <c r="H1455" s="9">
        <v>45195</v>
      </c>
      <c r="I1455" t="s">
        <v>787</v>
      </c>
      <c r="J1455" t="s">
        <v>669</v>
      </c>
      <c r="K1455" t="s">
        <v>592</v>
      </c>
      <c r="L1455" t="s">
        <v>657</v>
      </c>
      <c r="M1455" t="s">
        <v>1903</v>
      </c>
      <c r="N1455" t="s">
        <v>3917</v>
      </c>
      <c r="O1455" t="s">
        <v>6000</v>
      </c>
      <c r="P1455">
        <f>COUNTIFS($L:$L, SolaCorp_Backlog[[#This Row],[Product Group]], $H:$H, "&lt;=" &amp; SolaCorp_Backlog[[#This Row],[Order Date]])</f>
        <v>63</v>
      </c>
      <c r="Q1455" s="9">
        <f>IFERROR(VLOOKUP(SolaCorp_Backlog[[#This Row],[Order_Item]], 'Hot Orders'!$C:$H, 6, FALSE), SolaCorp_Backlog[[#This Row],[Order Date]])</f>
        <v>45195</v>
      </c>
      <c r="R1455">
        <f>COUNTIFS($L:$L, SolaCorp_Backlog[[#This Row],[Product Group]], $Q:$Q, "&lt;=" &amp; SolaCorp_Backlog[[#This Row],[New Date]])</f>
        <v>63</v>
      </c>
      <c r="S1455">
        <f>IF(SolaCorp_Backlog[[#This Row],[Product Group]] &lt;&gt; $L1454, 1, $S1454 + 1)</f>
        <v>62</v>
      </c>
      <c r="T14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55">
        <f ca="1" xml:space="preserve"> ROUND((SolaCorp_Backlog[[#This Row],[Projected Ship Date]] - SolaCorp_Backlog[[#This Row],[Order Date]]) / SolaCorp_Backlog[[#This Row],[Backlog Quantity]], 0)</f>
        <v>108</v>
      </c>
    </row>
    <row r="1456" spans="1:21" x14ac:dyDescent="0.25">
      <c r="A1456" t="s">
        <v>107</v>
      </c>
      <c r="B1456" t="s">
        <v>752</v>
      </c>
      <c r="C1456" t="s">
        <v>671</v>
      </c>
      <c r="D1456" t="s">
        <v>1188</v>
      </c>
      <c r="E1456" t="s">
        <v>1189</v>
      </c>
      <c r="F1456">
        <v>1</v>
      </c>
      <c r="G1456">
        <v>287.51</v>
      </c>
      <c r="H1456" s="9">
        <v>45195</v>
      </c>
      <c r="I1456" t="s">
        <v>703</v>
      </c>
      <c r="J1456" t="s">
        <v>675</v>
      </c>
      <c r="K1456" t="s">
        <v>592</v>
      </c>
      <c r="L1456" t="s">
        <v>657</v>
      </c>
      <c r="M1456" t="s">
        <v>1889</v>
      </c>
      <c r="N1456" t="s">
        <v>3902</v>
      </c>
      <c r="O1456" t="s">
        <v>5986</v>
      </c>
      <c r="P1456">
        <f>COUNTIFS($L:$L, SolaCorp_Backlog[[#This Row],[Product Group]], $H:$H, "&lt;=" &amp; SolaCorp_Backlog[[#This Row],[Order Date]])</f>
        <v>63</v>
      </c>
      <c r="Q1456" s="9">
        <f>IFERROR(VLOOKUP(SolaCorp_Backlog[[#This Row],[Order_Item]], 'Hot Orders'!$C:$H, 6, FALSE), SolaCorp_Backlog[[#This Row],[Order Date]])</f>
        <v>45195</v>
      </c>
      <c r="R1456">
        <f>COUNTIFS($L:$L, SolaCorp_Backlog[[#This Row],[Product Group]], $Q:$Q, "&lt;=" &amp; SolaCorp_Backlog[[#This Row],[New Date]])</f>
        <v>63</v>
      </c>
      <c r="S1456">
        <f>IF(SolaCorp_Backlog[[#This Row],[Product Group]] &lt;&gt; $L1455, 1, $S1455 + 1)</f>
        <v>63</v>
      </c>
      <c r="T14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56">
        <f ca="1" xml:space="preserve"> ROUND((SolaCorp_Backlog[[#This Row],[Projected Ship Date]] - SolaCorp_Backlog[[#This Row],[Order Date]]) / SolaCorp_Backlog[[#This Row],[Backlog Quantity]], 0)</f>
        <v>108</v>
      </c>
    </row>
    <row r="1457" spans="1:21" x14ac:dyDescent="0.25">
      <c r="A1457" t="s">
        <v>88</v>
      </c>
      <c r="B1457" t="s">
        <v>881</v>
      </c>
      <c r="C1457" t="s">
        <v>688</v>
      </c>
      <c r="D1457" t="s">
        <v>948</v>
      </c>
      <c r="E1457" t="s">
        <v>949</v>
      </c>
      <c r="F1457">
        <v>1</v>
      </c>
      <c r="G1457">
        <v>420.65</v>
      </c>
      <c r="H1457" s="9">
        <v>45196</v>
      </c>
      <c r="I1457" t="s">
        <v>882</v>
      </c>
      <c r="J1457" t="s">
        <v>675</v>
      </c>
      <c r="K1457" t="s">
        <v>592</v>
      </c>
      <c r="L1457" t="s">
        <v>657</v>
      </c>
      <c r="M1457" t="s">
        <v>1869</v>
      </c>
      <c r="N1457" t="s">
        <v>3882</v>
      </c>
      <c r="O1457" t="s">
        <v>5966</v>
      </c>
      <c r="P1457">
        <f>COUNTIFS($L:$L, SolaCorp_Backlog[[#This Row],[Product Group]], $H:$H, "&lt;=" &amp; SolaCorp_Backlog[[#This Row],[Order Date]])</f>
        <v>64</v>
      </c>
      <c r="Q1457" s="9">
        <f>IFERROR(VLOOKUP(SolaCorp_Backlog[[#This Row],[Order_Item]], 'Hot Orders'!$C:$H, 6, FALSE), SolaCorp_Backlog[[#This Row],[Order Date]])</f>
        <v>45196</v>
      </c>
      <c r="R1457">
        <f>COUNTIFS($L:$L, SolaCorp_Backlog[[#This Row],[Product Group]], $Q:$Q, "&lt;=" &amp; SolaCorp_Backlog[[#This Row],[New Date]])</f>
        <v>64</v>
      </c>
      <c r="S1457">
        <f>IF(SolaCorp_Backlog[[#This Row],[Product Group]] &lt;&gt; $L1456, 1, $S1456 + 1)</f>
        <v>64</v>
      </c>
      <c r="T14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57">
        <f ca="1" xml:space="preserve"> ROUND((SolaCorp_Backlog[[#This Row],[Projected Ship Date]] - SolaCorp_Backlog[[#This Row],[Order Date]]) / SolaCorp_Backlog[[#This Row],[Backlog Quantity]], 0)</f>
        <v>107</v>
      </c>
    </row>
    <row r="1458" spans="1:21" x14ac:dyDescent="0.25">
      <c r="A1458" t="s">
        <v>29</v>
      </c>
      <c r="B1458" t="s">
        <v>765</v>
      </c>
      <c r="C1458" t="s">
        <v>671</v>
      </c>
      <c r="D1458" t="s">
        <v>1188</v>
      </c>
      <c r="E1458" t="s">
        <v>1189</v>
      </c>
      <c r="F1458">
        <v>1</v>
      </c>
      <c r="G1458">
        <v>278.73</v>
      </c>
      <c r="H1458" s="9">
        <v>45199</v>
      </c>
      <c r="I1458" t="s">
        <v>683</v>
      </c>
      <c r="J1458" t="s">
        <v>675</v>
      </c>
      <c r="K1458" t="s">
        <v>592</v>
      </c>
      <c r="L1458" t="s">
        <v>657</v>
      </c>
      <c r="M1458" t="s">
        <v>1846</v>
      </c>
      <c r="N1458" t="s">
        <v>3858</v>
      </c>
      <c r="O1458" t="s">
        <v>5943</v>
      </c>
      <c r="P1458">
        <f>COUNTIFS($L:$L, SolaCorp_Backlog[[#This Row],[Product Group]], $H:$H, "&lt;=" &amp; SolaCorp_Backlog[[#This Row],[Order Date]])</f>
        <v>65</v>
      </c>
      <c r="Q1458" s="9">
        <f>IFERROR(VLOOKUP(SolaCorp_Backlog[[#This Row],[Order_Item]], 'Hot Orders'!$C:$H, 6, FALSE), SolaCorp_Backlog[[#This Row],[Order Date]])</f>
        <v>45199</v>
      </c>
      <c r="R1458">
        <f>COUNTIFS($L:$L, SolaCorp_Backlog[[#This Row],[Product Group]], $Q:$Q, "&lt;=" &amp; SolaCorp_Backlog[[#This Row],[New Date]])</f>
        <v>65</v>
      </c>
      <c r="S1458">
        <f>IF(SolaCorp_Backlog[[#This Row],[Product Group]] &lt;&gt; $L1457, 1, $S1457 + 1)</f>
        <v>65</v>
      </c>
      <c r="T14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58">
        <f ca="1" xml:space="preserve"> ROUND((SolaCorp_Backlog[[#This Row],[Projected Ship Date]] - SolaCorp_Backlog[[#This Row],[Order Date]]) / SolaCorp_Backlog[[#This Row],[Backlog Quantity]], 0)</f>
        <v>104</v>
      </c>
    </row>
    <row r="1459" spans="1:21" x14ac:dyDescent="0.25">
      <c r="A1459" t="s">
        <v>217</v>
      </c>
      <c r="B1459" t="s">
        <v>823</v>
      </c>
      <c r="C1459" t="s">
        <v>729</v>
      </c>
      <c r="D1459" t="s">
        <v>817</v>
      </c>
      <c r="E1459" t="s">
        <v>818</v>
      </c>
      <c r="F1459">
        <v>1</v>
      </c>
      <c r="G1459">
        <v>792.95</v>
      </c>
      <c r="H1459" s="9">
        <v>45209</v>
      </c>
      <c r="I1459" t="s">
        <v>789</v>
      </c>
      <c r="J1459" t="s">
        <v>669</v>
      </c>
      <c r="K1459" t="s">
        <v>643</v>
      </c>
      <c r="L1459" t="s">
        <v>657</v>
      </c>
      <c r="M1459" t="s">
        <v>1870</v>
      </c>
      <c r="N1459" t="s">
        <v>3883</v>
      </c>
      <c r="O1459" t="s">
        <v>5967</v>
      </c>
      <c r="P1459">
        <f>COUNTIFS($L:$L, SolaCorp_Backlog[[#This Row],[Product Group]], $H:$H, "&lt;=" &amp; SolaCorp_Backlog[[#This Row],[Order Date]])</f>
        <v>67</v>
      </c>
      <c r="Q1459" s="9">
        <f>IFERROR(VLOOKUP(SolaCorp_Backlog[[#This Row],[Order_Item]], 'Hot Orders'!$C:$H, 6, FALSE), SolaCorp_Backlog[[#This Row],[Order Date]])</f>
        <v>45209</v>
      </c>
      <c r="R1459">
        <f>COUNTIFS($L:$L, SolaCorp_Backlog[[#This Row],[Product Group]], $Q:$Q, "&lt;=" &amp; SolaCorp_Backlog[[#This Row],[New Date]])</f>
        <v>67</v>
      </c>
      <c r="S1459">
        <f>IF(SolaCorp_Backlog[[#This Row],[Product Group]] &lt;&gt; $L1458, 1, $S1458 + 1)</f>
        <v>66</v>
      </c>
      <c r="T14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59">
        <f ca="1" xml:space="preserve"> ROUND((SolaCorp_Backlog[[#This Row],[Projected Ship Date]] - SolaCorp_Backlog[[#This Row],[Order Date]]) / SolaCorp_Backlog[[#This Row],[Backlog Quantity]], 0)</f>
        <v>94</v>
      </c>
    </row>
    <row r="1460" spans="1:21" x14ac:dyDescent="0.25">
      <c r="A1460" t="s">
        <v>191</v>
      </c>
      <c r="B1460" t="s">
        <v>1040</v>
      </c>
      <c r="C1460" t="s">
        <v>721</v>
      </c>
      <c r="D1460" t="s">
        <v>1076</v>
      </c>
      <c r="E1460" t="s">
        <v>1077</v>
      </c>
      <c r="F1460">
        <v>1</v>
      </c>
      <c r="G1460">
        <v>402.89</v>
      </c>
      <c r="H1460" s="9">
        <v>45209</v>
      </c>
      <c r="I1460" t="s">
        <v>763</v>
      </c>
      <c r="J1460" t="s">
        <v>669</v>
      </c>
      <c r="K1460" t="s">
        <v>592</v>
      </c>
      <c r="L1460" t="s">
        <v>657</v>
      </c>
      <c r="M1460" t="s">
        <v>1900</v>
      </c>
      <c r="N1460" t="s">
        <v>3914</v>
      </c>
      <c r="O1460" t="s">
        <v>5997</v>
      </c>
      <c r="P1460">
        <f>COUNTIFS($L:$L, SolaCorp_Backlog[[#This Row],[Product Group]], $H:$H, "&lt;=" &amp; SolaCorp_Backlog[[#This Row],[Order Date]])</f>
        <v>67</v>
      </c>
      <c r="Q1460" s="9">
        <f>IFERROR(VLOOKUP(SolaCorp_Backlog[[#This Row],[Order_Item]], 'Hot Orders'!$C:$H, 6, FALSE), SolaCorp_Backlog[[#This Row],[Order Date]])</f>
        <v>45209</v>
      </c>
      <c r="R1460">
        <f>COUNTIFS($L:$L, SolaCorp_Backlog[[#This Row],[Product Group]], $Q:$Q, "&lt;=" &amp; SolaCorp_Backlog[[#This Row],[New Date]])</f>
        <v>67</v>
      </c>
      <c r="S1460">
        <f>IF(SolaCorp_Backlog[[#This Row],[Product Group]] &lt;&gt; $L1459, 1, $S1459 + 1)</f>
        <v>67</v>
      </c>
      <c r="T14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60">
        <f ca="1" xml:space="preserve"> ROUND((SolaCorp_Backlog[[#This Row],[Projected Ship Date]] - SolaCorp_Backlog[[#This Row],[Order Date]]) / SolaCorp_Backlog[[#This Row],[Backlog Quantity]], 0)</f>
        <v>94</v>
      </c>
    </row>
    <row r="1461" spans="1:21" x14ac:dyDescent="0.25">
      <c r="A1461" t="s">
        <v>286</v>
      </c>
      <c r="B1461" t="s">
        <v>1245</v>
      </c>
      <c r="C1461" t="s">
        <v>671</v>
      </c>
      <c r="D1461" t="s">
        <v>948</v>
      </c>
      <c r="E1461" t="s">
        <v>949</v>
      </c>
      <c r="F1461">
        <v>1</v>
      </c>
      <c r="G1461">
        <v>280.58999999999997</v>
      </c>
      <c r="H1461" s="9">
        <v>45210</v>
      </c>
      <c r="I1461" t="s">
        <v>679</v>
      </c>
      <c r="J1461" t="s">
        <v>675</v>
      </c>
      <c r="K1461" t="s">
        <v>592</v>
      </c>
      <c r="L1461" t="s">
        <v>657</v>
      </c>
      <c r="M1461" t="s">
        <v>1872</v>
      </c>
      <c r="N1461" t="s">
        <v>3885</v>
      </c>
      <c r="O1461" t="s">
        <v>5969</v>
      </c>
      <c r="P1461">
        <f>COUNTIFS($L:$L, SolaCorp_Backlog[[#This Row],[Product Group]], $H:$H, "&lt;=" &amp; SolaCorp_Backlog[[#This Row],[Order Date]])</f>
        <v>70</v>
      </c>
      <c r="Q1461" s="9">
        <f>IFERROR(VLOOKUP(SolaCorp_Backlog[[#This Row],[Order_Item]], 'Hot Orders'!$C:$H, 6, FALSE), SolaCorp_Backlog[[#This Row],[Order Date]])</f>
        <v>45210</v>
      </c>
      <c r="R1461">
        <f>COUNTIFS($L:$L, SolaCorp_Backlog[[#This Row],[Product Group]], $Q:$Q, "&lt;=" &amp; SolaCorp_Backlog[[#This Row],[New Date]])</f>
        <v>70</v>
      </c>
      <c r="S1461">
        <f>IF(SolaCorp_Backlog[[#This Row],[Product Group]] &lt;&gt; $L1460, 1, $S1460 + 1)</f>
        <v>68</v>
      </c>
      <c r="T14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61">
        <f ca="1" xml:space="preserve"> ROUND((SolaCorp_Backlog[[#This Row],[Projected Ship Date]] - SolaCorp_Backlog[[#This Row],[Order Date]]) / SolaCorp_Backlog[[#This Row],[Backlog Quantity]], 0)</f>
        <v>93</v>
      </c>
    </row>
    <row r="1462" spans="1:21" x14ac:dyDescent="0.25">
      <c r="A1462" t="s">
        <v>283</v>
      </c>
      <c r="B1462" t="s">
        <v>670</v>
      </c>
      <c r="C1462" t="s">
        <v>671</v>
      </c>
      <c r="D1462" t="s">
        <v>1188</v>
      </c>
      <c r="E1462" t="s">
        <v>1189</v>
      </c>
      <c r="F1462">
        <v>1</v>
      </c>
      <c r="G1462">
        <v>240.78</v>
      </c>
      <c r="H1462" s="9">
        <v>45210</v>
      </c>
      <c r="I1462" t="s">
        <v>674</v>
      </c>
      <c r="J1462" t="s">
        <v>675</v>
      </c>
      <c r="K1462" t="s">
        <v>592</v>
      </c>
      <c r="L1462" t="s">
        <v>657</v>
      </c>
      <c r="M1462" t="s">
        <v>1901</v>
      </c>
      <c r="N1462" t="s">
        <v>3915</v>
      </c>
      <c r="O1462" t="s">
        <v>5998</v>
      </c>
      <c r="P1462">
        <f>COUNTIFS($L:$L, SolaCorp_Backlog[[#This Row],[Product Group]], $H:$H, "&lt;=" &amp; SolaCorp_Backlog[[#This Row],[Order Date]])</f>
        <v>70</v>
      </c>
      <c r="Q1462" s="9">
        <f>IFERROR(VLOOKUP(SolaCorp_Backlog[[#This Row],[Order_Item]], 'Hot Orders'!$C:$H, 6, FALSE), SolaCorp_Backlog[[#This Row],[Order Date]])</f>
        <v>45210</v>
      </c>
      <c r="R1462">
        <f>COUNTIFS($L:$L, SolaCorp_Backlog[[#This Row],[Product Group]], $Q:$Q, "&lt;=" &amp; SolaCorp_Backlog[[#This Row],[New Date]])</f>
        <v>70</v>
      </c>
      <c r="S1462">
        <f>IF(SolaCorp_Backlog[[#This Row],[Product Group]] &lt;&gt; $L1461, 1, $S1461 + 1)</f>
        <v>69</v>
      </c>
      <c r="T14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62">
        <f ca="1" xml:space="preserve"> ROUND((SolaCorp_Backlog[[#This Row],[Projected Ship Date]] - SolaCorp_Backlog[[#This Row],[Order Date]]) / SolaCorp_Backlog[[#This Row],[Backlog Quantity]], 0)</f>
        <v>93</v>
      </c>
    </row>
    <row r="1463" spans="1:21" x14ac:dyDescent="0.25">
      <c r="A1463" t="s">
        <v>284</v>
      </c>
      <c r="B1463" t="s">
        <v>1119</v>
      </c>
      <c r="C1463" t="s">
        <v>729</v>
      </c>
      <c r="D1463" t="s">
        <v>948</v>
      </c>
      <c r="E1463" t="s">
        <v>949</v>
      </c>
      <c r="F1463">
        <v>1</v>
      </c>
      <c r="G1463">
        <v>268.97000000000003</v>
      </c>
      <c r="H1463" s="9">
        <v>45210</v>
      </c>
      <c r="I1463" t="s">
        <v>732</v>
      </c>
      <c r="J1463" t="s">
        <v>675</v>
      </c>
      <c r="K1463" t="s">
        <v>592</v>
      </c>
      <c r="L1463" t="s">
        <v>657</v>
      </c>
      <c r="M1463" t="s">
        <v>1910</v>
      </c>
      <c r="N1463" t="s">
        <v>3926</v>
      </c>
      <c r="O1463" t="s">
        <v>6007</v>
      </c>
      <c r="P1463">
        <f>COUNTIFS($L:$L, SolaCorp_Backlog[[#This Row],[Product Group]], $H:$H, "&lt;=" &amp; SolaCorp_Backlog[[#This Row],[Order Date]])</f>
        <v>70</v>
      </c>
      <c r="Q1463" s="9">
        <f>IFERROR(VLOOKUP(SolaCorp_Backlog[[#This Row],[Order_Item]], 'Hot Orders'!$C:$H, 6, FALSE), SolaCorp_Backlog[[#This Row],[Order Date]])</f>
        <v>45210</v>
      </c>
      <c r="R1463">
        <f>COUNTIFS($L:$L, SolaCorp_Backlog[[#This Row],[Product Group]], $Q:$Q, "&lt;=" &amp; SolaCorp_Backlog[[#This Row],[New Date]])</f>
        <v>70</v>
      </c>
      <c r="S1463">
        <f>IF(SolaCorp_Backlog[[#This Row],[Product Group]] &lt;&gt; $L1462, 1, $S1462 + 1)</f>
        <v>70</v>
      </c>
      <c r="T14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63">
        <f ca="1" xml:space="preserve"> ROUND((SolaCorp_Backlog[[#This Row],[Projected Ship Date]] - SolaCorp_Backlog[[#This Row],[Order Date]]) / SolaCorp_Backlog[[#This Row],[Backlog Quantity]], 0)</f>
        <v>93</v>
      </c>
    </row>
    <row r="1464" spans="1:21" x14ac:dyDescent="0.25">
      <c r="A1464" t="s">
        <v>303</v>
      </c>
      <c r="B1464" t="s">
        <v>1211</v>
      </c>
      <c r="C1464" t="s">
        <v>729</v>
      </c>
      <c r="D1464" t="s">
        <v>948</v>
      </c>
      <c r="E1464" t="s">
        <v>949</v>
      </c>
      <c r="F1464">
        <v>1</v>
      </c>
      <c r="G1464">
        <v>300.39999999999998</v>
      </c>
      <c r="H1464" s="9">
        <v>45214</v>
      </c>
      <c r="I1464" t="s">
        <v>789</v>
      </c>
      <c r="J1464" t="s">
        <v>669</v>
      </c>
      <c r="K1464" t="s">
        <v>592</v>
      </c>
      <c r="L1464" t="s">
        <v>657</v>
      </c>
      <c r="M1464" t="s">
        <v>1851</v>
      </c>
      <c r="N1464" t="s">
        <v>3864</v>
      </c>
      <c r="O1464" t="s">
        <v>5948</v>
      </c>
      <c r="P1464">
        <f>COUNTIFS($L:$L, SolaCorp_Backlog[[#This Row],[Product Group]], $H:$H, "&lt;=" &amp; SolaCorp_Backlog[[#This Row],[Order Date]])</f>
        <v>71</v>
      </c>
      <c r="Q1464" s="9">
        <f>IFERROR(VLOOKUP(SolaCorp_Backlog[[#This Row],[Order_Item]], 'Hot Orders'!$C:$H, 6, FALSE), SolaCorp_Backlog[[#This Row],[Order Date]])</f>
        <v>45214</v>
      </c>
      <c r="R1464">
        <f>COUNTIFS($L:$L, SolaCorp_Backlog[[#This Row],[Product Group]], $Q:$Q, "&lt;=" &amp; SolaCorp_Backlog[[#This Row],[New Date]])</f>
        <v>71</v>
      </c>
      <c r="S1464">
        <f>IF(SolaCorp_Backlog[[#This Row],[Product Group]] &lt;&gt; $L1463, 1, $S1463 + 1)</f>
        <v>71</v>
      </c>
      <c r="T14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64">
        <f ca="1" xml:space="preserve"> ROUND((SolaCorp_Backlog[[#This Row],[Projected Ship Date]] - SolaCorp_Backlog[[#This Row],[Order Date]]) / SolaCorp_Backlog[[#This Row],[Backlog Quantity]], 0)</f>
        <v>89</v>
      </c>
    </row>
    <row r="1465" spans="1:21" x14ac:dyDescent="0.25">
      <c r="A1465" t="s">
        <v>310</v>
      </c>
      <c r="B1465" t="s">
        <v>1284</v>
      </c>
      <c r="C1465" t="s">
        <v>729</v>
      </c>
      <c r="D1465" t="s">
        <v>948</v>
      </c>
      <c r="E1465" t="s">
        <v>949</v>
      </c>
      <c r="F1465">
        <v>1</v>
      </c>
      <c r="G1465">
        <v>255.33</v>
      </c>
      <c r="H1465" s="9">
        <v>45218</v>
      </c>
      <c r="I1465" t="s">
        <v>732</v>
      </c>
      <c r="J1465" t="s">
        <v>675</v>
      </c>
      <c r="K1465" t="s">
        <v>592</v>
      </c>
      <c r="L1465" t="s">
        <v>657</v>
      </c>
      <c r="M1465" t="s">
        <v>1883</v>
      </c>
      <c r="N1465" t="s">
        <v>3896</v>
      </c>
      <c r="O1465" t="s">
        <v>5980</v>
      </c>
      <c r="P1465">
        <f>COUNTIFS($L:$L, SolaCorp_Backlog[[#This Row],[Product Group]], $H:$H, "&lt;=" &amp; SolaCorp_Backlog[[#This Row],[Order Date]])</f>
        <v>72</v>
      </c>
      <c r="Q1465" s="9">
        <f>IFERROR(VLOOKUP(SolaCorp_Backlog[[#This Row],[Order_Item]], 'Hot Orders'!$C:$H, 6, FALSE), SolaCorp_Backlog[[#This Row],[Order Date]])</f>
        <v>45218</v>
      </c>
      <c r="R1465">
        <f>COUNTIFS($L:$L, SolaCorp_Backlog[[#This Row],[Product Group]], $Q:$Q, "&lt;=" &amp; SolaCorp_Backlog[[#This Row],[New Date]])</f>
        <v>72</v>
      </c>
      <c r="S1465">
        <f>IF(SolaCorp_Backlog[[#This Row],[Product Group]] &lt;&gt; $L1464, 1, $S1464 + 1)</f>
        <v>72</v>
      </c>
      <c r="T14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465">
        <f ca="1" xml:space="preserve"> ROUND((SolaCorp_Backlog[[#This Row],[Projected Ship Date]] - SolaCorp_Backlog[[#This Row],[Order Date]]) / SolaCorp_Backlog[[#This Row],[Backlog Quantity]], 0)</f>
        <v>92</v>
      </c>
    </row>
    <row r="1466" spans="1:21" x14ac:dyDescent="0.25">
      <c r="A1466" t="s">
        <v>325</v>
      </c>
      <c r="B1466" t="s">
        <v>933</v>
      </c>
      <c r="C1466" t="s">
        <v>721</v>
      </c>
      <c r="D1466" t="s">
        <v>948</v>
      </c>
      <c r="E1466" t="s">
        <v>949</v>
      </c>
      <c r="F1466">
        <v>1</v>
      </c>
      <c r="G1466">
        <v>363.16</v>
      </c>
      <c r="H1466" s="9">
        <v>45221</v>
      </c>
      <c r="I1466" t="s">
        <v>787</v>
      </c>
      <c r="J1466" t="s">
        <v>669</v>
      </c>
      <c r="K1466" t="s">
        <v>592</v>
      </c>
      <c r="L1466" t="s">
        <v>657</v>
      </c>
      <c r="M1466" t="s">
        <v>1852</v>
      </c>
      <c r="N1466" t="s">
        <v>3865</v>
      </c>
      <c r="O1466" t="s">
        <v>5949</v>
      </c>
      <c r="P1466">
        <f>COUNTIFS($L:$L, SolaCorp_Backlog[[#This Row],[Product Group]], $H:$H, "&lt;=" &amp; SolaCorp_Backlog[[#This Row],[Order Date]])</f>
        <v>73</v>
      </c>
      <c r="Q1466" s="9">
        <f>IFERROR(VLOOKUP(SolaCorp_Backlog[[#This Row],[Order_Item]], 'Hot Orders'!$C:$H, 6, FALSE), SolaCorp_Backlog[[#This Row],[Order Date]])</f>
        <v>45221</v>
      </c>
      <c r="R1466">
        <f>COUNTIFS($L:$L, SolaCorp_Backlog[[#This Row],[Product Group]], $Q:$Q, "&lt;=" &amp; SolaCorp_Backlog[[#This Row],[New Date]])</f>
        <v>73</v>
      </c>
      <c r="S1466">
        <f>IF(SolaCorp_Backlog[[#This Row],[Product Group]] &lt;&gt; $L1465, 1, $S1465 + 1)</f>
        <v>73</v>
      </c>
      <c r="T14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466">
        <f ca="1" xml:space="preserve"> ROUND((SolaCorp_Backlog[[#This Row],[Projected Ship Date]] - SolaCorp_Backlog[[#This Row],[Order Date]]) / SolaCorp_Backlog[[#This Row],[Backlog Quantity]], 0)</f>
        <v>89</v>
      </c>
    </row>
    <row r="1467" spans="1:21" x14ac:dyDescent="0.25">
      <c r="A1467" t="s">
        <v>105</v>
      </c>
      <c r="B1467" t="s">
        <v>905</v>
      </c>
      <c r="C1467" t="s">
        <v>729</v>
      </c>
      <c r="D1467" t="s">
        <v>948</v>
      </c>
      <c r="E1467" t="s">
        <v>949</v>
      </c>
      <c r="F1467">
        <v>1</v>
      </c>
      <c r="G1467">
        <v>277.83</v>
      </c>
      <c r="H1467" s="9">
        <v>45223</v>
      </c>
      <c r="I1467" t="s">
        <v>732</v>
      </c>
      <c r="J1467" t="s">
        <v>675</v>
      </c>
      <c r="K1467" t="s">
        <v>592</v>
      </c>
      <c r="L1467" t="s">
        <v>657</v>
      </c>
      <c r="M1467" t="s">
        <v>1886</v>
      </c>
      <c r="N1467" t="s">
        <v>3899</v>
      </c>
      <c r="O1467" t="s">
        <v>5983</v>
      </c>
      <c r="P1467">
        <f>COUNTIFS($L:$L, SolaCorp_Backlog[[#This Row],[Product Group]], $H:$H, "&lt;=" &amp; SolaCorp_Backlog[[#This Row],[Order Date]])</f>
        <v>74</v>
      </c>
      <c r="Q1467" s="9">
        <f>IFERROR(VLOOKUP(SolaCorp_Backlog[[#This Row],[Order_Item]], 'Hot Orders'!$C:$H, 6, FALSE), SolaCorp_Backlog[[#This Row],[Order Date]])</f>
        <v>45223</v>
      </c>
      <c r="R1467">
        <f>COUNTIFS($L:$L, SolaCorp_Backlog[[#This Row],[Product Group]], $Q:$Q, "&lt;=" &amp; SolaCorp_Backlog[[#This Row],[New Date]])</f>
        <v>74</v>
      </c>
      <c r="S1467">
        <f>IF(SolaCorp_Backlog[[#This Row],[Product Group]] &lt;&gt; $L1466, 1, $S1466 + 1)</f>
        <v>74</v>
      </c>
      <c r="T14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467">
        <f ca="1" xml:space="preserve"> ROUND((SolaCorp_Backlog[[#This Row],[Projected Ship Date]] - SolaCorp_Backlog[[#This Row],[Order Date]]) / SolaCorp_Backlog[[#This Row],[Backlog Quantity]], 0)</f>
        <v>87</v>
      </c>
    </row>
    <row r="1468" spans="1:21" x14ac:dyDescent="0.25">
      <c r="A1468" t="s">
        <v>202</v>
      </c>
      <c r="B1468" t="s">
        <v>880</v>
      </c>
      <c r="C1468" t="s">
        <v>671</v>
      </c>
      <c r="D1468" t="s">
        <v>1188</v>
      </c>
      <c r="E1468" t="s">
        <v>1189</v>
      </c>
      <c r="F1468">
        <v>1</v>
      </c>
      <c r="G1468">
        <v>234.42</v>
      </c>
      <c r="H1468" s="9">
        <v>45225</v>
      </c>
      <c r="I1468" t="s">
        <v>683</v>
      </c>
      <c r="J1468" t="s">
        <v>675</v>
      </c>
      <c r="K1468" t="s">
        <v>592</v>
      </c>
      <c r="L1468" t="s">
        <v>657</v>
      </c>
      <c r="M1468" t="s">
        <v>1868</v>
      </c>
      <c r="N1468" t="s">
        <v>3881</v>
      </c>
      <c r="O1468" t="s">
        <v>5965</v>
      </c>
      <c r="P1468">
        <f>COUNTIFS($L:$L, SolaCorp_Backlog[[#This Row],[Product Group]], $H:$H, "&lt;=" &amp; SolaCorp_Backlog[[#This Row],[Order Date]])</f>
        <v>75</v>
      </c>
      <c r="Q1468" s="9">
        <f>IFERROR(VLOOKUP(SolaCorp_Backlog[[#This Row],[Order_Item]], 'Hot Orders'!$C:$H, 6, FALSE), SolaCorp_Backlog[[#This Row],[Order Date]])</f>
        <v>45225</v>
      </c>
      <c r="R1468">
        <f>COUNTIFS($L:$L, SolaCorp_Backlog[[#This Row],[Product Group]], $Q:$Q, "&lt;=" &amp; SolaCorp_Backlog[[#This Row],[New Date]])</f>
        <v>75</v>
      </c>
      <c r="S1468">
        <f>IF(SolaCorp_Backlog[[#This Row],[Product Group]] &lt;&gt; $L1467, 1, $S1467 + 1)</f>
        <v>75</v>
      </c>
      <c r="T14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468">
        <f ca="1" xml:space="preserve"> ROUND((SolaCorp_Backlog[[#This Row],[Projected Ship Date]] - SolaCorp_Backlog[[#This Row],[Order Date]]) / SolaCorp_Backlog[[#This Row],[Backlog Quantity]], 0)</f>
        <v>85</v>
      </c>
    </row>
    <row r="1469" spans="1:21" x14ac:dyDescent="0.25">
      <c r="A1469" t="s">
        <v>175</v>
      </c>
      <c r="B1469" t="s">
        <v>1086</v>
      </c>
      <c r="C1469" t="s">
        <v>671</v>
      </c>
      <c r="D1469" t="s">
        <v>948</v>
      </c>
      <c r="E1469" t="s">
        <v>949</v>
      </c>
      <c r="F1469">
        <v>1</v>
      </c>
      <c r="G1469">
        <v>411.44</v>
      </c>
      <c r="H1469" s="9">
        <v>45229</v>
      </c>
      <c r="I1469" t="s">
        <v>698</v>
      </c>
      <c r="J1469" t="s">
        <v>675</v>
      </c>
      <c r="K1469" t="s">
        <v>592</v>
      </c>
      <c r="L1469" t="s">
        <v>657</v>
      </c>
      <c r="M1469" t="s">
        <v>1871</v>
      </c>
      <c r="N1469" t="s">
        <v>3884</v>
      </c>
      <c r="O1469" t="s">
        <v>5968</v>
      </c>
      <c r="P1469">
        <f>COUNTIFS($L:$L, SolaCorp_Backlog[[#This Row],[Product Group]], $H:$H, "&lt;=" &amp; SolaCorp_Backlog[[#This Row],[Order Date]])</f>
        <v>76</v>
      </c>
      <c r="Q1469" s="9">
        <f>IFERROR(VLOOKUP(SolaCorp_Backlog[[#This Row],[Order_Item]], 'Hot Orders'!$C:$H, 6, FALSE), SolaCorp_Backlog[[#This Row],[Order Date]])</f>
        <v>45229</v>
      </c>
      <c r="R1469">
        <f>COUNTIFS($L:$L, SolaCorp_Backlog[[#This Row],[Product Group]], $Q:$Q, "&lt;=" &amp; SolaCorp_Backlog[[#This Row],[New Date]])</f>
        <v>76</v>
      </c>
      <c r="S1469">
        <f>IF(SolaCorp_Backlog[[#This Row],[Product Group]] &lt;&gt; $L1468, 1, $S1468 + 1)</f>
        <v>76</v>
      </c>
      <c r="T14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469">
        <f ca="1" xml:space="preserve"> ROUND((SolaCorp_Backlog[[#This Row],[Projected Ship Date]] - SolaCorp_Backlog[[#This Row],[Order Date]]) / SolaCorp_Backlog[[#This Row],[Backlog Quantity]], 0)</f>
        <v>81</v>
      </c>
    </row>
    <row r="1470" spans="1:21" x14ac:dyDescent="0.25">
      <c r="A1470" t="s">
        <v>488</v>
      </c>
      <c r="B1470" t="s">
        <v>909</v>
      </c>
      <c r="C1470" t="s">
        <v>688</v>
      </c>
      <c r="D1470" t="s">
        <v>948</v>
      </c>
      <c r="E1470" t="s">
        <v>949</v>
      </c>
      <c r="F1470">
        <v>1</v>
      </c>
      <c r="G1470">
        <v>387.6</v>
      </c>
      <c r="H1470" s="9">
        <v>45230</v>
      </c>
      <c r="I1470" t="s">
        <v>691</v>
      </c>
      <c r="J1470" t="s">
        <v>675</v>
      </c>
      <c r="K1470" t="s">
        <v>592</v>
      </c>
      <c r="L1470" t="s">
        <v>657</v>
      </c>
      <c r="M1470" t="s">
        <v>1848</v>
      </c>
      <c r="N1470" t="s">
        <v>3860</v>
      </c>
      <c r="O1470" t="s">
        <v>5945</v>
      </c>
      <c r="P1470">
        <f>COUNTIFS($L:$L, SolaCorp_Backlog[[#This Row],[Product Group]], $H:$H, "&lt;=" &amp; SolaCorp_Backlog[[#This Row],[Order Date]])</f>
        <v>77</v>
      </c>
      <c r="Q1470" s="9">
        <f>IFERROR(VLOOKUP(SolaCorp_Backlog[[#This Row],[Order_Item]], 'Hot Orders'!$C:$H, 6, FALSE), SolaCorp_Backlog[[#This Row],[Order Date]])</f>
        <v>45230</v>
      </c>
      <c r="R1470">
        <f>COUNTIFS($L:$L, SolaCorp_Backlog[[#This Row],[Product Group]], $Q:$Q, "&lt;=" &amp; SolaCorp_Backlog[[#This Row],[New Date]])</f>
        <v>77</v>
      </c>
      <c r="S1470">
        <f>IF(SolaCorp_Backlog[[#This Row],[Product Group]] &lt;&gt; $L1469, 1, $S1469 + 1)</f>
        <v>77</v>
      </c>
      <c r="T14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470">
        <f ca="1" xml:space="preserve"> ROUND((SolaCorp_Backlog[[#This Row],[Projected Ship Date]] - SolaCorp_Backlog[[#This Row],[Order Date]]) / SolaCorp_Backlog[[#This Row],[Backlog Quantity]], 0)</f>
        <v>80</v>
      </c>
    </row>
    <row r="1471" spans="1:21" x14ac:dyDescent="0.25">
      <c r="A1471" t="s">
        <v>514</v>
      </c>
      <c r="B1471" t="s">
        <v>1367</v>
      </c>
      <c r="C1471" t="s">
        <v>721</v>
      </c>
      <c r="D1471" t="s">
        <v>733</v>
      </c>
      <c r="E1471" t="s">
        <v>734</v>
      </c>
      <c r="F1471">
        <v>3</v>
      </c>
      <c r="G1471">
        <v>188.1</v>
      </c>
      <c r="H1471" s="9">
        <v>44563</v>
      </c>
      <c r="I1471" t="s">
        <v>707</v>
      </c>
      <c r="J1471" t="s">
        <v>669</v>
      </c>
      <c r="K1471" t="s">
        <v>619</v>
      </c>
      <c r="L1471" t="s">
        <v>658</v>
      </c>
      <c r="M1471" t="s">
        <v>2019</v>
      </c>
      <c r="N1471" t="s">
        <v>4271</v>
      </c>
      <c r="O1471" t="s">
        <v>6109</v>
      </c>
      <c r="P1471">
        <f>COUNTIFS($L:$L, SolaCorp_Backlog[[#This Row],[Product Group]], $H:$H, "&lt;=" &amp; SolaCorp_Backlog[[#This Row],[Order Date]])</f>
        <v>3</v>
      </c>
      <c r="Q1471" s="9">
        <f>IFERROR(VLOOKUP(SolaCorp_Backlog[[#This Row],[Order_Item]], 'Hot Orders'!$C:$H, 6, FALSE), SolaCorp_Backlog[[#This Row],[Order Date]])</f>
        <v>44563</v>
      </c>
      <c r="R1471">
        <f>COUNTIFS($L:$L, SolaCorp_Backlog[[#This Row],[Product Group]], $Q:$Q, "&lt;=" &amp; SolaCorp_Backlog[[#This Row],[New Date]])</f>
        <v>15</v>
      </c>
      <c r="S1471">
        <f>IF(SolaCorp_Backlog[[#This Row],[Product Group]] &lt;&gt; $L1470, 1, $S1470 + 1)</f>
        <v>1</v>
      </c>
      <c r="T14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1471">
        <f ca="1" xml:space="preserve"> ROUND((SolaCorp_Backlog[[#This Row],[Projected Ship Date]] - SolaCorp_Backlog[[#This Row],[Order Date]]) / SolaCorp_Backlog[[#This Row],[Backlog Quantity]], 0)</f>
        <v>244</v>
      </c>
    </row>
    <row r="1472" spans="1:21" x14ac:dyDescent="0.25">
      <c r="A1472" t="s">
        <v>514</v>
      </c>
      <c r="B1472" t="s">
        <v>1367</v>
      </c>
      <c r="C1472" t="s">
        <v>721</v>
      </c>
      <c r="D1472" t="s">
        <v>733</v>
      </c>
      <c r="E1472" t="s">
        <v>734</v>
      </c>
      <c r="F1472">
        <v>3</v>
      </c>
      <c r="G1472">
        <v>188.1</v>
      </c>
      <c r="H1472" s="9">
        <v>44563</v>
      </c>
      <c r="I1472" t="s">
        <v>707</v>
      </c>
      <c r="J1472" t="s">
        <v>669</v>
      </c>
      <c r="K1472" t="s">
        <v>619</v>
      </c>
      <c r="L1472" t="s">
        <v>658</v>
      </c>
      <c r="M1472" t="s">
        <v>2019</v>
      </c>
      <c r="N1472" t="s">
        <v>4272</v>
      </c>
      <c r="O1472" t="s">
        <v>6109</v>
      </c>
      <c r="P1472">
        <f>COUNTIFS($L:$L, SolaCorp_Backlog[[#This Row],[Product Group]], $H:$H, "&lt;=" &amp; SolaCorp_Backlog[[#This Row],[Order Date]])</f>
        <v>3</v>
      </c>
      <c r="Q1472" s="9">
        <f>IFERROR(VLOOKUP(SolaCorp_Backlog[[#This Row],[Order_Item]], 'Hot Orders'!$C:$H, 6, FALSE), SolaCorp_Backlog[[#This Row],[Order Date]])</f>
        <v>44563</v>
      </c>
      <c r="R1472">
        <f>COUNTIFS($L:$L, SolaCorp_Backlog[[#This Row],[Product Group]], $Q:$Q, "&lt;=" &amp; SolaCorp_Backlog[[#This Row],[New Date]])</f>
        <v>15</v>
      </c>
      <c r="S1472">
        <f>IF(SolaCorp_Backlog[[#This Row],[Product Group]] &lt;&gt; $L1471, 1, $S1471 + 1)</f>
        <v>2</v>
      </c>
      <c r="T14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2">
        <f ca="1" xml:space="preserve"> ROUND((SolaCorp_Backlog[[#This Row],[Projected Ship Date]] - SolaCorp_Backlog[[#This Row],[Order Date]]) / SolaCorp_Backlog[[#This Row],[Backlog Quantity]], 0)</f>
        <v>247</v>
      </c>
    </row>
    <row r="1473" spans="1:21" x14ac:dyDescent="0.25">
      <c r="A1473" t="s">
        <v>514</v>
      </c>
      <c r="B1473" t="s">
        <v>1367</v>
      </c>
      <c r="C1473" t="s">
        <v>721</v>
      </c>
      <c r="D1473" t="s">
        <v>733</v>
      </c>
      <c r="E1473" t="s">
        <v>734</v>
      </c>
      <c r="F1473">
        <v>3</v>
      </c>
      <c r="G1473">
        <v>188.1</v>
      </c>
      <c r="H1473" s="9">
        <v>44563</v>
      </c>
      <c r="I1473" t="s">
        <v>707</v>
      </c>
      <c r="J1473" t="s">
        <v>669</v>
      </c>
      <c r="K1473" t="s">
        <v>619</v>
      </c>
      <c r="L1473" t="s">
        <v>658</v>
      </c>
      <c r="M1473" t="s">
        <v>2019</v>
      </c>
      <c r="N1473" t="s">
        <v>4273</v>
      </c>
      <c r="O1473" t="s">
        <v>6109</v>
      </c>
      <c r="P1473">
        <f>COUNTIFS($L:$L, SolaCorp_Backlog[[#This Row],[Product Group]], $H:$H, "&lt;=" &amp; SolaCorp_Backlog[[#This Row],[Order Date]])</f>
        <v>3</v>
      </c>
      <c r="Q1473" s="9">
        <f>IFERROR(VLOOKUP(SolaCorp_Backlog[[#This Row],[Order_Item]], 'Hot Orders'!$C:$H, 6, FALSE), SolaCorp_Backlog[[#This Row],[Order Date]])</f>
        <v>44563</v>
      </c>
      <c r="R1473">
        <f>COUNTIFS($L:$L, SolaCorp_Backlog[[#This Row],[Product Group]], $Q:$Q, "&lt;=" &amp; SolaCorp_Backlog[[#This Row],[New Date]])</f>
        <v>15</v>
      </c>
      <c r="S1473">
        <f>IF(SolaCorp_Backlog[[#This Row],[Product Group]] &lt;&gt; $L1472, 1, $S1472 + 1)</f>
        <v>3</v>
      </c>
      <c r="T14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3">
        <f ca="1" xml:space="preserve"> ROUND((SolaCorp_Backlog[[#This Row],[Projected Ship Date]] - SolaCorp_Backlog[[#This Row],[Order Date]]) / SolaCorp_Backlog[[#This Row],[Backlog Quantity]], 0)</f>
        <v>247</v>
      </c>
    </row>
    <row r="1474" spans="1:21" x14ac:dyDescent="0.25">
      <c r="A1474" t="s">
        <v>440</v>
      </c>
      <c r="B1474" t="s">
        <v>1195</v>
      </c>
      <c r="C1474" t="s">
        <v>721</v>
      </c>
      <c r="D1474" t="s">
        <v>769</v>
      </c>
      <c r="E1474" t="s">
        <v>770</v>
      </c>
      <c r="F1474">
        <v>1</v>
      </c>
      <c r="G1474">
        <v>313.76</v>
      </c>
      <c r="H1474" s="9">
        <v>44580</v>
      </c>
      <c r="I1474" t="s">
        <v>707</v>
      </c>
      <c r="J1474" t="s">
        <v>669</v>
      </c>
      <c r="K1474" t="s">
        <v>613</v>
      </c>
      <c r="L1474" t="s">
        <v>658</v>
      </c>
      <c r="M1474" t="s">
        <v>2026</v>
      </c>
      <c r="N1474" t="s">
        <v>4306</v>
      </c>
      <c r="O1474" t="s">
        <v>6115</v>
      </c>
      <c r="P1474">
        <f>COUNTIFS($L:$L, SolaCorp_Backlog[[#This Row],[Product Group]], $H:$H, "&lt;=" &amp; SolaCorp_Backlog[[#This Row],[Order Date]])</f>
        <v>4</v>
      </c>
      <c r="Q1474" s="9">
        <f>IFERROR(VLOOKUP(SolaCorp_Backlog[[#This Row],[Order_Item]], 'Hot Orders'!$C:$H, 6, FALSE), SolaCorp_Backlog[[#This Row],[Order Date]])</f>
        <v>44580</v>
      </c>
      <c r="R1474">
        <f>COUNTIFS($L:$L, SolaCorp_Backlog[[#This Row],[Product Group]], $Q:$Q, "&lt;=" &amp; SolaCorp_Backlog[[#This Row],[New Date]])</f>
        <v>23</v>
      </c>
      <c r="S1474">
        <f>IF(SolaCorp_Backlog[[#This Row],[Product Group]] &lt;&gt; $L1473, 1, $S1473 + 1)</f>
        <v>4</v>
      </c>
      <c r="T14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4">
        <f ca="1" xml:space="preserve"> ROUND((SolaCorp_Backlog[[#This Row],[Projected Ship Date]] - SolaCorp_Backlog[[#This Row],[Order Date]]) / SolaCorp_Backlog[[#This Row],[Backlog Quantity]], 0)</f>
        <v>723</v>
      </c>
    </row>
    <row r="1475" spans="1:21" x14ac:dyDescent="0.25">
      <c r="A1475" t="s">
        <v>495</v>
      </c>
      <c r="B1475" t="s">
        <v>1494</v>
      </c>
      <c r="C1475" t="s">
        <v>721</v>
      </c>
      <c r="D1475" t="s">
        <v>963</v>
      </c>
      <c r="E1475" t="s">
        <v>964</v>
      </c>
      <c r="F1475">
        <v>1</v>
      </c>
      <c r="G1475">
        <v>100.66</v>
      </c>
      <c r="H1475" s="9">
        <v>44592</v>
      </c>
      <c r="I1475" t="s">
        <v>787</v>
      </c>
      <c r="J1475" t="s">
        <v>669</v>
      </c>
      <c r="K1475" t="s">
        <v>624</v>
      </c>
      <c r="L1475" t="s">
        <v>658</v>
      </c>
      <c r="M1475" t="s">
        <v>2030</v>
      </c>
      <c r="N1475" t="s">
        <v>4310</v>
      </c>
      <c r="O1475" t="s">
        <v>6119</v>
      </c>
      <c r="P1475">
        <f>COUNTIFS($L:$L, SolaCorp_Backlog[[#This Row],[Product Group]], $H:$H, "&lt;=" &amp; SolaCorp_Backlog[[#This Row],[Order Date]])</f>
        <v>5</v>
      </c>
      <c r="Q1475" s="9">
        <f>IFERROR(VLOOKUP(SolaCorp_Backlog[[#This Row],[Order_Item]], 'Hot Orders'!$C:$H, 6, FALSE), SolaCorp_Backlog[[#This Row],[Order Date]])</f>
        <v>44592</v>
      </c>
      <c r="R1475">
        <f>COUNTIFS($L:$L, SolaCorp_Backlog[[#This Row],[Product Group]], $Q:$Q, "&lt;=" &amp; SolaCorp_Backlog[[#This Row],[New Date]])</f>
        <v>24</v>
      </c>
      <c r="S1475">
        <f>IF(SolaCorp_Backlog[[#This Row],[Product Group]] &lt;&gt; $L1474, 1, $S1474 + 1)</f>
        <v>5</v>
      </c>
      <c r="T14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5">
        <f ca="1" xml:space="preserve"> ROUND((SolaCorp_Backlog[[#This Row],[Projected Ship Date]] - SolaCorp_Backlog[[#This Row],[Order Date]]) / SolaCorp_Backlog[[#This Row],[Backlog Quantity]], 0)</f>
        <v>711</v>
      </c>
    </row>
    <row r="1476" spans="1:21" x14ac:dyDescent="0.25">
      <c r="A1476" t="s">
        <v>536</v>
      </c>
      <c r="B1476" t="s">
        <v>1436</v>
      </c>
      <c r="C1476" t="s">
        <v>671</v>
      </c>
      <c r="D1476" t="s">
        <v>685</v>
      </c>
      <c r="E1476" t="s">
        <v>686</v>
      </c>
      <c r="F1476">
        <v>6</v>
      </c>
      <c r="G1476">
        <v>131.9</v>
      </c>
      <c r="H1476" s="9">
        <v>44598</v>
      </c>
      <c r="I1476" t="s">
        <v>698</v>
      </c>
      <c r="J1476" t="s">
        <v>675</v>
      </c>
      <c r="K1476" t="s">
        <v>611</v>
      </c>
      <c r="L1476" t="s">
        <v>658</v>
      </c>
      <c r="M1476" t="s">
        <v>2032</v>
      </c>
      <c r="N1476" t="s">
        <v>4315</v>
      </c>
      <c r="O1476" t="s">
        <v>6121</v>
      </c>
      <c r="P1476">
        <f>COUNTIFS($L:$L, SolaCorp_Backlog[[#This Row],[Product Group]], $H:$H, "&lt;=" &amp; SolaCorp_Backlog[[#This Row],[Order Date]])</f>
        <v>11</v>
      </c>
      <c r="Q1476" s="9">
        <f>IFERROR(VLOOKUP(SolaCorp_Backlog[[#This Row],[Order_Item]], 'Hot Orders'!$C:$H, 6, FALSE), SolaCorp_Backlog[[#This Row],[Order Date]])</f>
        <v>44598</v>
      </c>
      <c r="R1476">
        <f>COUNTIFS($L:$L, SolaCorp_Backlog[[#This Row],[Product Group]], $Q:$Q, "&lt;=" &amp; SolaCorp_Backlog[[#This Row],[New Date]])</f>
        <v>30</v>
      </c>
      <c r="S1476">
        <f>IF(SolaCorp_Backlog[[#This Row],[Product Group]] &lt;&gt; $L1475, 1, $S1475 + 1)</f>
        <v>6</v>
      </c>
      <c r="T14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6">
        <f ca="1" xml:space="preserve"> ROUND((SolaCorp_Backlog[[#This Row],[Projected Ship Date]] - SolaCorp_Backlog[[#This Row],[Order Date]]) / SolaCorp_Backlog[[#This Row],[Backlog Quantity]], 0)</f>
        <v>118</v>
      </c>
    </row>
    <row r="1477" spans="1:21" x14ac:dyDescent="0.25">
      <c r="A1477" t="s">
        <v>536</v>
      </c>
      <c r="B1477" t="s">
        <v>1436</v>
      </c>
      <c r="C1477" t="s">
        <v>671</v>
      </c>
      <c r="D1477" t="s">
        <v>685</v>
      </c>
      <c r="E1477" t="s">
        <v>686</v>
      </c>
      <c r="F1477">
        <v>6</v>
      </c>
      <c r="G1477">
        <v>131.9</v>
      </c>
      <c r="H1477" s="9">
        <v>44598</v>
      </c>
      <c r="I1477" t="s">
        <v>698</v>
      </c>
      <c r="J1477" t="s">
        <v>675</v>
      </c>
      <c r="K1477" t="s">
        <v>611</v>
      </c>
      <c r="L1477" t="s">
        <v>658</v>
      </c>
      <c r="M1477" t="s">
        <v>2032</v>
      </c>
      <c r="N1477" t="s">
        <v>4316</v>
      </c>
      <c r="O1477" t="s">
        <v>6121</v>
      </c>
      <c r="P1477">
        <f>COUNTIFS($L:$L, SolaCorp_Backlog[[#This Row],[Product Group]], $H:$H, "&lt;=" &amp; SolaCorp_Backlog[[#This Row],[Order Date]])</f>
        <v>11</v>
      </c>
      <c r="Q1477" s="9">
        <f>IFERROR(VLOOKUP(SolaCorp_Backlog[[#This Row],[Order_Item]], 'Hot Orders'!$C:$H, 6, FALSE), SolaCorp_Backlog[[#This Row],[Order Date]])</f>
        <v>44598</v>
      </c>
      <c r="R1477">
        <f>COUNTIFS($L:$L, SolaCorp_Backlog[[#This Row],[Product Group]], $Q:$Q, "&lt;=" &amp; SolaCorp_Backlog[[#This Row],[New Date]])</f>
        <v>30</v>
      </c>
      <c r="S1477">
        <f>IF(SolaCorp_Backlog[[#This Row],[Product Group]] &lt;&gt; $L1476, 1, $S1476 + 1)</f>
        <v>7</v>
      </c>
      <c r="T14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7">
        <f ca="1" xml:space="preserve"> ROUND((SolaCorp_Backlog[[#This Row],[Projected Ship Date]] - SolaCorp_Backlog[[#This Row],[Order Date]]) / SolaCorp_Backlog[[#This Row],[Backlog Quantity]], 0)</f>
        <v>118</v>
      </c>
    </row>
    <row r="1478" spans="1:21" x14ac:dyDescent="0.25">
      <c r="A1478" t="s">
        <v>536</v>
      </c>
      <c r="B1478" t="s">
        <v>1436</v>
      </c>
      <c r="C1478" t="s">
        <v>671</v>
      </c>
      <c r="D1478" t="s">
        <v>685</v>
      </c>
      <c r="E1478" t="s">
        <v>686</v>
      </c>
      <c r="F1478">
        <v>6</v>
      </c>
      <c r="G1478">
        <v>131.9</v>
      </c>
      <c r="H1478" s="9">
        <v>44598</v>
      </c>
      <c r="I1478" t="s">
        <v>698</v>
      </c>
      <c r="J1478" t="s">
        <v>675</v>
      </c>
      <c r="K1478" t="s">
        <v>611</v>
      </c>
      <c r="L1478" t="s">
        <v>658</v>
      </c>
      <c r="M1478" t="s">
        <v>2032</v>
      </c>
      <c r="N1478" t="s">
        <v>4317</v>
      </c>
      <c r="O1478" t="s">
        <v>6121</v>
      </c>
      <c r="P1478">
        <f>COUNTIFS($L:$L, SolaCorp_Backlog[[#This Row],[Product Group]], $H:$H, "&lt;=" &amp; SolaCorp_Backlog[[#This Row],[Order Date]])</f>
        <v>11</v>
      </c>
      <c r="Q1478" s="9">
        <f>IFERROR(VLOOKUP(SolaCorp_Backlog[[#This Row],[Order_Item]], 'Hot Orders'!$C:$H, 6, FALSE), SolaCorp_Backlog[[#This Row],[Order Date]])</f>
        <v>44598</v>
      </c>
      <c r="R1478">
        <f>COUNTIFS($L:$L, SolaCorp_Backlog[[#This Row],[Product Group]], $Q:$Q, "&lt;=" &amp; SolaCorp_Backlog[[#This Row],[New Date]])</f>
        <v>30</v>
      </c>
      <c r="S1478">
        <f>IF(SolaCorp_Backlog[[#This Row],[Product Group]] &lt;&gt; $L1477, 1, $S1477 + 1)</f>
        <v>8</v>
      </c>
      <c r="T14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8">
        <f ca="1" xml:space="preserve"> ROUND((SolaCorp_Backlog[[#This Row],[Projected Ship Date]] - SolaCorp_Backlog[[#This Row],[Order Date]]) / SolaCorp_Backlog[[#This Row],[Backlog Quantity]], 0)</f>
        <v>118</v>
      </c>
    </row>
    <row r="1479" spans="1:21" x14ac:dyDescent="0.25">
      <c r="A1479" t="s">
        <v>536</v>
      </c>
      <c r="B1479" t="s">
        <v>1436</v>
      </c>
      <c r="C1479" t="s">
        <v>671</v>
      </c>
      <c r="D1479" t="s">
        <v>685</v>
      </c>
      <c r="E1479" t="s">
        <v>686</v>
      </c>
      <c r="F1479">
        <v>6</v>
      </c>
      <c r="G1479">
        <v>131.9</v>
      </c>
      <c r="H1479" s="9">
        <v>44598</v>
      </c>
      <c r="I1479" t="s">
        <v>698</v>
      </c>
      <c r="J1479" t="s">
        <v>675</v>
      </c>
      <c r="K1479" t="s">
        <v>611</v>
      </c>
      <c r="L1479" t="s">
        <v>658</v>
      </c>
      <c r="M1479" t="s">
        <v>2032</v>
      </c>
      <c r="N1479" t="s">
        <v>4318</v>
      </c>
      <c r="O1479" t="s">
        <v>6121</v>
      </c>
      <c r="P1479">
        <f>COUNTIFS($L:$L, SolaCorp_Backlog[[#This Row],[Product Group]], $H:$H, "&lt;=" &amp; SolaCorp_Backlog[[#This Row],[Order Date]])</f>
        <v>11</v>
      </c>
      <c r="Q1479" s="9">
        <f>IFERROR(VLOOKUP(SolaCorp_Backlog[[#This Row],[Order_Item]], 'Hot Orders'!$C:$H, 6, FALSE), SolaCorp_Backlog[[#This Row],[Order Date]])</f>
        <v>44598</v>
      </c>
      <c r="R1479">
        <f>COUNTIFS($L:$L, SolaCorp_Backlog[[#This Row],[Product Group]], $Q:$Q, "&lt;=" &amp; SolaCorp_Backlog[[#This Row],[New Date]])</f>
        <v>30</v>
      </c>
      <c r="S1479">
        <f>IF(SolaCorp_Backlog[[#This Row],[Product Group]] &lt;&gt; $L1478, 1, $S1478 + 1)</f>
        <v>9</v>
      </c>
      <c r="T14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79">
        <f ca="1" xml:space="preserve"> ROUND((SolaCorp_Backlog[[#This Row],[Projected Ship Date]] - SolaCorp_Backlog[[#This Row],[Order Date]]) / SolaCorp_Backlog[[#This Row],[Backlog Quantity]], 0)</f>
        <v>118</v>
      </c>
    </row>
    <row r="1480" spans="1:21" x14ac:dyDescent="0.25">
      <c r="A1480" t="s">
        <v>536</v>
      </c>
      <c r="B1480" t="s">
        <v>1436</v>
      </c>
      <c r="C1480" t="s">
        <v>671</v>
      </c>
      <c r="D1480" t="s">
        <v>685</v>
      </c>
      <c r="E1480" t="s">
        <v>686</v>
      </c>
      <c r="F1480">
        <v>6</v>
      </c>
      <c r="G1480">
        <v>131.9</v>
      </c>
      <c r="H1480" s="9">
        <v>44598</v>
      </c>
      <c r="I1480" t="s">
        <v>698</v>
      </c>
      <c r="J1480" t="s">
        <v>675</v>
      </c>
      <c r="K1480" t="s">
        <v>611</v>
      </c>
      <c r="L1480" t="s">
        <v>658</v>
      </c>
      <c r="M1480" t="s">
        <v>2032</v>
      </c>
      <c r="N1480" t="s">
        <v>4319</v>
      </c>
      <c r="O1480" t="s">
        <v>6121</v>
      </c>
      <c r="P1480">
        <f>COUNTIFS($L:$L, SolaCorp_Backlog[[#This Row],[Product Group]], $H:$H, "&lt;=" &amp; SolaCorp_Backlog[[#This Row],[Order Date]])</f>
        <v>11</v>
      </c>
      <c r="Q1480" s="9">
        <f>IFERROR(VLOOKUP(SolaCorp_Backlog[[#This Row],[Order_Item]], 'Hot Orders'!$C:$H, 6, FALSE), SolaCorp_Backlog[[#This Row],[Order Date]])</f>
        <v>44598</v>
      </c>
      <c r="R1480">
        <f>COUNTIFS($L:$L, SolaCorp_Backlog[[#This Row],[Product Group]], $Q:$Q, "&lt;=" &amp; SolaCorp_Backlog[[#This Row],[New Date]])</f>
        <v>30</v>
      </c>
      <c r="S1480">
        <f>IF(SolaCorp_Backlog[[#This Row],[Product Group]] &lt;&gt; $L1479, 1, $S1479 + 1)</f>
        <v>10</v>
      </c>
      <c r="T14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0">
        <f ca="1" xml:space="preserve"> ROUND((SolaCorp_Backlog[[#This Row],[Projected Ship Date]] - SolaCorp_Backlog[[#This Row],[Order Date]]) / SolaCorp_Backlog[[#This Row],[Backlog Quantity]], 0)</f>
        <v>118</v>
      </c>
    </row>
    <row r="1481" spans="1:21" x14ac:dyDescent="0.25">
      <c r="A1481" t="s">
        <v>536</v>
      </c>
      <c r="B1481" t="s">
        <v>1436</v>
      </c>
      <c r="C1481" t="s">
        <v>671</v>
      </c>
      <c r="D1481" t="s">
        <v>685</v>
      </c>
      <c r="E1481" t="s">
        <v>686</v>
      </c>
      <c r="F1481">
        <v>6</v>
      </c>
      <c r="G1481">
        <v>131.9</v>
      </c>
      <c r="H1481" s="9">
        <v>44598</v>
      </c>
      <c r="I1481" t="s">
        <v>698</v>
      </c>
      <c r="J1481" t="s">
        <v>675</v>
      </c>
      <c r="K1481" t="s">
        <v>611</v>
      </c>
      <c r="L1481" t="s">
        <v>658</v>
      </c>
      <c r="M1481" t="s">
        <v>2032</v>
      </c>
      <c r="N1481" t="s">
        <v>4320</v>
      </c>
      <c r="O1481" t="s">
        <v>6121</v>
      </c>
      <c r="P1481">
        <f>COUNTIFS($L:$L, SolaCorp_Backlog[[#This Row],[Product Group]], $H:$H, "&lt;=" &amp; SolaCorp_Backlog[[#This Row],[Order Date]])</f>
        <v>11</v>
      </c>
      <c r="Q1481" s="9">
        <f>IFERROR(VLOOKUP(SolaCorp_Backlog[[#This Row],[Order_Item]], 'Hot Orders'!$C:$H, 6, FALSE), SolaCorp_Backlog[[#This Row],[Order Date]])</f>
        <v>44598</v>
      </c>
      <c r="R1481">
        <f>COUNTIFS($L:$L, SolaCorp_Backlog[[#This Row],[Product Group]], $Q:$Q, "&lt;=" &amp; SolaCorp_Backlog[[#This Row],[New Date]])</f>
        <v>30</v>
      </c>
      <c r="S1481">
        <f>IF(SolaCorp_Backlog[[#This Row],[Product Group]] &lt;&gt; $L1480, 1, $S1480 + 1)</f>
        <v>11</v>
      </c>
      <c r="T14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1">
        <f ca="1" xml:space="preserve"> ROUND((SolaCorp_Backlog[[#This Row],[Projected Ship Date]] - SolaCorp_Backlog[[#This Row],[Order Date]]) / SolaCorp_Backlog[[#This Row],[Backlog Quantity]], 0)</f>
        <v>118</v>
      </c>
    </row>
    <row r="1482" spans="1:21" x14ac:dyDescent="0.25">
      <c r="A1482" t="s">
        <v>548</v>
      </c>
      <c r="B1482" t="s">
        <v>1506</v>
      </c>
      <c r="C1482" t="s">
        <v>671</v>
      </c>
      <c r="D1482" t="s">
        <v>685</v>
      </c>
      <c r="E1482" t="s">
        <v>686</v>
      </c>
      <c r="F1482">
        <v>3</v>
      </c>
      <c r="G1482">
        <v>84</v>
      </c>
      <c r="H1482" s="9">
        <v>44599</v>
      </c>
      <c r="I1482" t="s">
        <v>674</v>
      </c>
      <c r="J1482" t="s">
        <v>675</v>
      </c>
      <c r="K1482" t="s">
        <v>611</v>
      </c>
      <c r="L1482" t="s">
        <v>658</v>
      </c>
      <c r="M1482" t="s">
        <v>2034</v>
      </c>
      <c r="N1482" t="s">
        <v>4322</v>
      </c>
      <c r="O1482" t="s">
        <v>6123</v>
      </c>
      <c r="P1482">
        <f>COUNTIFS($L:$L, SolaCorp_Backlog[[#This Row],[Product Group]], $H:$H, "&lt;=" &amp; SolaCorp_Backlog[[#This Row],[Order Date]])</f>
        <v>24</v>
      </c>
      <c r="Q1482" s="9">
        <f>IFERROR(VLOOKUP(SolaCorp_Backlog[[#This Row],[Order_Item]], 'Hot Orders'!$C:$H, 6, FALSE), SolaCorp_Backlog[[#This Row],[Order Date]])</f>
        <v>44599</v>
      </c>
      <c r="R1482">
        <f>COUNTIFS($L:$L, SolaCorp_Backlog[[#This Row],[Product Group]], $Q:$Q, "&lt;=" &amp; SolaCorp_Backlog[[#This Row],[New Date]])</f>
        <v>43</v>
      </c>
      <c r="S1482">
        <f>IF(SolaCorp_Backlog[[#This Row],[Product Group]] &lt;&gt; $L1481, 1, $S1481 + 1)</f>
        <v>12</v>
      </c>
      <c r="T14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2">
        <f ca="1" xml:space="preserve"> ROUND((SolaCorp_Backlog[[#This Row],[Projected Ship Date]] - SolaCorp_Backlog[[#This Row],[Order Date]]) / SolaCorp_Backlog[[#This Row],[Backlog Quantity]], 0)</f>
        <v>235</v>
      </c>
    </row>
    <row r="1483" spans="1:21" x14ac:dyDescent="0.25">
      <c r="A1483" t="s">
        <v>548</v>
      </c>
      <c r="B1483" t="s">
        <v>1506</v>
      </c>
      <c r="C1483" t="s">
        <v>671</v>
      </c>
      <c r="D1483" t="s">
        <v>685</v>
      </c>
      <c r="E1483" t="s">
        <v>686</v>
      </c>
      <c r="F1483">
        <v>3</v>
      </c>
      <c r="G1483">
        <v>84</v>
      </c>
      <c r="H1483" s="9">
        <v>44599</v>
      </c>
      <c r="I1483" t="s">
        <v>674</v>
      </c>
      <c r="J1483" t="s">
        <v>675</v>
      </c>
      <c r="K1483" t="s">
        <v>611</v>
      </c>
      <c r="L1483" t="s">
        <v>658</v>
      </c>
      <c r="M1483" t="s">
        <v>2034</v>
      </c>
      <c r="N1483" t="s">
        <v>4323</v>
      </c>
      <c r="O1483" t="s">
        <v>6123</v>
      </c>
      <c r="P1483">
        <f>COUNTIFS($L:$L, SolaCorp_Backlog[[#This Row],[Product Group]], $H:$H, "&lt;=" &amp; SolaCorp_Backlog[[#This Row],[Order Date]])</f>
        <v>24</v>
      </c>
      <c r="Q1483" s="9">
        <f>IFERROR(VLOOKUP(SolaCorp_Backlog[[#This Row],[Order_Item]], 'Hot Orders'!$C:$H, 6, FALSE), SolaCorp_Backlog[[#This Row],[Order Date]])</f>
        <v>44599</v>
      </c>
      <c r="R1483">
        <f>COUNTIFS($L:$L, SolaCorp_Backlog[[#This Row],[Product Group]], $Q:$Q, "&lt;=" &amp; SolaCorp_Backlog[[#This Row],[New Date]])</f>
        <v>43</v>
      </c>
      <c r="S1483">
        <f>IF(SolaCorp_Backlog[[#This Row],[Product Group]] &lt;&gt; $L1482, 1, $S1482 + 1)</f>
        <v>13</v>
      </c>
      <c r="T14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3">
        <f ca="1" xml:space="preserve"> ROUND((SolaCorp_Backlog[[#This Row],[Projected Ship Date]] - SolaCorp_Backlog[[#This Row],[Order Date]]) / SolaCorp_Backlog[[#This Row],[Backlog Quantity]], 0)</f>
        <v>235</v>
      </c>
    </row>
    <row r="1484" spans="1:21" x14ac:dyDescent="0.25">
      <c r="A1484" t="s">
        <v>548</v>
      </c>
      <c r="B1484" t="s">
        <v>1506</v>
      </c>
      <c r="C1484" t="s">
        <v>671</v>
      </c>
      <c r="D1484" t="s">
        <v>685</v>
      </c>
      <c r="E1484" t="s">
        <v>686</v>
      </c>
      <c r="F1484">
        <v>3</v>
      </c>
      <c r="G1484">
        <v>84</v>
      </c>
      <c r="H1484" s="9">
        <v>44599</v>
      </c>
      <c r="I1484" t="s">
        <v>674</v>
      </c>
      <c r="J1484" t="s">
        <v>675</v>
      </c>
      <c r="K1484" t="s">
        <v>611</v>
      </c>
      <c r="L1484" t="s">
        <v>658</v>
      </c>
      <c r="M1484" t="s">
        <v>2034</v>
      </c>
      <c r="N1484" t="s">
        <v>4324</v>
      </c>
      <c r="O1484" t="s">
        <v>6123</v>
      </c>
      <c r="P1484">
        <f>COUNTIFS($L:$L, SolaCorp_Backlog[[#This Row],[Product Group]], $H:$H, "&lt;=" &amp; SolaCorp_Backlog[[#This Row],[Order Date]])</f>
        <v>24</v>
      </c>
      <c r="Q1484" s="9">
        <f>IFERROR(VLOOKUP(SolaCorp_Backlog[[#This Row],[Order_Item]], 'Hot Orders'!$C:$H, 6, FALSE), SolaCorp_Backlog[[#This Row],[Order Date]])</f>
        <v>44599</v>
      </c>
      <c r="R1484">
        <f>COUNTIFS($L:$L, SolaCorp_Backlog[[#This Row],[Product Group]], $Q:$Q, "&lt;=" &amp; SolaCorp_Backlog[[#This Row],[New Date]])</f>
        <v>43</v>
      </c>
      <c r="S1484">
        <f>IF(SolaCorp_Backlog[[#This Row],[Product Group]] &lt;&gt; $L1483, 1, $S1483 + 1)</f>
        <v>14</v>
      </c>
      <c r="T14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4">
        <f ca="1" xml:space="preserve"> ROUND((SolaCorp_Backlog[[#This Row],[Projected Ship Date]] - SolaCorp_Backlog[[#This Row],[Order Date]]) / SolaCorp_Backlog[[#This Row],[Backlog Quantity]], 0)</f>
        <v>235</v>
      </c>
    </row>
    <row r="1485" spans="1:21" x14ac:dyDescent="0.25">
      <c r="A1485" t="s">
        <v>540</v>
      </c>
      <c r="B1485" t="s">
        <v>1412</v>
      </c>
      <c r="C1485" t="s">
        <v>721</v>
      </c>
      <c r="D1485" t="s">
        <v>685</v>
      </c>
      <c r="E1485" t="s">
        <v>686</v>
      </c>
      <c r="F1485">
        <v>10</v>
      </c>
      <c r="G1485">
        <v>152.57</v>
      </c>
      <c r="H1485" s="9">
        <v>44599</v>
      </c>
      <c r="I1485" t="s">
        <v>724</v>
      </c>
      <c r="J1485" t="s">
        <v>669</v>
      </c>
      <c r="K1485" t="s">
        <v>611</v>
      </c>
      <c r="L1485" t="s">
        <v>658</v>
      </c>
      <c r="M1485" t="s">
        <v>2035</v>
      </c>
      <c r="N1485" t="s">
        <v>4325</v>
      </c>
      <c r="O1485" t="s">
        <v>6124</v>
      </c>
      <c r="P1485">
        <f>COUNTIFS($L:$L, SolaCorp_Backlog[[#This Row],[Product Group]], $H:$H, "&lt;=" &amp; SolaCorp_Backlog[[#This Row],[Order Date]])</f>
        <v>24</v>
      </c>
      <c r="Q1485" s="9">
        <f>IFERROR(VLOOKUP(SolaCorp_Backlog[[#This Row],[Order_Item]], 'Hot Orders'!$C:$H, 6, FALSE), SolaCorp_Backlog[[#This Row],[Order Date]])</f>
        <v>44599</v>
      </c>
      <c r="R1485">
        <f>COUNTIFS($L:$L, SolaCorp_Backlog[[#This Row],[Product Group]], $Q:$Q, "&lt;=" &amp; SolaCorp_Backlog[[#This Row],[New Date]])</f>
        <v>43</v>
      </c>
      <c r="S1485">
        <f>IF(SolaCorp_Backlog[[#This Row],[Product Group]] &lt;&gt; $L1484, 1, $S1484 + 1)</f>
        <v>15</v>
      </c>
      <c r="T14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5">
        <f ca="1" xml:space="preserve"> ROUND((SolaCorp_Backlog[[#This Row],[Projected Ship Date]] - SolaCorp_Backlog[[#This Row],[Order Date]]) / SolaCorp_Backlog[[#This Row],[Backlog Quantity]], 0)</f>
        <v>70</v>
      </c>
    </row>
    <row r="1486" spans="1:21" x14ac:dyDescent="0.25">
      <c r="A1486" t="s">
        <v>540</v>
      </c>
      <c r="B1486" t="s">
        <v>1412</v>
      </c>
      <c r="C1486" t="s">
        <v>721</v>
      </c>
      <c r="D1486" t="s">
        <v>685</v>
      </c>
      <c r="E1486" t="s">
        <v>686</v>
      </c>
      <c r="F1486">
        <v>10</v>
      </c>
      <c r="G1486">
        <v>152.57</v>
      </c>
      <c r="H1486" s="9">
        <v>44599</v>
      </c>
      <c r="I1486" t="s">
        <v>724</v>
      </c>
      <c r="J1486" t="s">
        <v>669</v>
      </c>
      <c r="K1486" t="s">
        <v>611</v>
      </c>
      <c r="L1486" t="s">
        <v>658</v>
      </c>
      <c r="M1486" t="s">
        <v>2035</v>
      </c>
      <c r="N1486" t="s">
        <v>4326</v>
      </c>
      <c r="O1486" t="s">
        <v>6124</v>
      </c>
      <c r="P1486">
        <f>COUNTIFS($L:$L, SolaCorp_Backlog[[#This Row],[Product Group]], $H:$H, "&lt;=" &amp; SolaCorp_Backlog[[#This Row],[Order Date]])</f>
        <v>24</v>
      </c>
      <c r="Q1486" s="9">
        <f>IFERROR(VLOOKUP(SolaCorp_Backlog[[#This Row],[Order_Item]], 'Hot Orders'!$C:$H, 6, FALSE), SolaCorp_Backlog[[#This Row],[Order Date]])</f>
        <v>44599</v>
      </c>
      <c r="R1486">
        <f>COUNTIFS($L:$L, SolaCorp_Backlog[[#This Row],[Product Group]], $Q:$Q, "&lt;=" &amp; SolaCorp_Backlog[[#This Row],[New Date]])</f>
        <v>43</v>
      </c>
      <c r="S1486">
        <f>IF(SolaCorp_Backlog[[#This Row],[Product Group]] &lt;&gt; $L1485, 1, $S1485 + 1)</f>
        <v>16</v>
      </c>
      <c r="T14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6">
        <f ca="1" xml:space="preserve"> ROUND((SolaCorp_Backlog[[#This Row],[Projected Ship Date]] - SolaCorp_Backlog[[#This Row],[Order Date]]) / SolaCorp_Backlog[[#This Row],[Backlog Quantity]], 0)</f>
        <v>70</v>
      </c>
    </row>
    <row r="1487" spans="1:21" x14ac:dyDescent="0.25">
      <c r="A1487" t="s">
        <v>540</v>
      </c>
      <c r="B1487" t="s">
        <v>1412</v>
      </c>
      <c r="C1487" t="s">
        <v>721</v>
      </c>
      <c r="D1487" t="s">
        <v>685</v>
      </c>
      <c r="E1487" t="s">
        <v>686</v>
      </c>
      <c r="F1487">
        <v>10</v>
      </c>
      <c r="G1487">
        <v>152.57</v>
      </c>
      <c r="H1487" s="9">
        <v>44599</v>
      </c>
      <c r="I1487" t="s">
        <v>724</v>
      </c>
      <c r="J1487" t="s">
        <v>669</v>
      </c>
      <c r="K1487" t="s">
        <v>611</v>
      </c>
      <c r="L1487" t="s">
        <v>658</v>
      </c>
      <c r="M1487" t="s">
        <v>2035</v>
      </c>
      <c r="N1487" t="s">
        <v>4327</v>
      </c>
      <c r="O1487" t="s">
        <v>6124</v>
      </c>
      <c r="P1487">
        <f>COUNTIFS($L:$L, SolaCorp_Backlog[[#This Row],[Product Group]], $H:$H, "&lt;=" &amp; SolaCorp_Backlog[[#This Row],[Order Date]])</f>
        <v>24</v>
      </c>
      <c r="Q1487" s="9">
        <f>IFERROR(VLOOKUP(SolaCorp_Backlog[[#This Row],[Order_Item]], 'Hot Orders'!$C:$H, 6, FALSE), SolaCorp_Backlog[[#This Row],[Order Date]])</f>
        <v>44599</v>
      </c>
      <c r="R1487">
        <f>COUNTIFS($L:$L, SolaCorp_Backlog[[#This Row],[Product Group]], $Q:$Q, "&lt;=" &amp; SolaCorp_Backlog[[#This Row],[New Date]])</f>
        <v>43</v>
      </c>
      <c r="S1487">
        <f>IF(SolaCorp_Backlog[[#This Row],[Product Group]] &lt;&gt; $L1486, 1, $S1486 + 1)</f>
        <v>17</v>
      </c>
      <c r="T14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7">
        <f ca="1" xml:space="preserve"> ROUND((SolaCorp_Backlog[[#This Row],[Projected Ship Date]] - SolaCorp_Backlog[[#This Row],[Order Date]]) / SolaCorp_Backlog[[#This Row],[Backlog Quantity]], 0)</f>
        <v>70</v>
      </c>
    </row>
    <row r="1488" spans="1:21" x14ac:dyDescent="0.25">
      <c r="A1488" t="s">
        <v>540</v>
      </c>
      <c r="B1488" t="s">
        <v>1412</v>
      </c>
      <c r="C1488" t="s">
        <v>721</v>
      </c>
      <c r="D1488" t="s">
        <v>685</v>
      </c>
      <c r="E1488" t="s">
        <v>686</v>
      </c>
      <c r="F1488">
        <v>10</v>
      </c>
      <c r="G1488">
        <v>152.57</v>
      </c>
      <c r="H1488" s="9">
        <v>44599</v>
      </c>
      <c r="I1488" t="s">
        <v>724</v>
      </c>
      <c r="J1488" t="s">
        <v>669</v>
      </c>
      <c r="K1488" t="s">
        <v>611</v>
      </c>
      <c r="L1488" t="s">
        <v>658</v>
      </c>
      <c r="M1488" t="s">
        <v>2035</v>
      </c>
      <c r="N1488" t="s">
        <v>4328</v>
      </c>
      <c r="O1488" t="s">
        <v>6124</v>
      </c>
      <c r="P1488">
        <f>COUNTIFS($L:$L, SolaCorp_Backlog[[#This Row],[Product Group]], $H:$H, "&lt;=" &amp; SolaCorp_Backlog[[#This Row],[Order Date]])</f>
        <v>24</v>
      </c>
      <c r="Q1488" s="9">
        <f>IFERROR(VLOOKUP(SolaCorp_Backlog[[#This Row],[Order_Item]], 'Hot Orders'!$C:$H, 6, FALSE), SolaCorp_Backlog[[#This Row],[Order Date]])</f>
        <v>44599</v>
      </c>
      <c r="R1488">
        <f>COUNTIFS($L:$L, SolaCorp_Backlog[[#This Row],[Product Group]], $Q:$Q, "&lt;=" &amp; SolaCorp_Backlog[[#This Row],[New Date]])</f>
        <v>43</v>
      </c>
      <c r="S1488">
        <f>IF(SolaCorp_Backlog[[#This Row],[Product Group]] &lt;&gt; $L1487, 1, $S1487 + 1)</f>
        <v>18</v>
      </c>
      <c r="T14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8">
        <f ca="1" xml:space="preserve"> ROUND((SolaCorp_Backlog[[#This Row],[Projected Ship Date]] - SolaCorp_Backlog[[#This Row],[Order Date]]) / SolaCorp_Backlog[[#This Row],[Backlog Quantity]], 0)</f>
        <v>70</v>
      </c>
    </row>
    <row r="1489" spans="1:21" x14ac:dyDescent="0.25">
      <c r="A1489" t="s">
        <v>540</v>
      </c>
      <c r="B1489" t="s">
        <v>1412</v>
      </c>
      <c r="C1489" t="s">
        <v>721</v>
      </c>
      <c r="D1489" t="s">
        <v>685</v>
      </c>
      <c r="E1489" t="s">
        <v>686</v>
      </c>
      <c r="F1489">
        <v>10</v>
      </c>
      <c r="G1489">
        <v>152.57</v>
      </c>
      <c r="H1489" s="9">
        <v>44599</v>
      </c>
      <c r="I1489" t="s">
        <v>724</v>
      </c>
      <c r="J1489" t="s">
        <v>669</v>
      </c>
      <c r="K1489" t="s">
        <v>611</v>
      </c>
      <c r="L1489" t="s">
        <v>658</v>
      </c>
      <c r="M1489" t="s">
        <v>2035</v>
      </c>
      <c r="N1489" t="s">
        <v>4329</v>
      </c>
      <c r="O1489" t="s">
        <v>6124</v>
      </c>
      <c r="P1489">
        <f>COUNTIFS($L:$L, SolaCorp_Backlog[[#This Row],[Product Group]], $H:$H, "&lt;=" &amp; SolaCorp_Backlog[[#This Row],[Order Date]])</f>
        <v>24</v>
      </c>
      <c r="Q1489" s="9">
        <f>IFERROR(VLOOKUP(SolaCorp_Backlog[[#This Row],[Order_Item]], 'Hot Orders'!$C:$H, 6, FALSE), SolaCorp_Backlog[[#This Row],[Order Date]])</f>
        <v>44599</v>
      </c>
      <c r="R1489">
        <f>COUNTIFS($L:$L, SolaCorp_Backlog[[#This Row],[Product Group]], $Q:$Q, "&lt;=" &amp; SolaCorp_Backlog[[#This Row],[New Date]])</f>
        <v>43</v>
      </c>
      <c r="S1489">
        <f>IF(SolaCorp_Backlog[[#This Row],[Product Group]] &lt;&gt; $L1488, 1, $S1488 + 1)</f>
        <v>19</v>
      </c>
      <c r="T14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89">
        <f ca="1" xml:space="preserve"> ROUND((SolaCorp_Backlog[[#This Row],[Projected Ship Date]] - SolaCorp_Backlog[[#This Row],[Order Date]]) / SolaCorp_Backlog[[#This Row],[Backlog Quantity]], 0)</f>
        <v>70</v>
      </c>
    </row>
    <row r="1490" spans="1:21" x14ac:dyDescent="0.25">
      <c r="A1490" t="s">
        <v>540</v>
      </c>
      <c r="B1490" t="s">
        <v>1412</v>
      </c>
      <c r="C1490" t="s">
        <v>721</v>
      </c>
      <c r="D1490" t="s">
        <v>685</v>
      </c>
      <c r="E1490" t="s">
        <v>686</v>
      </c>
      <c r="F1490">
        <v>10</v>
      </c>
      <c r="G1490">
        <v>152.57</v>
      </c>
      <c r="H1490" s="9">
        <v>44599</v>
      </c>
      <c r="I1490" t="s">
        <v>724</v>
      </c>
      <c r="J1490" t="s">
        <v>669</v>
      </c>
      <c r="K1490" t="s">
        <v>611</v>
      </c>
      <c r="L1490" t="s">
        <v>658</v>
      </c>
      <c r="M1490" t="s">
        <v>2035</v>
      </c>
      <c r="N1490" t="s">
        <v>4330</v>
      </c>
      <c r="O1490" t="s">
        <v>6124</v>
      </c>
      <c r="P1490">
        <f>COUNTIFS($L:$L, SolaCorp_Backlog[[#This Row],[Product Group]], $H:$H, "&lt;=" &amp; SolaCorp_Backlog[[#This Row],[Order Date]])</f>
        <v>24</v>
      </c>
      <c r="Q1490" s="9">
        <f>IFERROR(VLOOKUP(SolaCorp_Backlog[[#This Row],[Order_Item]], 'Hot Orders'!$C:$H, 6, FALSE), SolaCorp_Backlog[[#This Row],[Order Date]])</f>
        <v>44599</v>
      </c>
      <c r="R1490">
        <f>COUNTIFS($L:$L, SolaCorp_Backlog[[#This Row],[Product Group]], $Q:$Q, "&lt;=" &amp; SolaCorp_Backlog[[#This Row],[New Date]])</f>
        <v>43</v>
      </c>
      <c r="S1490">
        <f>IF(SolaCorp_Backlog[[#This Row],[Product Group]] &lt;&gt; $L1489, 1, $S1489 + 1)</f>
        <v>20</v>
      </c>
      <c r="T14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0">
        <f ca="1" xml:space="preserve"> ROUND((SolaCorp_Backlog[[#This Row],[Projected Ship Date]] - SolaCorp_Backlog[[#This Row],[Order Date]]) / SolaCorp_Backlog[[#This Row],[Backlog Quantity]], 0)</f>
        <v>70</v>
      </c>
    </row>
    <row r="1491" spans="1:21" x14ac:dyDescent="0.25">
      <c r="A1491" t="s">
        <v>540</v>
      </c>
      <c r="B1491" t="s">
        <v>1412</v>
      </c>
      <c r="C1491" t="s">
        <v>721</v>
      </c>
      <c r="D1491" t="s">
        <v>685</v>
      </c>
      <c r="E1491" t="s">
        <v>686</v>
      </c>
      <c r="F1491">
        <v>10</v>
      </c>
      <c r="G1491">
        <v>152.57</v>
      </c>
      <c r="H1491" s="9">
        <v>44599</v>
      </c>
      <c r="I1491" t="s">
        <v>724</v>
      </c>
      <c r="J1491" t="s">
        <v>669</v>
      </c>
      <c r="K1491" t="s">
        <v>611</v>
      </c>
      <c r="L1491" t="s">
        <v>658</v>
      </c>
      <c r="M1491" t="s">
        <v>2035</v>
      </c>
      <c r="N1491" t="s">
        <v>4331</v>
      </c>
      <c r="O1491" t="s">
        <v>6124</v>
      </c>
      <c r="P1491">
        <f>COUNTIFS($L:$L, SolaCorp_Backlog[[#This Row],[Product Group]], $H:$H, "&lt;=" &amp; SolaCorp_Backlog[[#This Row],[Order Date]])</f>
        <v>24</v>
      </c>
      <c r="Q1491" s="9">
        <f>IFERROR(VLOOKUP(SolaCorp_Backlog[[#This Row],[Order_Item]], 'Hot Orders'!$C:$H, 6, FALSE), SolaCorp_Backlog[[#This Row],[Order Date]])</f>
        <v>44599</v>
      </c>
      <c r="R1491">
        <f>COUNTIFS($L:$L, SolaCorp_Backlog[[#This Row],[Product Group]], $Q:$Q, "&lt;=" &amp; SolaCorp_Backlog[[#This Row],[New Date]])</f>
        <v>43</v>
      </c>
      <c r="S1491">
        <f>IF(SolaCorp_Backlog[[#This Row],[Product Group]] &lt;&gt; $L1490, 1, $S1490 + 1)</f>
        <v>21</v>
      </c>
      <c r="T14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1">
        <f ca="1" xml:space="preserve"> ROUND((SolaCorp_Backlog[[#This Row],[Projected Ship Date]] - SolaCorp_Backlog[[#This Row],[Order Date]]) / SolaCorp_Backlog[[#This Row],[Backlog Quantity]], 0)</f>
        <v>70</v>
      </c>
    </row>
    <row r="1492" spans="1:21" x14ac:dyDescent="0.25">
      <c r="A1492" t="s">
        <v>540</v>
      </c>
      <c r="B1492" t="s">
        <v>1412</v>
      </c>
      <c r="C1492" t="s">
        <v>721</v>
      </c>
      <c r="D1492" t="s">
        <v>685</v>
      </c>
      <c r="E1492" t="s">
        <v>686</v>
      </c>
      <c r="F1492">
        <v>10</v>
      </c>
      <c r="G1492">
        <v>152.57</v>
      </c>
      <c r="H1492" s="9">
        <v>44599</v>
      </c>
      <c r="I1492" t="s">
        <v>724</v>
      </c>
      <c r="J1492" t="s">
        <v>669</v>
      </c>
      <c r="K1492" t="s">
        <v>611</v>
      </c>
      <c r="L1492" t="s">
        <v>658</v>
      </c>
      <c r="M1492" t="s">
        <v>2035</v>
      </c>
      <c r="N1492" t="s">
        <v>4332</v>
      </c>
      <c r="O1492" t="s">
        <v>6124</v>
      </c>
      <c r="P1492">
        <f>COUNTIFS($L:$L, SolaCorp_Backlog[[#This Row],[Product Group]], $H:$H, "&lt;=" &amp; SolaCorp_Backlog[[#This Row],[Order Date]])</f>
        <v>24</v>
      </c>
      <c r="Q1492" s="9">
        <f>IFERROR(VLOOKUP(SolaCorp_Backlog[[#This Row],[Order_Item]], 'Hot Orders'!$C:$H, 6, FALSE), SolaCorp_Backlog[[#This Row],[Order Date]])</f>
        <v>44599</v>
      </c>
      <c r="R1492">
        <f>COUNTIFS($L:$L, SolaCorp_Backlog[[#This Row],[Product Group]], $Q:$Q, "&lt;=" &amp; SolaCorp_Backlog[[#This Row],[New Date]])</f>
        <v>43</v>
      </c>
      <c r="S1492">
        <f>IF(SolaCorp_Backlog[[#This Row],[Product Group]] &lt;&gt; $L1491, 1, $S1491 + 1)</f>
        <v>22</v>
      </c>
      <c r="T14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2">
        <f ca="1" xml:space="preserve"> ROUND((SolaCorp_Backlog[[#This Row],[Projected Ship Date]] - SolaCorp_Backlog[[#This Row],[Order Date]]) / SolaCorp_Backlog[[#This Row],[Backlog Quantity]], 0)</f>
        <v>70</v>
      </c>
    </row>
    <row r="1493" spans="1:21" x14ac:dyDescent="0.25">
      <c r="A1493" t="s">
        <v>540</v>
      </c>
      <c r="B1493" t="s">
        <v>1412</v>
      </c>
      <c r="C1493" t="s">
        <v>721</v>
      </c>
      <c r="D1493" t="s">
        <v>685</v>
      </c>
      <c r="E1493" t="s">
        <v>686</v>
      </c>
      <c r="F1493">
        <v>10</v>
      </c>
      <c r="G1493">
        <v>152.57</v>
      </c>
      <c r="H1493" s="9">
        <v>44599</v>
      </c>
      <c r="I1493" t="s">
        <v>724</v>
      </c>
      <c r="J1493" t="s">
        <v>669</v>
      </c>
      <c r="K1493" t="s">
        <v>611</v>
      </c>
      <c r="L1493" t="s">
        <v>658</v>
      </c>
      <c r="M1493" t="s">
        <v>2035</v>
      </c>
      <c r="N1493" t="s">
        <v>4333</v>
      </c>
      <c r="O1493" t="s">
        <v>6124</v>
      </c>
      <c r="P1493">
        <f>COUNTIFS($L:$L, SolaCorp_Backlog[[#This Row],[Product Group]], $H:$H, "&lt;=" &amp; SolaCorp_Backlog[[#This Row],[Order Date]])</f>
        <v>24</v>
      </c>
      <c r="Q1493" s="9">
        <f>IFERROR(VLOOKUP(SolaCorp_Backlog[[#This Row],[Order_Item]], 'Hot Orders'!$C:$H, 6, FALSE), SolaCorp_Backlog[[#This Row],[Order Date]])</f>
        <v>44599</v>
      </c>
      <c r="R1493">
        <f>COUNTIFS($L:$L, SolaCorp_Backlog[[#This Row],[Product Group]], $Q:$Q, "&lt;=" &amp; SolaCorp_Backlog[[#This Row],[New Date]])</f>
        <v>43</v>
      </c>
      <c r="S1493">
        <f>IF(SolaCorp_Backlog[[#This Row],[Product Group]] &lt;&gt; $L1492, 1, $S1492 + 1)</f>
        <v>23</v>
      </c>
      <c r="T14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3">
        <f ca="1" xml:space="preserve"> ROUND((SolaCorp_Backlog[[#This Row],[Projected Ship Date]] - SolaCorp_Backlog[[#This Row],[Order Date]]) / SolaCorp_Backlog[[#This Row],[Backlog Quantity]], 0)</f>
        <v>70</v>
      </c>
    </row>
    <row r="1494" spans="1:21" x14ac:dyDescent="0.25">
      <c r="A1494" t="s">
        <v>540</v>
      </c>
      <c r="B1494" t="s">
        <v>1412</v>
      </c>
      <c r="C1494" t="s">
        <v>721</v>
      </c>
      <c r="D1494" t="s">
        <v>685</v>
      </c>
      <c r="E1494" t="s">
        <v>686</v>
      </c>
      <c r="F1494">
        <v>10</v>
      </c>
      <c r="G1494">
        <v>152.57</v>
      </c>
      <c r="H1494" s="9">
        <v>44599</v>
      </c>
      <c r="I1494" t="s">
        <v>724</v>
      </c>
      <c r="J1494" t="s">
        <v>669</v>
      </c>
      <c r="K1494" t="s">
        <v>611</v>
      </c>
      <c r="L1494" t="s">
        <v>658</v>
      </c>
      <c r="M1494" t="s">
        <v>2035</v>
      </c>
      <c r="N1494" t="s">
        <v>4334</v>
      </c>
      <c r="O1494" t="s">
        <v>6124</v>
      </c>
      <c r="P1494">
        <f>COUNTIFS($L:$L, SolaCorp_Backlog[[#This Row],[Product Group]], $H:$H, "&lt;=" &amp; SolaCorp_Backlog[[#This Row],[Order Date]])</f>
        <v>24</v>
      </c>
      <c r="Q1494" s="9">
        <f>IFERROR(VLOOKUP(SolaCorp_Backlog[[#This Row],[Order_Item]], 'Hot Orders'!$C:$H, 6, FALSE), SolaCorp_Backlog[[#This Row],[Order Date]])</f>
        <v>44599</v>
      </c>
      <c r="R1494">
        <f>COUNTIFS($L:$L, SolaCorp_Backlog[[#This Row],[Product Group]], $Q:$Q, "&lt;=" &amp; SolaCorp_Backlog[[#This Row],[New Date]])</f>
        <v>43</v>
      </c>
      <c r="S1494">
        <f>IF(SolaCorp_Backlog[[#This Row],[Product Group]] &lt;&gt; $L1493, 1, $S1493 + 1)</f>
        <v>24</v>
      </c>
      <c r="T14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4">
        <f ca="1" xml:space="preserve"> ROUND((SolaCorp_Backlog[[#This Row],[Projected Ship Date]] - SolaCorp_Backlog[[#This Row],[Order Date]]) / SolaCorp_Backlog[[#This Row],[Backlog Quantity]], 0)</f>
        <v>70</v>
      </c>
    </row>
    <row r="1495" spans="1:21" x14ac:dyDescent="0.25">
      <c r="A1495" t="s">
        <v>24</v>
      </c>
      <c r="B1495" t="s">
        <v>741</v>
      </c>
      <c r="C1495" t="s">
        <v>721</v>
      </c>
      <c r="D1495" t="s">
        <v>813</v>
      </c>
      <c r="E1495" t="s">
        <v>814</v>
      </c>
      <c r="F1495">
        <v>13</v>
      </c>
      <c r="G1495">
        <v>593.87</v>
      </c>
      <c r="H1495" s="9">
        <v>44600</v>
      </c>
      <c r="I1495" t="s">
        <v>744</v>
      </c>
      <c r="J1495" t="s">
        <v>675</v>
      </c>
      <c r="K1495" t="s">
        <v>615</v>
      </c>
      <c r="L1495" t="s">
        <v>658</v>
      </c>
      <c r="M1495" t="s">
        <v>2036</v>
      </c>
      <c r="N1495" t="s">
        <v>4335</v>
      </c>
      <c r="O1495" t="s">
        <v>6125</v>
      </c>
      <c r="P1495">
        <f>COUNTIFS($L:$L, SolaCorp_Backlog[[#This Row],[Product Group]], $H:$H, "&lt;=" &amp; SolaCorp_Backlog[[#This Row],[Order Date]])</f>
        <v>37</v>
      </c>
      <c r="Q1495" s="9">
        <f>IFERROR(VLOOKUP(SolaCorp_Backlog[[#This Row],[Order_Item]], 'Hot Orders'!$C:$H, 6, FALSE), SolaCorp_Backlog[[#This Row],[Order Date]])</f>
        <v>44600</v>
      </c>
      <c r="R1495">
        <f>COUNTIFS($L:$L, SolaCorp_Backlog[[#This Row],[Product Group]], $Q:$Q, "&lt;=" &amp; SolaCorp_Backlog[[#This Row],[New Date]])</f>
        <v>56</v>
      </c>
      <c r="S1495">
        <f>IF(SolaCorp_Backlog[[#This Row],[Product Group]] &lt;&gt; $L1494, 1, $S1494 + 1)</f>
        <v>25</v>
      </c>
      <c r="T14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5">
        <f ca="1" xml:space="preserve"> ROUND((SolaCorp_Backlog[[#This Row],[Projected Ship Date]] - SolaCorp_Backlog[[#This Row],[Order Date]]) / SolaCorp_Backlog[[#This Row],[Backlog Quantity]], 0)</f>
        <v>54</v>
      </c>
    </row>
    <row r="1496" spans="1:21" x14ac:dyDescent="0.25">
      <c r="A1496" t="s">
        <v>24</v>
      </c>
      <c r="B1496" t="s">
        <v>741</v>
      </c>
      <c r="C1496" t="s">
        <v>721</v>
      </c>
      <c r="D1496" t="s">
        <v>813</v>
      </c>
      <c r="E1496" t="s">
        <v>814</v>
      </c>
      <c r="F1496">
        <v>13</v>
      </c>
      <c r="G1496">
        <v>593.87</v>
      </c>
      <c r="H1496" s="9">
        <v>44600</v>
      </c>
      <c r="I1496" t="s">
        <v>744</v>
      </c>
      <c r="J1496" t="s">
        <v>675</v>
      </c>
      <c r="K1496" t="s">
        <v>615</v>
      </c>
      <c r="L1496" t="s">
        <v>658</v>
      </c>
      <c r="M1496" t="s">
        <v>2036</v>
      </c>
      <c r="N1496" t="s">
        <v>4336</v>
      </c>
      <c r="O1496" t="s">
        <v>6125</v>
      </c>
      <c r="P1496">
        <f>COUNTIFS($L:$L, SolaCorp_Backlog[[#This Row],[Product Group]], $H:$H, "&lt;=" &amp; SolaCorp_Backlog[[#This Row],[Order Date]])</f>
        <v>37</v>
      </c>
      <c r="Q1496" s="9">
        <f>IFERROR(VLOOKUP(SolaCorp_Backlog[[#This Row],[Order_Item]], 'Hot Orders'!$C:$H, 6, FALSE), SolaCorp_Backlog[[#This Row],[Order Date]])</f>
        <v>44600</v>
      </c>
      <c r="R1496">
        <f>COUNTIFS($L:$L, SolaCorp_Backlog[[#This Row],[Product Group]], $Q:$Q, "&lt;=" &amp; SolaCorp_Backlog[[#This Row],[New Date]])</f>
        <v>56</v>
      </c>
      <c r="S1496">
        <f>IF(SolaCorp_Backlog[[#This Row],[Product Group]] &lt;&gt; $L1495, 1, $S1495 + 1)</f>
        <v>26</v>
      </c>
      <c r="T14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6">
        <f ca="1" xml:space="preserve"> ROUND((SolaCorp_Backlog[[#This Row],[Projected Ship Date]] - SolaCorp_Backlog[[#This Row],[Order Date]]) / SolaCorp_Backlog[[#This Row],[Backlog Quantity]], 0)</f>
        <v>54</v>
      </c>
    </row>
    <row r="1497" spans="1:21" x14ac:dyDescent="0.25">
      <c r="A1497" t="s">
        <v>24</v>
      </c>
      <c r="B1497" t="s">
        <v>741</v>
      </c>
      <c r="C1497" t="s">
        <v>721</v>
      </c>
      <c r="D1497" t="s">
        <v>813</v>
      </c>
      <c r="E1497" t="s">
        <v>814</v>
      </c>
      <c r="F1497">
        <v>13</v>
      </c>
      <c r="G1497">
        <v>593.87</v>
      </c>
      <c r="H1497" s="9">
        <v>44600</v>
      </c>
      <c r="I1497" t="s">
        <v>744</v>
      </c>
      <c r="J1497" t="s">
        <v>675</v>
      </c>
      <c r="K1497" t="s">
        <v>615</v>
      </c>
      <c r="L1497" t="s">
        <v>658</v>
      </c>
      <c r="M1497" t="s">
        <v>2036</v>
      </c>
      <c r="N1497" t="s">
        <v>4337</v>
      </c>
      <c r="O1497" t="s">
        <v>6125</v>
      </c>
      <c r="P1497">
        <f>COUNTIFS($L:$L, SolaCorp_Backlog[[#This Row],[Product Group]], $H:$H, "&lt;=" &amp; SolaCorp_Backlog[[#This Row],[Order Date]])</f>
        <v>37</v>
      </c>
      <c r="Q1497" s="9">
        <f>IFERROR(VLOOKUP(SolaCorp_Backlog[[#This Row],[Order_Item]], 'Hot Orders'!$C:$H, 6, FALSE), SolaCorp_Backlog[[#This Row],[Order Date]])</f>
        <v>44600</v>
      </c>
      <c r="R1497">
        <f>COUNTIFS($L:$L, SolaCorp_Backlog[[#This Row],[Product Group]], $Q:$Q, "&lt;=" &amp; SolaCorp_Backlog[[#This Row],[New Date]])</f>
        <v>56</v>
      </c>
      <c r="S1497">
        <f>IF(SolaCorp_Backlog[[#This Row],[Product Group]] &lt;&gt; $L1496, 1, $S1496 + 1)</f>
        <v>27</v>
      </c>
      <c r="T14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7">
        <f ca="1" xml:space="preserve"> ROUND((SolaCorp_Backlog[[#This Row],[Projected Ship Date]] - SolaCorp_Backlog[[#This Row],[Order Date]]) / SolaCorp_Backlog[[#This Row],[Backlog Quantity]], 0)</f>
        <v>54</v>
      </c>
    </row>
    <row r="1498" spans="1:21" x14ac:dyDescent="0.25">
      <c r="A1498" t="s">
        <v>24</v>
      </c>
      <c r="B1498" t="s">
        <v>741</v>
      </c>
      <c r="C1498" t="s">
        <v>721</v>
      </c>
      <c r="D1498" t="s">
        <v>813</v>
      </c>
      <c r="E1498" t="s">
        <v>814</v>
      </c>
      <c r="F1498">
        <v>13</v>
      </c>
      <c r="G1498">
        <v>593.87</v>
      </c>
      <c r="H1498" s="9">
        <v>44600</v>
      </c>
      <c r="I1498" t="s">
        <v>744</v>
      </c>
      <c r="J1498" t="s">
        <v>675</v>
      </c>
      <c r="K1498" t="s">
        <v>615</v>
      </c>
      <c r="L1498" t="s">
        <v>658</v>
      </c>
      <c r="M1498" t="s">
        <v>2036</v>
      </c>
      <c r="N1498" t="s">
        <v>4338</v>
      </c>
      <c r="O1498" t="s">
        <v>6125</v>
      </c>
      <c r="P1498">
        <f>COUNTIFS($L:$L, SolaCorp_Backlog[[#This Row],[Product Group]], $H:$H, "&lt;=" &amp; SolaCorp_Backlog[[#This Row],[Order Date]])</f>
        <v>37</v>
      </c>
      <c r="Q1498" s="9">
        <f>IFERROR(VLOOKUP(SolaCorp_Backlog[[#This Row],[Order_Item]], 'Hot Orders'!$C:$H, 6, FALSE), SolaCorp_Backlog[[#This Row],[Order Date]])</f>
        <v>44600</v>
      </c>
      <c r="R1498">
        <f>COUNTIFS($L:$L, SolaCorp_Backlog[[#This Row],[Product Group]], $Q:$Q, "&lt;=" &amp; SolaCorp_Backlog[[#This Row],[New Date]])</f>
        <v>56</v>
      </c>
      <c r="S1498">
        <f>IF(SolaCorp_Backlog[[#This Row],[Product Group]] &lt;&gt; $L1497, 1, $S1497 + 1)</f>
        <v>28</v>
      </c>
      <c r="T14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8">
        <f ca="1" xml:space="preserve"> ROUND((SolaCorp_Backlog[[#This Row],[Projected Ship Date]] - SolaCorp_Backlog[[#This Row],[Order Date]]) / SolaCorp_Backlog[[#This Row],[Backlog Quantity]], 0)</f>
        <v>54</v>
      </c>
    </row>
    <row r="1499" spans="1:21" x14ac:dyDescent="0.25">
      <c r="A1499" t="s">
        <v>24</v>
      </c>
      <c r="B1499" t="s">
        <v>741</v>
      </c>
      <c r="C1499" t="s">
        <v>721</v>
      </c>
      <c r="D1499" t="s">
        <v>813</v>
      </c>
      <c r="E1499" t="s">
        <v>814</v>
      </c>
      <c r="F1499">
        <v>13</v>
      </c>
      <c r="G1499">
        <v>593.87</v>
      </c>
      <c r="H1499" s="9">
        <v>44600</v>
      </c>
      <c r="I1499" t="s">
        <v>744</v>
      </c>
      <c r="J1499" t="s">
        <v>675</v>
      </c>
      <c r="K1499" t="s">
        <v>615</v>
      </c>
      <c r="L1499" t="s">
        <v>658</v>
      </c>
      <c r="M1499" t="s">
        <v>2036</v>
      </c>
      <c r="N1499" t="s">
        <v>4339</v>
      </c>
      <c r="O1499" t="s">
        <v>6125</v>
      </c>
      <c r="P1499">
        <f>COUNTIFS($L:$L, SolaCorp_Backlog[[#This Row],[Product Group]], $H:$H, "&lt;=" &amp; SolaCorp_Backlog[[#This Row],[Order Date]])</f>
        <v>37</v>
      </c>
      <c r="Q1499" s="9">
        <f>IFERROR(VLOOKUP(SolaCorp_Backlog[[#This Row],[Order_Item]], 'Hot Orders'!$C:$H, 6, FALSE), SolaCorp_Backlog[[#This Row],[Order Date]])</f>
        <v>44600</v>
      </c>
      <c r="R1499">
        <f>COUNTIFS($L:$L, SolaCorp_Backlog[[#This Row],[Product Group]], $Q:$Q, "&lt;=" &amp; SolaCorp_Backlog[[#This Row],[New Date]])</f>
        <v>56</v>
      </c>
      <c r="S1499">
        <f>IF(SolaCorp_Backlog[[#This Row],[Product Group]] &lt;&gt; $L1498, 1, $S1498 + 1)</f>
        <v>29</v>
      </c>
      <c r="T14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499">
        <f ca="1" xml:space="preserve"> ROUND((SolaCorp_Backlog[[#This Row],[Projected Ship Date]] - SolaCorp_Backlog[[#This Row],[Order Date]]) / SolaCorp_Backlog[[#This Row],[Backlog Quantity]], 0)</f>
        <v>54</v>
      </c>
    </row>
    <row r="1500" spans="1:21" x14ac:dyDescent="0.25">
      <c r="A1500" t="s">
        <v>24</v>
      </c>
      <c r="B1500" t="s">
        <v>741</v>
      </c>
      <c r="C1500" t="s">
        <v>721</v>
      </c>
      <c r="D1500" t="s">
        <v>813</v>
      </c>
      <c r="E1500" t="s">
        <v>814</v>
      </c>
      <c r="F1500">
        <v>13</v>
      </c>
      <c r="G1500">
        <v>593.87</v>
      </c>
      <c r="H1500" s="9">
        <v>44600</v>
      </c>
      <c r="I1500" t="s">
        <v>744</v>
      </c>
      <c r="J1500" t="s">
        <v>675</v>
      </c>
      <c r="K1500" t="s">
        <v>615</v>
      </c>
      <c r="L1500" t="s">
        <v>658</v>
      </c>
      <c r="M1500" t="s">
        <v>2036</v>
      </c>
      <c r="N1500" t="s">
        <v>4340</v>
      </c>
      <c r="O1500" t="s">
        <v>6125</v>
      </c>
      <c r="P1500">
        <f>COUNTIFS($L:$L, SolaCorp_Backlog[[#This Row],[Product Group]], $H:$H, "&lt;=" &amp; SolaCorp_Backlog[[#This Row],[Order Date]])</f>
        <v>37</v>
      </c>
      <c r="Q1500" s="9">
        <f>IFERROR(VLOOKUP(SolaCorp_Backlog[[#This Row],[Order_Item]], 'Hot Orders'!$C:$H, 6, FALSE), SolaCorp_Backlog[[#This Row],[Order Date]])</f>
        <v>44600</v>
      </c>
      <c r="R1500">
        <f>COUNTIFS($L:$L, SolaCorp_Backlog[[#This Row],[Product Group]], $Q:$Q, "&lt;=" &amp; SolaCorp_Backlog[[#This Row],[New Date]])</f>
        <v>56</v>
      </c>
      <c r="S1500">
        <f>IF(SolaCorp_Backlog[[#This Row],[Product Group]] &lt;&gt; $L1499, 1, $S1499 + 1)</f>
        <v>30</v>
      </c>
      <c r="T15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0">
        <f ca="1" xml:space="preserve"> ROUND((SolaCorp_Backlog[[#This Row],[Projected Ship Date]] - SolaCorp_Backlog[[#This Row],[Order Date]]) / SolaCorp_Backlog[[#This Row],[Backlog Quantity]], 0)</f>
        <v>54</v>
      </c>
    </row>
    <row r="1501" spans="1:21" x14ac:dyDescent="0.25">
      <c r="A1501" t="s">
        <v>24</v>
      </c>
      <c r="B1501" t="s">
        <v>741</v>
      </c>
      <c r="C1501" t="s">
        <v>721</v>
      </c>
      <c r="D1501" t="s">
        <v>813</v>
      </c>
      <c r="E1501" t="s">
        <v>814</v>
      </c>
      <c r="F1501">
        <v>13</v>
      </c>
      <c r="G1501">
        <v>593.87</v>
      </c>
      <c r="H1501" s="9">
        <v>44600</v>
      </c>
      <c r="I1501" t="s">
        <v>744</v>
      </c>
      <c r="J1501" t="s">
        <v>675</v>
      </c>
      <c r="K1501" t="s">
        <v>615</v>
      </c>
      <c r="L1501" t="s">
        <v>658</v>
      </c>
      <c r="M1501" t="s">
        <v>2036</v>
      </c>
      <c r="N1501" t="s">
        <v>4341</v>
      </c>
      <c r="O1501" t="s">
        <v>6125</v>
      </c>
      <c r="P1501">
        <f>COUNTIFS($L:$L, SolaCorp_Backlog[[#This Row],[Product Group]], $H:$H, "&lt;=" &amp; SolaCorp_Backlog[[#This Row],[Order Date]])</f>
        <v>37</v>
      </c>
      <c r="Q1501" s="9">
        <f>IFERROR(VLOOKUP(SolaCorp_Backlog[[#This Row],[Order_Item]], 'Hot Orders'!$C:$H, 6, FALSE), SolaCorp_Backlog[[#This Row],[Order Date]])</f>
        <v>44600</v>
      </c>
      <c r="R1501">
        <f>COUNTIFS($L:$L, SolaCorp_Backlog[[#This Row],[Product Group]], $Q:$Q, "&lt;=" &amp; SolaCorp_Backlog[[#This Row],[New Date]])</f>
        <v>56</v>
      </c>
      <c r="S1501">
        <f>IF(SolaCorp_Backlog[[#This Row],[Product Group]] &lt;&gt; $L1500, 1, $S1500 + 1)</f>
        <v>31</v>
      </c>
      <c r="T15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1">
        <f ca="1" xml:space="preserve"> ROUND((SolaCorp_Backlog[[#This Row],[Projected Ship Date]] - SolaCorp_Backlog[[#This Row],[Order Date]]) / SolaCorp_Backlog[[#This Row],[Backlog Quantity]], 0)</f>
        <v>54</v>
      </c>
    </row>
    <row r="1502" spans="1:21" x14ac:dyDescent="0.25">
      <c r="A1502" t="s">
        <v>24</v>
      </c>
      <c r="B1502" t="s">
        <v>741</v>
      </c>
      <c r="C1502" t="s">
        <v>721</v>
      </c>
      <c r="D1502" t="s">
        <v>813</v>
      </c>
      <c r="E1502" t="s">
        <v>814</v>
      </c>
      <c r="F1502">
        <v>13</v>
      </c>
      <c r="G1502">
        <v>593.87</v>
      </c>
      <c r="H1502" s="9">
        <v>44600</v>
      </c>
      <c r="I1502" t="s">
        <v>744</v>
      </c>
      <c r="J1502" t="s">
        <v>675</v>
      </c>
      <c r="K1502" t="s">
        <v>615</v>
      </c>
      <c r="L1502" t="s">
        <v>658</v>
      </c>
      <c r="M1502" t="s">
        <v>2036</v>
      </c>
      <c r="N1502" t="s">
        <v>4342</v>
      </c>
      <c r="O1502" t="s">
        <v>6125</v>
      </c>
      <c r="P1502">
        <f>COUNTIFS($L:$L, SolaCorp_Backlog[[#This Row],[Product Group]], $H:$H, "&lt;=" &amp; SolaCorp_Backlog[[#This Row],[Order Date]])</f>
        <v>37</v>
      </c>
      <c r="Q1502" s="9">
        <f>IFERROR(VLOOKUP(SolaCorp_Backlog[[#This Row],[Order_Item]], 'Hot Orders'!$C:$H, 6, FALSE), SolaCorp_Backlog[[#This Row],[Order Date]])</f>
        <v>44600</v>
      </c>
      <c r="R1502">
        <f>COUNTIFS($L:$L, SolaCorp_Backlog[[#This Row],[Product Group]], $Q:$Q, "&lt;=" &amp; SolaCorp_Backlog[[#This Row],[New Date]])</f>
        <v>56</v>
      </c>
      <c r="S1502">
        <f>IF(SolaCorp_Backlog[[#This Row],[Product Group]] &lt;&gt; $L1501, 1, $S1501 + 1)</f>
        <v>32</v>
      </c>
      <c r="T15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2">
        <f ca="1" xml:space="preserve"> ROUND((SolaCorp_Backlog[[#This Row],[Projected Ship Date]] - SolaCorp_Backlog[[#This Row],[Order Date]]) / SolaCorp_Backlog[[#This Row],[Backlog Quantity]], 0)</f>
        <v>54</v>
      </c>
    </row>
    <row r="1503" spans="1:21" x14ac:dyDescent="0.25">
      <c r="A1503" t="s">
        <v>24</v>
      </c>
      <c r="B1503" t="s">
        <v>741</v>
      </c>
      <c r="C1503" t="s">
        <v>721</v>
      </c>
      <c r="D1503" t="s">
        <v>813</v>
      </c>
      <c r="E1503" t="s">
        <v>814</v>
      </c>
      <c r="F1503">
        <v>13</v>
      </c>
      <c r="G1503">
        <v>593.87</v>
      </c>
      <c r="H1503" s="9">
        <v>44600</v>
      </c>
      <c r="I1503" t="s">
        <v>744</v>
      </c>
      <c r="J1503" t="s">
        <v>675</v>
      </c>
      <c r="K1503" t="s">
        <v>615</v>
      </c>
      <c r="L1503" t="s">
        <v>658</v>
      </c>
      <c r="M1503" t="s">
        <v>2036</v>
      </c>
      <c r="N1503" t="s">
        <v>4343</v>
      </c>
      <c r="O1503" t="s">
        <v>6125</v>
      </c>
      <c r="P1503">
        <f>COUNTIFS($L:$L, SolaCorp_Backlog[[#This Row],[Product Group]], $H:$H, "&lt;=" &amp; SolaCorp_Backlog[[#This Row],[Order Date]])</f>
        <v>37</v>
      </c>
      <c r="Q1503" s="9">
        <f>IFERROR(VLOOKUP(SolaCorp_Backlog[[#This Row],[Order_Item]], 'Hot Orders'!$C:$H, 6, FALSE), SolaCorp_Backlog[[#This Row],[Order Date]])</f>
        <v>44600</v>
      </c>
      <c r="R1503">
        <f>COUNTIFS($L:$L, SolaCorp_Backlog[[#This Row],[Product Group]], $Q:$Q, "&lt;=" &amp; SolaCorp_Backlog[[#This Row],[New Date]])</f>
        <v>56</v>
      </c>
      <c r="S1503">
        <f>IF(SolaCorp_Backlog[[#This Row],[Product Group]] &lt;&gt; $L1502, 1, $S1502 + 1)</f>
        <v>33</v>
      </c>
      <c r="T15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3">
        <f ca="1" xml:space="preserve"> ROUND((SolaCorp_Backlog[[#This Row],[Projected Ship Date]] - SolaCorp_Backlog[[#This Row],[Order Date]]) / SolaCorp_Backlog[[#This Row],[Backlog Quantity]], 0)</f>
        <v>54</v>
      </c>
    </row>
    <row r="1504" spans="1:21" x14ac:dyDescent="0.25">
      <c r="A1504" t="s">
        <v>24</v>
      </c>
      <c r="B1504" t="s">
        <v>741</v>
      </c>
      <c r="C1504" t="s">
        <v>721</v>
      </c>
      <c r="D1504" t="s">
        <v>813</v>
      </c>
      <c r="E1504" t="s">
        <v>814</v>
      </c>
      <c r="F1504">
        <v>13</v>
      </c>
      <c r="G1504">
        <v>593.87</v>
      </c>
      <c r="H1504" s="9">
        <v>44600</v>
      </c>
      <c r="I1504" t="s">
        <v>744</v>
      </c>
      <c r="J1504" t="s">
        <v>675</v>
      </c>
      <c r="K1504" t="s">
        <v>615</v>
      </c>
      <c r="L1504" t="s">
        <v>658</v>
      </c>
      <c r="M1504" t="s">
        <v>2036</v>
      </c>
      <c r="N1504" t="s">
        <v>4344</v>
      </c>
      <c r="O1504" t="s">
        <v>6125</v>
      </c>
      <c r="P1504">
        <f>COUNTIFS($L:$L, SolaCorp_Backlog[[#This Row],[Product Group]], $H:$H, "&lt;=" &amp; SolaCorp_Backlog[[#This Row],[Order Date]])</f>
        <v>37</v>
      </c>
      <c r="Q1504" s="9">
        <f>IFERROR(VLOOKUP(SolaCorp_Backlog[[#This Row],[Order_Item]], 'Hot Orders'!$C:$H, 6, FALSE), SolaCorp_Backlog[[#This Row],[Order Date]])</f>
        <v>44600</v>
      </c>
      <c r="R1504">
        <f>COUNTIFS($L:$L, SolaCorp_Backlog[[#This Row],[Product Group]], $Q:$Q, "&lt;=" &amp; SolaCorp_Backlog[[#This Row],[New Date]])</f>
        <v>56</v>
      </c>
      <c r="S1504">
        <f>IF(SolaCorp_Backlog[[#This Row],[Product Group]] &lt;&gt; $L1503, 1, $S1503 + 1)</f>
        <v>34</v>
      </c>
      <c r="T15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4">
        <f ca="1" xml:space="preserve"> ROUND((SolaCorp_Backlog[[#This Row],[Projected Ship Date]] - SolaCorp_Backlog[[#This Row],[Order Date]]) / SolaCorp_Backlog[[#This Row],[Backlog Quantity]], 0)</f>
        <v>54</v>
      </c>
    </row>
    <row r="1505" spans="1:21" x14ac:dyDescent="0.25">
      <c r="A1505" t="s">
        <v>24</v>
      </c>
      <c r="B1505" t="s">
        <v>741</v>
      </c>
      <c r="C1505" t="s">
        <v>721</v>
      </c>
      <c r="D1505" t="s">
        <v>813</v>
      </c>
      <c r="E1505" t="s">
        <v>814</v>
      </c>
      <c r="F1505">
        <v>13</v>
      </c>
      <c r="G1505">
        <v>593.87</v>
      </c>
      <c r="H1505" s="9">
        <v>44600</v>
      </c>
      <c r="I1505" t="s">
        <v>744</v>
      </c>
      <c r="J1505" t="s">
        <v>675</v>
      </c>
      <c r="K1505" t="s">
        <v>615</v>
      </c>
      <c r="L1505" t="s">
        <v>658</v>
      </c>
      <c r="M1505" t="s">
        <v>2036</v>
      </c>
      <c r="N1505" t="s">
        <v>4345</v>
      </c>
      <c r="O1505" t="s">
        <v>6125</v>
      </c>
      <c r="P1505">
        <f>COUNTIFS($L:$L, SolaCorp_Backlog[[#This Row],[Product Group]], $H:$H, "&lt;=" &amp; SolaCorp_Backlog[[#This Row],[Order Date]])</f>
        <v>37</v>
      </c>
      <c r="Q1505" s="9">
        <f>IFERROR(VLOOKUP(SolaCorp_Backlog[[#This Row],[Order_Item]], 'Hot Orders'!$C:$H, 6, FALSE), SolaCorp_Backlog[[#This Row],[Order Date]])</f>
        <v>44600</v>
      </c>
      <c r="R1505">
        <f>COUNTIFS($L:$L, SolaCorp_Backlog[[#This Row],[Product Group]], $Q:$Q, "&lt;=" &amp; SolaCorp_Backlog[[#This Row],[New Date]])</f>
        <v>56</v>
      </c>
      <c r="S1505">
        <f>IF(SolaCorp_Backlog[[#This Row],[Product Group]] &lt;&gt; $L1504, 1, $S1504 + 1)</f>
        <v>35</v>
      </c>
      <c r="T15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5">
        <f ca="1" xml:space="preserve"> ROUND((SolaCorp_Backlog[[#This Row],[Projected Ship Date]] - SolaCorp_Backlog[[#This Row],[Order Date]]) / SolaCorp_Backlog[[#This Row],[Backlog Quantity]], 0)</f>
        <v>54</v>
      </c>
    </row>
    <row r="1506" spans="1:21" x14ac:dyDescent="0.25">
      <c r="A1506" t="s">
        <v>24</v>
      </c>
      <c r="B1506" t="s">
        <v>741</v>
      </c>
      <c r="C1506" t="s">
        <v>721</v>
      </c>
      <c r="D1506" t="s">
        <v>813</v>
      </c>
      <c r="E1506" t="s">
        <v>814</v>
      </c>
      <c r="F1506">
        <v>13</v>
      </c>
      <c r="G1506">
        <v>593.87</v>
      </c>
      <c r="H1506" s="9">
        <v>44600</v>
      </c>
      <c r="I1506" t="s">
        <v>744</v>
      </c>
      <c r="J1506" t="s">
        <v>675</v>
      </c>
      <c r="K1506" t="s">
        <v>615</v>
      </c>
      <c r="L1506" t="s">
        <v>658</v>
      </c>
      <c r="M1506" t="s">
        <v>2036</v>
      </c>
      <c r="N1506" t="s">
        <v>4346</v>
      </c>
      <c r="O1506" t="s">
        <v>6125</v>
      </c>
      <c r="P1506">
        <f>COUNTIFS($L:$L, SolaCorp_Backlog[[#This Row],[Product Group]], $H:$H, "&lt;=" &amp; SolaCorp_Backlog[[#This Row],[Order Date]])</f>
        <v>37</v>
      </c>
      <c r="Q1506" s="9">
        <f>IFERROR(VLOOKUP(SolaCorp_Backlog[[#This Row],[Order_Item]], 'Hot Orders'!$C:$H, 6, FALSE), SolaCorp_Backlog[[#This Row],[Order Date]])</f>
        <v>44600</v>
      </c>
      <c r="R1506">
        <f>COUNTIFS($L:$L, SolaCorp_Backlog[[#This Row],[Product Group]], $Q:$Q, "&lt;=" &amp; SolaCorp_Backlog[[#This Row],[New Date]])</f>
        <v>56</v>
      </c>
      <c r="S1506">
        <f>IF(SolaCorp_Backlog[[#This Row],[Product Group]] &lt;&gt; $L1505, 1, $S1505 + 1)</f>
        <v>36</v>
      </c>
      <c r="T15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6">
        <f ca="1" xml:space="preserve"> ROUND((SolaCorp_Backlog[[#This Row],[Projected Ship Date]] - SolaCorp_Backlog[[#This Row],[Order Date]]) / SolaCorp_Backlog[[#This Row],[Backlog Quantity]], 0)</f>
        <v>54</v>
      </c>
    </row>
    <row r="1507" spans="1:21" x14ac:dyDescent="0.25">
      <c r="A1507" t="s">
        <v>24</v>
      </c>
      <c r="B1507" t="s">
        <v>741</v>
      </c>
      <c r="C1507" t="s">
        <v>721</v>
      </c>
      <c r="D1507" t="s">
        <v>813</v>
      </c>
      <c r="E1507" t="s">
        <v>814</v>
      </c>
      <c r="F1507">
        <v>13</v>
      </c>
      <c r="G1507">
        <v>593.87</v>
      </c>
      <c r="H1507" s="9">
        <v>44600</v>
      </c>
      <c r="I1507" t="s">
        <v>744</v>
      </c>
      <c r="J1507" t="s">
        <v>675</v>
      </c>
      <c r="K1507" t="s">
        <v>615</v>
      </c>
      <c r="L1507" t="s">
        <v>658</v>
      </c>
      <c r="M1507" t="s">
        <v>2036</v>
      </c>
      <c r="N1507" t="s">
        <v>4347</v>
      </c>
      <c r="O1507" t="s">
        <v>6125</v>
      </c>
      <c r="P1507">
        <f>COUNTIFS($L:$L, SolaCorp_Backlog[[#This Row],[Product Group]], $H:$H, "&lt;=" &amp; SolaCorp_Backlog[[#This Row],[Order Date]])</f>
        <v>37</v>
      </c>
      <c r="Q1507" s="9">
        <f>IFERROR(VLOOKUP(SolaCorp_Backlog[[#This Row],[Order_Item]], 'Hot Orders'!$C:$H, 6, FALSE), SolaCorp_Backlog[[#This Row],[Order Date]])</f>
        <v>44600</v>
      </c>
      <c r="R1507">
        <f>COUNTIFS($L:$L, SolaCorp_Backlog[[#This Row],[Product Group]], $Q:$Q, "&lt;=" &amp; SolaCorp_Backlog[[#This Row],[New Date]])</f>
        <v>56</v>
      </c>
      <c r="S1507">
        <f>IF(SolaCorp_Backlog[[#This Row],[Product Group]] &lt;&gt; $L1506, 1, $S1506 + 1)</f>
        <v>37</v>
      </c>
      <c r="T15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7">
        <f ca="1" xml:space="preserve"> ROUND((SolaCorp_Backlog[[#This Row],[Projected Ship Date]] - SolaCorp_Backlog[[#This Row],[Order Date]]) / SolaCorp_Backlog[[#This Row],[Backlog Quantity]], 0)</f>
        <v>54</v>
      </c>
    </row>
    <row r="1508" spans="1:21" x14ac:dyDescent="0.25">
      <c r="A1508" t="s">
        <v>14</v>
      </c>
      <c r="B1508" t="s">
        <v>1173</v>
      </c>
      <c r="C1508" t="s">
        <v>688</v>
      </c>
      <c r="D1508" t="s">
        <v>813</v>
      </c>
      <c r="E1508" t="s">
        <v>814</v>
      </c>
      <c r="F1508">
        <v>2</v>
      </c>
      <c r="G1508">
        <v>325.24</v>
      </c>
      <c r="H1508" s="9">
        <v>44602</v>
      </c>
      <c r="I1508" t="s">
        <v>691</v>
      </c>
      <c r="J1508" t="s">
        <v>675</v>
      </c>
      <c r="K1508" t="s">
        <v>615</v>
      </c>
      <c r="L1508" t="s">
        <v>658</v>
      </c>
      <c r="M1508" t="s">
        <v>1920</v>
      </c>
      <c r="N1508" t="s">
        <v>3937</v>
      </c>
      <c r="O1508" t="s">
        <v>6017</v>
      </c>
      <c r="P1508">
        <f>COUNTIFS($L:$L, SolaCorp_Backlog[[#This Row],[Product Group]], $H:$H, "&lt;=" &amp; SolaCorp_Backlog[[#This Row],[Order Date]])</f>
        <v>39</v>
      </c>
      <c r="Q1508" s="9">
        <f>IFERROR(VLOOKUP(SolaCorp_Backlog[[#This Row],[Order_Item]], 'Hot Orders'!$C:$H, 6, FALSE), SolaCorp_Backlog[[#This Row],[Order Date]])</f>
        <v>44602</v>
      </c>
      <c r="R1508">
        <f>COUNTIFS($L:$L, SolaCorp_Backlog[[#This Row],[Product Group]], $Q:$Q, "&lt;=" &amp; SolaCorp_Backlog[[#This Row],[New Date]])</f>
        <v>58</v>
      </c>
      <c r="S1508">
        <f>IF(SolaCorp_Backlog[[#This Row],[Product Group]] &lt;&gt; $L1507, 1, $S1507 + 1)</f>
        <v>38</v>
      </c>
      <c r="T15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8">
        <f ca="1" xml:space="preserve"> ROUND((SolaCorp_Backlog[[#This Row],[Projected Ship Date]] - SolaCorp_Backlog[[#This Row],[Order Date]]) / SolaCorp_Backlog[[#This Row],[Backlog Quantity]], 0)</f>
        <v>351</v>
      </c>
    </row>
    <row r="1509" spans="1:21" x14ac:dyDescent="0.25">
      <c r="A1509" t="s">
        <v>14</v>
      </c>
      <c r="B1509" t="s">
        <v>1173</v>
      </c>
      <c r="C1509" t="s">
        <v>688</v>
      </c>
      <c r="D1509" t="s">
        <v>813</v>
      </c>
      <c r="E1509" t="s">
        <v>814</v>
      </c>
      <c r="F1509">
        <v>2</v>
      </c>
      <c r="G1509">
        <v>325.24</v>
      </c>
      <c r="H1509" s="9">
        <v>44602</v>
      </c>
      <c r="I1509" t="s">
        <v>691</v>
      </c>
      <c r="J1509" t="s">
        <v>675</v>
      </c>
      <c r="K1509" t="s">
        <v>615</v>
      </c>
      <c r="L1509" t="s">
        <v>658</v>
      </c>
      <c r="M1509" t="s">
        <v>1920</v>
      </c>
      <c r="N1509" t="s">
        <v>3938</v>
      </c>
      <c r="O1509" t="s">
        <v>6017</v>
      </c>
      <c r="P1509">
        <f>COUNTIFS($L:$L, SolaCorp_Backlog[[#This Row],[Product Group]], $H:$H, "&lt;=" &amp; SolaCorp_Backlog[[#This Row],[Order Date]])</f>
        <v>39</v>
      </c>
      <c r="Q1509" s="9">
        <f>IFERROR(VLOOKUP(SolaCorp_Backlog[[#This Row],[Order_Item]], 'Hot Orders'!$C:$H, 6, FALSE), SolaCorp_Backlog[[#This Row],[Order Date]])</f>
        <v>44602</v>
      </c>
      <c r="R1509">
        <f>COUNTIFS($L:$L, SolaCorp_Backlog[[#This Row],[Product Group]], $Q:$Q, "&lt;=" &amp; SolaCorp_Backlog[[#This Row],[New Date]])</f>
        <v>58</v>
      </c>
      <c r="S1509">
        <f>IF(SolaCorp_Backlog[[#This Row],[Product Group]] &lt;&gt; $L1508, 1, $S1508 + 1)</f>
        <v>39</v>
      </c>
      <c r="T15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09">
        <f ca="1" xml:space="preserve"> ROUND((SolaCorp_Backlog[[#This Row],[Projected Ship Date]] - SolaCorp_Backlog[[#This Row],[Order Date]]) / SolaCorp_Backlog[[#This Row],[Backlog Quantity]], 0)</f>
        <v>351</v>
      </c>
    </row>
    <row r="1510" spans="1:21" x14ac:dyDescent="0.25">
      <c r="A1510" t="s">
        <v>36</v>
      </c>
      <c r="B1510" t="s">
        <v>1363</v>
      </c>
      <c r="C1510" t="s">
        <v>721</v>
      </c>
      <c r="D1510" t="s">
        <v>1318</v>
      </c>
      <c r="E1510" t="s">
        <v>1319</v>
      </c>
      <c r="F1510">
        <v>1</v>
      </c>
      <c r="G1510">
        <v>193.12</v>
      </c>
      <c r="H1510" s="9">
        <v>44611</v>
      </c>
      <c r="I1510" t="s">
        <v>763</v>
      </c>
      <c r="J1510" t="s">
        <v>669</v>
      </c>
      <c r="K1510" t="s">
        <v>619</v>
      </c>
      <c r="L1510" t="s">
        <v>658</v>
      </c>
      <c r="M1510" t="s">
        <v>1921</v>
      </c>
      <c r="N1510" t="s">
        <v>3939</v>
      </c>
      <c r="O1510" t="s">
        <v>6018</v>
      </c>
      <c r="P1510">
        <f>COUNTIFS($L:$L, SolaCorp_Backlog[[#This Row],[Product Group]], $H:$H, "&lt;=" &amp; SolaCorp_Backlog[[#This Row],[Order Date]])</f>
        <v>40</v>
      </c>
      <c r="Q1510" s="9">
        <f>IFERROR(VLOOKUP(SolaCorp_Backlog[[#This Row],[Order_Item]], 'Hot Orders'!$C:$H, 6, FALSE), SolaCorp_Backlog[[#This Row],[Order Date]])</f>
        <v>44611</v>
      </c>
      <c r="R1510">
        <f>COUNTIFS($L:$L, SolaCorp_Backlog[[#This Row],[Product Group]], $Q:$Q, "&lt;=" &amp; SolaCorp_Backlog[[#This Row],[New Date]])</f>
        <v>59</v>
      </c>
      <c r="S1510">
        <f>IF(SolaCorp_Backlog[[#This Row],[Product Group]] &lt;&gt; $L1509, 1, $S1509 + 1)</f>
        <v>40</v>
      </c>
      <c r="T15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0">
        <f ca="1" xml:space="preserve"> ROUND((SolaCorp_Backlog[[#This Row],[Projected Ship Date]] - SolaCorp_Backlog[[#This Row],[Order Date]]) / SolaCorp_Backlog[[#This Row],[Backlog Quantity]], 0)</f>
        <v>692</v>
      </c>
    </row>
    <row r="1511" spans="1:21" x14ac:dyDescent="0.25">
      <c r="A1511" t="s">
        <v>320</v>
      </c>
      <c r="B1511" t="s">
        <v>796</v>
      </c>
      <c r="C1511" t="s">
        <v>729</v>
      </c>
      <c r="D1511" t="s">
        <v>769</v>
      </c>
      <c r="E1511" t="s">
        <v>770</v>
      </c>
      <c r="F1511">
        <v>1</v>
      </c>
      <c r="G1511">
        <v>313.76</v>
      </c>
      <c r="H1511" s="9">
        <v>44613</v>
      </c>
      <c r="I1511" t="s">
        <v>789</v>
      </c>
      <c r="J1511" t="s">
        <v>669</v>
      </c>
      <c r="K1511" t="s">
        <v>613</v>
      </c>
      <c r="L1511" t="s">
        <v>658</v>
      </c>
      <c r="M1511" t="s">
        <v>2027</v>
      </c>
      <c r="N1511" t="s">
        <v>4307</v>
      </c>
      <c r="O1511" t="s">
        <v>6116</v>
      </c>
      <c r="P1511">
        <f>COUNTIFS($L:$L, SolaCorp_Backlog[[#This Row],[Product Group]], $H:$H, "&lt;=" &amp; SolaCorp_Backlog[[#This Row],[Order Date]])</f>
        <v>42</v>
      </c>
      <c r="Q1511" s="9">
        <f>IFERROR(VLOOKUP(SolaCorp_Backlog[[#This Row],[Order_Item]], 'Hot Orders'!$C:$H, 6, FALSE), SolaCorp_Backlog[[#This Row],[Order Date]])</f>
        <v>44613</v>
      </c>
      <c r="R1511">
        <f>COUNTIFS($L:$L, SolaCorp_Backlog[[#This Row],[Product Group]], $Q:$Q, "&lt;=" &amp; SolaCorp_Backlog[[#This Row],[New Date]])</f>
        <v>61</v>
      </c>
      <c r="S1511">
        <f>IF(SolaCorp_Backlog[[#This Row],[Product Group]] &lt;&gt; $L1510, 1, $S1510 + 1)</f>
        <v>41</v>
      </c>
      <c r="T15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1">
        <f ca="1" xml:space="preserve"> ROUND((SolaCorp_Backlog[[#This Row],[Projected Ship Date]] - SolaCorp_Backlog[[#This Row],[Order Date]]) / SolaCorp_Backlog[[#This Row],[Backlog Quantity]], 0)</f>
        <v>690</v>
      </c>
    </row>
    <row r="1512" spans="1:21" x14ac:dyDescent="0.25">
      <c r="A1512" t="s">
        <v>320</v>
      </c>
      <c r="B1512" t="s">
        <v>796</v>
      </c>
      <c r="C1512" t="s">
        <v>729</v>
      </c>
      <c r="D1512" t="s">
        <v>821</v>
      </c>
      <c r="E1512" t="s">
        <v>822</v>
      </c>
      <c r="F1512">
        <v>1</v>
      </c>
      <c r="G1512">
        <v>123.92</v>
      </c>
      <c r="H1512" s="9">
        <v>44613</v>
      </c>
      <c r="I1512" t="s">
        <v>789</v>
      </c>
      <c r="J1512" t="s">
        <v>669</v>
      </c>
      <c r="K1512" t="s">
        <v>613</v>
      </c>
      <c r="L1512" t="s">
        <v>658</v>
      </c>
      <c r="M1512" t="s">
        <v>2039</v>
      </c>
      <c r="N1512" t="s">
        <v>4364</v>
      </c>
      <c r="O1512" t="s">
        <v>6116</v>
      </c>
      <c r="P1512">
        <f>COUNTIFS($L:$L, SolaCorp_Backlog[[#This Row],[Product Group]], $H:$H, "&lt;=" &amp; SolaCorp_Backlog[[#This Row],[Order Date]])</f>
        <v>42</v>
      </c>
      <c r="Q1512" s="9">
        <f>IFERROR(VLOOKUP(SolaCorp_Backlog[[#This Row],[Order_Item]], 'Hot Orders'!$C:$H, 6, FALSE), SolaCorp_Backlog[[#This Row],[Order Date]])</f>
        <v>44613</v>
      </c>
      <c r="R1512">
        <f>COUNTIFS($L:$L, SolaCorp_Backlog[[#This Row],[Product Group]], $Q:$Q, "&lt;=" &amp; SolaCorp_Backlog[[#This Row],[New Date]])</f>
        <v>61</v>
      </c>
      <c r="S1512">
        <f>IF(SolaCorp_Backlog[[#This Row],[Product Group]] &lt;&gt; $L1511, 1, $S1511 + 1)</f>
        <v>42</v>
      </c>
      <c r="T15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2">
        <f ca="1" xml:space="preserve"> ROUND((SolaCorp_Backlog[[#This Row],[Projected Ship Date]] - SolaCorp_Backlog[[#This Row],[Order Date]]) / SolaCorp_Backlog[[#This Row],[Backlog Quantity]], 0)</f>
        <v>690</v>
      </c>
    </row>
    <row r="1513" spans="1:21" x14ac:dyDescent="0.25">
      <c r="A1513" t="s">
        <v>517</v>
      </c>
      <c r="B1513" t="s">
        <v>1508</v>
      </c>
      <c r="C1513" t="s">
        <v>671</v>
      </c>
      <c r="D1513" t="s">
        <v>753</v>
      </c>
      <c r="E1513" t="s">
        <v>754</v>
      </c>
      <c r="F1513">
        <v>1</v>
      </c>
      <c r="G1513">
        <v>82.5</v>
      </c>
      <c r="H1513" s="9">
        <v>44622</v>
      </c>
      <c r="I1513" t="s">
        <v>698</v>
      </c>
      <c r="J1513" t="s">
        <v>675</v>
      </c>
      <c r="K1513" t="s">
        <v>623</v>
      </c>
      <c r="L1513" t="s">
        <v>658</v>
      </c>
      <c r="M1513" t="s">
        <v>2043</v>
      </c>
      <c r="N1513" t="s">
        <v>4372</v>
      </c>
      <c r="O1513" t="s">
        <v>6128</v>
      </c>
      <c r="P1513">
        <f>COUNTIFS($L:$L, SolaCorp_Backlog[[#This Row],[Product Group]], $H:$H, "&lt;=" &amp; SolaCorp_Backlog[[#This Row],[Order Date]])</f>
        <v>43</v>
      </c>
      <c r="Q1513" s="9">
        <f>IFERROR(VLOOKUP(SolaCorp_Backlog[[#This Row],[Order_Item]], 'Hot Orders'!$C:$H, 6, FALSE), SolaCorp_Backlog[[#This Row],[Order Date]])</f>
        <v>44622</v>
      </c>
      <c r="R1513">
        <f>COUNTIFS($L:$L, SolaCorp_Backlog[[#This Row],[Product Group]], $Q:$Q, "&lt;=" &amp; SolaCorp_Backlog[[#This Row],[New Date]])</f>
        <v>62</v>
      </c>
      <c r="S1513">
        <f>IF(SolaCorp_Backlog[[#This Row],[Product Group]] &lt;&gt; $L1512, 1, $S1512 + 1)</f>
        <v>43</v>
      </c>
      <c r="T15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3">
        <f ca="1" xml:space="preserve"> ROUND((SolaCorp_Backlog[[#This Row],[Projected Ship Date]] - SolaCorp_Backlog[[#This Row],[Order Date]]) / SolaCorp_Backlog[[#This Row],[Backlog Quantity]], 0)</f>
        <v>681</v>
      </c>
    </row>
    <row r="1514" spans="1:21" x14ac:dyDescent="0.25">
      <c r="A1514" t="s">
        <v>546</v>
      </c>
      <c r="B1514" t="s">
        <v>927</v>
      </c>
      <c r="C1514" t="s">
        <v>688</v>
      </c>
      <c r="D1514" t="s">
        <v>685</v>
      </c>
      <c r="E1514" t="s">
        <v>686</v>
      </c>
      <c r="F1514">
        <v>15</v>
      </c>
      <c r="G1514">
        <v>602.66999999999996</v>
      </c>
      <c r="H1514" s="9">
        <v>44627</v>
      </c>
      <c r="I1514" t="s">
        <v>882</v>
      </c>
      <c r="J1514" t="s">
        <v>675</v>
      </c>
      <c r="K1514" t="s">
        <v>611</v>
      </c>
      <c r="L1514" t="s">
        <v>658</v>
      </c>
      <c r="M1514" t="s">
        <v>2044</v>
      </c>
      <c r="N1514" t="s">
        <v>4373</v>
      </c>
      <c r="O1514" t="s">
        <v>6129</v>
      </c>
      <c r="P1514">
        <f>COUNTIFS($L:$L, SolaCorp_Backlog[[#This Row],[Product Group]], $H:$H, "&lt;=" &amp; SolaCorp_Backlog[[#This Row],[Order Date]])</f>
        <v>58</v>
      </c>
      <c r="Q1514" s="9">
        <f>IFERROR(VLOOKUP(SolaCorp_Backlog[[#This Row],[Order_Item]], 'Hot Orders'!$C:$H, 6, FALSE), SolaCorp_Backlog[[#This Row],[Order Date]])</f>
        <v>44627</v>
      </c>
      <c r="R1514">
        <f>COUNTIFS($L:$L, SolaCorp_Backlog[[#This Row],[Product Group]], $Q:$Q, "&lt;=" &amp; SolaCorp_Backlog[[#This Row],[New Date]])</f>
        <v>77</v>
      </c>
      <c r="S1514">
        <f>IF(SolaCorp_Backlog[[#This Row],[Product Group]] &lt;&gt; $L1513, 1, $S1513 + 1)</f>
        <v>44</v>
      </c>
      <c r="T15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4">
        <f ca="1" xml:space="preserve"> ROUND((SolaCorp_Backlog[[#This Row],[Projected Ship Date]] - SolaCorp_Backlog[[#This Row],[Order Date]]) / SolaCorp_Backlog[[#This Row],[Backlog Quantity]], 0)</f>
        <v>45</v>
      </c>
    </row>
    <row r="1515" spans="1:21" x14ac:dyDescent="0.25">
      <c r="A1515" t="s">
        <v>546</v>
      </c>
      <c r="B1515" t="s">
        <v>927</v>
      </c>
      <c r="C1515" t="s">
        <v>688</v>
      </c>
      <c r="D1515" t="s">
        <v>685</v>
      </c>
      <c r="E1515" t="s">
        <v>686</v>
      </c>
      <c r="F1515">
        <v>15</v>
      </c>
      <c r="G1515">
        <v>602.66999999999996</v>
      </c>
      <c r="H1515" s="9">
        <v>44627</v>
      </c>
      <c r="I1515" t="s">
        <v>882</v>
      </c>
      <c r="J1515" t="s">
        <v>675</v>
      </c>
      <c r="K1515" t="s">
        <v>611</v>
      </c>
      <c r="L1515" t="s">
        <v>658</v>
      </c>
      <c r="M1515" t="s">
        <v>2044</v>
      </c>
      <c r="N1515" t="s">
        <v>4374</v>
      </c>
      <c r="O1515" t="s">
        <v>6129</v>
      </c>
      <c r="P1515">
        <f>COUNTIFS($L:$L, SolaCorp_Backlog[[#This Row],[Product Group]], $H:$H, "&lt;=" &amp; SolaCorp_Backlog[[#This Row],[Order Date]])</f>
        <v>58</v>
      </c>
      <c r="Q1515" s="9">
        <f>IFERROR(VLOOKUP(SolaCorp_Backlog[[#This Row],[Order_Item]], 'Hot Orders'!$C:$H, 6, FALSE), SolaCorp_Backlog[[#This Row],[Order Date]])</f>
        <v>44627</v>
      </c>
      <c r="R1515">
        <f>COUNTIFS($L:$L, SolaCorp_Backlog[[#This Row],[Product Group]], $Q:$Q, "&lt;=" &amp; SolaCorp_Backlog[[#This Row],[New Date]])</f>
        <v>77</v>
      </c>
      <c r="S1515">
        <f>IF(SolaCorp_Backlog[[#This Row],[Product Group]] &lt;&gt; $L1514, 1, $S1514 + 1)</f>
        <v>45</v>
      </c>
      <c r="T15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5">
        <f ca="1" xml:space="preserve"> ROUND((SolaCorp_Backlog[[#This Row],[Projected Ship Date]] - SolaCorp_Backlog[[#This Row],[Order Date]]) / SolaCorp_Backlog[[#This Row],[Backlog Quantity]], 0)</f>
        <v>45</v>
      </c>
    </row>
    <row r="1516" spans="1:21" x14ac:dyDescent="0.25">
      <c r="A1516" t="s">
        <v>546</v>
      </c>
      <c r="B1516" t="s">
        <v>927</v>
      </c>
      <c r="C1516" t="s">
        <v>688</v>
      </c>
      <c r="D1516" t="s">
        <v>685</v>
      </c>
      <c r="E1516" t="s">
        <v>686</v>
      </c>
      <c r="F1516">
        <v>15</v>
      </c>
      <c r="G1516">
        <v>602.66999999999996</v>
      </c>
      <c r="H1516" s="9">
        <v>44627</v>
      </c>
      <c r="I1516" t="s">
        <v>882</v>
      </c>
      <c r="J1516" t="s">
        <v>675</v>
      </c>
      <c r="K1516" t="s">
        <v>611</v>
      </c>
      <c r="L1516" t="s">
        <v>658</v>
      </c>
      <c r="M1516" t="s">
        <v>2044</v>
      </c>
      <c r="N1516" t="s">
        <v>4375</v>
      </c>
      <c r="O1516" t="s">
        <v>6129</v>
      </c>
      <c r="P1516">
        <f>COUNTIFS($L:$L, SolaCorp_Backlog[[#This Row],[Product Group]], $H:$H, "&lt;=" &amp; SolaCorp_Backlog[[#This Row],[Order Date]])</f>
        <v>58</v>
      </c>
      <c r="Q1516" s="9">
        <f>IFERROR(VLOOKUP(SolaCorp_Backlog[[#This Row],[Order_Item]], 'Hot Orders'!$C:$H, 6, FALSE), SolaCorp_Backlog[[#This Row],[Order Date]])</f>
        <v>44627</v>
      </c>
      <c r="R1516">
        <f>COUNTIFS($L:$L, SolaCorp_Backlog[[#This Row],[Product Group]], $Q:$Q, "&lt;=" &amp; SolaCorp_Backlog[[#This Row],[New Date]])</f>
        <v>77</v>
      </c>
      <c r="S1516">
        <f>IF(SolaCorp_Backlog[[#This Row],[Product Group]] &lt;&gt; $L1515, 1, $S1515 + 1)</f>
        <v>46</v>
      </c>
      <c r="T15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1516">
        <f ca="1" xml:space="preserve"> ROUND((SolaCorp_Backlog[[#This Row],[Projected Ship Date]] - SolaCorp_Backlog[[#This Row],[Order Date]]) / SolaCorp_Backlog[[#This Row],[Backlog Quantity]], 0)</f>
        <v>45</v>
      </c>
    </row>
    <row r="1517" spans="1:21" x14ac:dyDescent="0.25">
      <c r="A1517" t="s">
        <v>546</v>
      </c>
      <c r="B1517" t="s">
        <v>927</v>
      </c>
      <c r="C1517" t="s">
        <v>688</v>
      </c>
      <c r="D1517" t="s">
        <v>685</v>
      </c>
      <c r="E1517" t="s">
        <v>686</v>
      </c>
      <c r="F1517">
        <v>15</v>
      </c>
      <c r="G1517">
        <v>602.66999999999996</v>
      </c>
      <c r="H1517" s="9">
        <v>44627</v>
      </c>
      <c r="I1517" t="s">
        <v>882</v>
      </c>
      <c r="J1517" t="s">
        <v>675</v>
      </c>
      <c r="K1517" t="s">
        <v>611</v>
      </c>
      <c r="L1517" t="s">
        <v>658</v>
      </c>
      <c r="M1517" t="s">
        <v>2044</v>
      </c>
      <c r="N1517" t="s">
        <v>4376</v>
      </c>
      <c r="O1517" t="s">
        <v>6129</v>
      </c>
      <c r="P1517">
        <f>COUNTIFS($L:$L, SolaCorp_Backlog[[#This Row],[Product Group]], $H:$H, "&lt;=" &amp; SolaCorp_Backlog[[#This Row],[Order Date]])</f>
        <v>58</v>
      </c>
      <c r="Q1517" s="9">
        <f>IFERROR(VLOOKUP(SolaCorp_Backlog[[#This Row],[Order_Item]], 'Hot Orders'!$C:$H, 6, FALSE), SolaCorp_Backlog[[#This Row],[Order Date]])</f>
        <v>44627</v>
      </c>
      <c r="R1517">
        <f>COUNTIFS($L:$L, SolaCorp_Backlog[[#This Row],[Product Group]], $Q:$Q, "&lt;=" &amp; SolaCorp_Backlog[[#This Row],[New Date]])</f>
        <v>77</v>
      </c>
      <c r="S1517">
        <f>IF(SolaCorp_Backlog[[#This Row],[Product Group]] &lt;&gt; $L1516, 1, $S1516 + 1)</f>
        <v>47</v>
      </c>
      <c r="T15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17">
        <f ca="1" xml:space="preserve"> ROUND((SolaCorp_Backlog[[#This Row],[Projected Ship Date]] - SolaCorp_Backlog[[#This Row],[Order Date]]) / SolaCorp_Backlog[[#This Row],[Backlog Quantity]], 0)</f>
        <v>46</v>
      </c>
    </row>
    <row r="1518" spans="1:21" x14ac:dyDescent="0.25">
      <c r="A1518" t="s">
        <v>546</v>
      </c>
      <c r="B1518" t="s">
        <v>927</v>
      </c>
      <c r="C1518" t="s">
        <v>688</v>
      </c>
      <c r="D1518" t="s">
        <v>685</v>
      </c>
      <c r="E1518" t="s">
        <v>686</v>
      </c>
      <c r="F1518">
        <v>15</v>
      </c>
      <c r="G1518">
        <v>602.66999999999996</v>
      </c>
      <c r="H1518" s="9">
        <v>44627</v>
      </c>
      <c r="I1518" t="s">
        <v>882</v>
      </c>
      <c r="J1518" t="s">
        <v>675</v>
      </c>
      <c r="K1518" t="s">
        <v>611</v>
      </c>
      <c r="L1518" t="s">
        <v>658</v>
      </c>
      <c r="M1518" t="s">
        <v>2044</v>
      </c>
      <c r="N1518" t="s">
        <v>4377</v>
      </c>
      <c r="O1518" t="s">
        <v>6129</v>
      </c>
      <c r="P1518">
        <f>COUNTIFS($L:$L, SolaCorp_Backlog[[#This Row],[Product Group]], $H:$H, "&lt;=" &amp; SolaCorp_Backlog[[#This Row],[Order Date]])</f>
        <v>58</v>
      </c>
      <c r="Q1518" s="9">
        <f>IFERROR(VLOOKUP(SolaCorp_Backlog[[#This Row],[Order_Item]], 'Hot Orders'!$C:$H, 6, FALSE), SolaCorp_Backlog[[#This Row],[Order Date]])</f>
        <v>44627</v>
      </c>
      <c r="R1518">
        <f>COUNTIFS($L:$L, SolaCorp_Backlog[[#This Row],[Product Group]], $Q:$Q, "&lt;=" &amp; SolaCorp_Backlog[[#This Row],[New Date]])</f>
        <v>77</v>
      </c>
      <c r="S1518">
        <f>IF(SolaCorp_Backlog[[#This Row],[Product Group]] &lt;&gt; $L1517, 1, $S1517 + 1)</f>
        <v>48</v>
      </c>
      <c r="T15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18">
        <f ca="1" xml:space="preserve"> ROUND((SolaCorp_Backlog[[#This Row],[Projected Ship Date]] - SolaCorp_Backlog[[#This Row],[Order Date]]) / SolaCorp_Backlog[[#This Row],[Backlog Quantity]], 0)</f>
        <v>46</v>
      </c>
    </row>
    <row r="1519" spans="1:21" x14ac:dyDescent="0.25">
      <c r="A1519" t="s">
        <v>546</v>
      </c>
      <c r="B1519" t="s">
        <v>927</v>
      </c>
      <c r="C1519" t="s">
        <v>688</v>
      </c>
      <c r="D1519" t="s">
        <v>685</v>
      </c>
      <c r="E1519" t="s">
        <v>686</v>
      </c>
      <c r="F1519">
        <v>15</v>
      </c>
      <c r="G1519">
        <v>602.66999999999996</v>
      </c>
      <c r="H1519" s="9">
        <v>44627</v>
      </c>
      <c r="I1519" t="s">
        <v>882</v>
      </c>
      <c r="J1519" t="s">
        <v>675</v>
      </c>
      <c r="K1519" t="s">
        <v>611</v>
      </c>
      <c r="L1519" t="s">
        <v>658</v>
      </c>
      <c r="M1519" t="s">
        <v>2044</v>
      </c>
      <c r="N1519" t="s">
        <v>4378</v>
      </c>
      <c r="O1519" t="s">
        <v>6129</v>
      </c>
      <c r="P1519">
        <f>COUNTIFS($L:$L, SolaCorp_Backlog[[#This Row],[Product Group]], $H:$H, "&lt;=" &amp; SolaCorp_Backlog[[#This Row],[Order Date]])</f>
        <v>58</v>
      </c>
      <c r="Q1519" s="9">
        <f>IFERROR(VLOOKUP(SolaCorp_Backlog[[#This Row],[Order_Item]], 'Hot Orders'!$C:$H, 6, FALSE), SolaCorp_Backlog[[#This Row],[Order Date]])</f>
        <v>44627</v>
      </c>
      <c r="R1519">
        <f>COUNTIFS($L:$L, SolaCorp_Backlog[[#This Row],[Product Group]], $Q:$Q, "&lt;=" &amp; SolaCorp_Backlog[[#This Row],[New Date]])</f>
        <v>77</v>
      </c>
      <c r="S1519">
        <f>IF(SolaCorp_Backlog[[#This Row],[Product Group]] &lt;&gt; $L1518, 1, $S1518 + 1)</f>
        <v>49</v>
      </c>
      <c r="T15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19">
        <f ca="1" xml:space="preserve"> ROUND((SolaCorp_Backlog[[#This Row],[Projected Ship Date]] - SolaCorp_Backlog[[#This Row],[Order Date]]) / SolaCorp_Backlog[[#This Row],[Backlog Quantity]], 0)</f>
        <v>46</v>
      </c>
    </row>
    <row r="1520" spans="1:21" x14ac:dyDescent="0.25">
      <c r="A1520" t="s">
        <v>546</v>
      </c>
      <c r="B1520" t="s">
        <v>927</v>
      </c>
      <c r="C1520" t="s">
        <v>688</v>
      </c>
      <c r="D1520" t="s">
        <v>685</v>
      </c>
      <c r="E1520" t="s">
        <v>686</v>
      </c>
      <c r="F1520">
        <v>15</v>
      </c>
      <c r="G1520">
        <v>602.66999999999996</v>
      </c>
      <c r="H1520" s="9">
        <v>44627</v>
      </c>
      <c r="I1520" t="s">
        <v>882</v>
      </c>
      <c r="J1520" t="s">
        <v>675</v>
      </c>
      <c r="K1520" t="s">
        <v>611</v>
      </c>
      <c r="L1520" t="s">
        <v>658</v>
      </c>
      <c r="M1520" t="s">
        <v>2044</v>
      </c>
      <c r="N1520" t="s">
        <v>4379</v>
      </c>
      <c r="O1520" t="s">
        <v>6129</v>
      </c>
      <c r="P1520">
        <f>COUNTIFS($L:$L, SolaCorp_Backlog[[#This Row],[Product Group]], $H:$H, "&lt;=" &amp; SolaCorp_Backlog[[#This Row],[Order Date]])</f>
        <v>58</v>
      </c>
      <c r="Q1520" s="9">
        <f>IFERROR(VLOOKUP(SolaCorp_Backlog[[#This Row],[Order_Item]], 'Hot Orders'!$C:$H, 6, FALSE), SolaCorp_Backlog[[#This Row],[Order Date]])</f>
        <v>44627</v>
      </c>
      <c r="R1520">
        <f>COUNTIFS($L:$L, SolaCorp_Backlog[[#This Row],[Product Group]], $Q:$Q, "&lt;=" &amp; SolaCorp_Backlog[[#This Row],[New Date]])</f>
        <v>77</v>
      </c>
      <c r="S1520">
        <f>IF(SolaCorp_Backlog[[#This Row],[Product Group]] &lt;&gt; $L1519, 1, $S1519 + 1)</f>
        <v>50</v>
      </c>
      <c r="T15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0">
        <f ca="1" xml:space="preserve"> ROUND((SolaCorp_Backlog[[#This Row],[Projected Ship Date]] - SolaCorp_Backlog[[#This Row],[Order Date]]) / SolaCorp_Backlog[[#This Row],[Backlog Quantity]], 0)</f>
        <v>46</v>
      </c>
    </row>
    <row r="1521" spans="1:21" x14ac:dyDescent="0.25">
      <c r="A1521" t="s">
        <v>546</v>
      </c>
      <c r="B1521" t="s">
        <v>927</v>
      </c>
      <c r="C1521" t="s">
        <v>688</v>
      </c>
      <c r="D1521" t="s">
        <v>685</v>
      </c>
      <c r="E1521" t="s">
        <v>686</v>
      </c>
      <c r="F1521">
        <v>15</v>
      </c>
      <c r="G1521">
        <v>602.66999999999996</v>
      </c>
      <c r="H1521" s="9">
        <v>44627</v>
      </c>
      <c r="I1521" t="s">
        <v>882</v>
      </c>
      <c r="J1521" t="s">
        <v>675</v>
      </c>
      <c r="K1521" t="s">
        <v>611</v>
      </c>
      <c r="L1521" t="s">
        <v>658</v>
      </c>
      <c r="M1521" t="s">
        <v>2044</v>
      </c>
      <c r="N1521" t="s">
        <v>4380</v>
      </c>
      <c r="O1521" t="s">
        <v>6129</v>
      </c>
      <c r="P1521">
        <f>COUNTIFS($L:$L, SolaCorp_Backlog[[#This Row],[Product Group]], $H:$H, "&lt;=" &amp; SolaCorp_Backlog[[#This Row],[Order Date]])</f>
        <v>58</v>
      </c>
      <c r="Q1521" s="9">
        <f>IFERROR(VLOOKUP(SolaCorp_Backlog[[#This Row],[Order_Item]], 'Hot Orders'!$C:$H, 6, FALSE), SolaCorp_Backlog[[#This Row],[Order Date]])</f>
        <v>44627</v>
      </c>
      <c r="R1521">
        <f>COUNTIFS($L:$L, SolaCorp_Backlog[[#This Row],[Product Group]], $Q:$Q, "&lt;=" &amp; SolaCorp_Backlog[[#This Row],[New Date]])</f>
        <v>77</v>
      </c>
      <c r="S1521">
        <f>IF(SolaCorp_Backlog[[#This Row],[Product Group]] &lt;&gt; $L1520, 1, $S1520 + 1)</f>
        <v>51</v>
      </c>
      <c r="T15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1">
        <f ca="1" xml:space="preserve"> ROUND((SolaCorp_Backlog[[#This Row],[Projected Ship Date]] - SolaCorp_Backlog[[#This Row],[Order Date]]) / SolaCorp_Backlog[[#This Row],[Backlog Quantity]], 0)</f>
        <v>46</v>
      </c>
    </row>
    <row r="1522" spans="1:21" x14ac:dyDescent="0.25">
      <c r="A1522" t="s">
        <v>546</v>
      </c>
      <c r="B1522" t="s">
        <v>927</v>
      </c>
      <c r="C1522" t="s">
        <v>688</v>
      </c>
      <c r="D1522" t="s">
        <v>685</v>
      </c>
      <c r="E1522" t="s">
        <v>686</v>
      </c>
      <c r="F1522">
        <v>15</v>
      </c>
      <c r="G1522">
        <v>602.66999999999996</v>
      </c>
      <c r="H1522" s="9">
        <v>44627</v>
      </c>
      <c r="I1522" t="s">
        <v>882</v>
      </c>
      <c r="J1522" t="s">
        <v>675</v>
      </c>
      <c r="K1522" t="s">
        <v>611</v>
      </c>
      <c r="L1522" t="s">
        <v>658</v>
      </c>
      <c r="M1522" t="s">
        <v>2044</v>
      </c>
      <c r="N1522" t="s">
        <v>4381</v>
      </c>
      <c r="O1522" t="s">
        <v>6129</v>
      </c>
      <c r="P1522">
        <f>COUNTIFS($L:$L, SolaCorp_Backlog[[#This Row],[Product Group]], $H:$H, "&lt;=" &amp; SolaCorp_Backlog[[#This Row],[Order Date]])</f>
        <v>58</v>
      </c>
      <c r="Q1522" s="9">
        <f>IFERROR(VLOOKUP(SolaCorp_Backlog[[#This Row],[Order_Item]], 'Hot Orders'!$C:$H, 6, FALSE), SolaCorp_Backlog[[#This Row],[Order Date]])</f>
        <v>44627</v>
      </c>
      <c r="R1522">
        <f>COUNTIFS($L:$L, SolaCorp_Backlog[[#This Row],[Product Group]], $Q:$Q, "&lt;=" &amp; SolaCorp_Backlog[[#This Row],[New Date]])</f>
        <v>77</v>
      </c>
      <c r="S1522">
        <f>IF(SolaCorp_Backlog[[#This Row],[Product Group]] &lt;&gt; $L1521, 1, $S1521 + 1)</f>
        <v>52</v>
      </c>
      <c r="T15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2">
        <f ca="1" xml:space="preserve"> ROUND((SolaCorp_Backlog[[#This Row],[Projected Ship Date]] - SolaCorp_Backlog[[#This Row],[Order Date]]) / SolaCorp_Backlog[[#This Row],[Backlog Quantity]], 0)</f>
        <v>46</v>
      </c>
    </row>
    <row r="1523" spans="1:21" x14ac:dyDescent="0.25">
      <c r="A1523" t="s">
        <v>546</v>
      </c>
      <c r="B1523" t="s">
        <v>927</v>
      </c>
      <c r="C1523" t="s">
        <v>688</v>
      </c>
      <c r="D1523" t="s">
        <v>685</v>
      </c>
      <c r="E1523" t="s">
        <v>686</v>
      </c>
      <c r="F1523">
        <v>15</v>
      </c>
      <c r="G1523">
        <v>602.66999999999996</v>
      </c>
      <c r="H1523" s="9">
        <v>44627</v>
      </c>
      <c r="I1523" t="s">
        <v>882</v>
      </c>
      <c r="J1523" t="s">
        <v>675</v>
      </c>
      <c r="K1523" t="s">
        <v>611</v>
      </c>
      <c r="L1523" t="s">
        <v>658</v>
      </c>
      <c r="M1523" t="s">
        <v>2044</v>
      </c>
      <c r="N1523" t="s">
        <v>4382</v>
      </c>
      <c r="O1523" t="s">
        <v>6129</v>
      </c>
      <c r="P1523">
        <f>COUNTIFS($L:$L, SolaCorp_Backlog[[#This Row],[Product Group]], $H:$H, "&lt;=" &amp; SolaCorp_Backlog[[#This Row],[Order Date]])</f>
        <v>58</v>
      </c>
      <c r="Q1523" s="9">
        <f>IFERROR(VLOOKUP(SolaCorp_Backlog[[#This Row],[Order_Item]], 'Hot Orders'!$C:$H, 6, FALSE), SolaCorp_Backlog[[#This Row],[Order Date]])</f>
        <v>44627</v>
      </c>
      <c r="R1523">
        <f>COUNTIFS($L:$L, SolaCorp_Backlog[[#This Row],[Product Group]], $Q:$Q, "&lt;=" &amp; SolaCorp_Backlog[[#This Row],[New Date]])</f>
        <v>77</v>
      </c>
      <c r="S1523">
        <f>IF(SolaCorp_Backlog[[#This Row],[Product Group]] &lt;&gt; $L1522, 1, $S1522 + 1)</f>
        <v>53</v>
      </c>
      <c r="T15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3">
        <f ca="1" xml:space="preserve"> ROUND((SolaCorp_Backlog[[#This Row],[Projected Ship Date]] - SolaCorp_Backlog[[#This Row],[Order Date]]) / SolaCorp_Backlog[[#This Row],[Backlog Quantity]], 0)</f>
        <v>46</v>
      </c>
    </row>
    <row r="1524" spans="1:21" x14ac:dyDescent="0.25">
      <c r="A1524" t="s">
        <v>546</v>
      </c>
      <c r="B1524" t="s">
        <v>927</v>
      </c>
      <c r="C1524" t="s">
        <v>688</v>
      </c>
      <c r="D1524" t="s">
        <v>685</v>
      </c>
      <c r="E1524" t="s">
        <v>686</v>
      </c>
      <c r="F1524">
        <v>15</v>
      </c>
      <c r="G1524">
        <v>602.66999999999996</v>
      </c>
      <c r="H1524" s="9">
        <v>44627</v>
      </c>
      <c r="I1524" t="s">
        <v>882</v>
      </c>
      <c r="J1524" t="s">
        <v>675</v>
      </c>
      <c r="K1524" t="s">
        <v>611</v>
      </c>
      <c r="L1524" t="s">
        <v>658</v>
      </c>
      <c r="M1524" t="s">
        <v>2044</v>
      </c>
      <c r="N1524" t="s">
        <v>4383</v>
      </c>
      <c r="O1524" t="s">
        <v>6129</v>
      </c>
      <c r="P1524">
        <f>COUNTIFS($L:$L, SolaCorp_Backlog[[#This Row],[Product Group]], $H:$H, "&lt;=" &amp; SolaCorp_Backlog[[#This Row],[Order Date]])</f>
        <v>58</v>
      </c>
      <c r="Q1524" s="9">
        <f>IFERROR(VLOOKUP(SolaCorp_Backlog[[#This Row],[Order_Item]], 'Hot Orders'!$C:$H, 6, FALSE), SolaCorp_Backlog[[#This Row],[Order Date]])</f>
        <v>44627</v>
      </c>
      <c r="R1524">
        <f>COUNTIFS($L:$L, SolaCorp_Backlog[[#This Row],[Product Group]], $Q:$Q, "&lt;=" &amp; SolaCorp_Backlog[[#This Row],[New Date]])</f>
        <v>77</v>
      </c>
      <c r="S1524">
        <f>IF(SolaCorp_Backlog[[#This Row],[Product Group]] &lt;&gt; $L1523, 1, $S1523 + 1)</f>
        <v>54</v>
      </c>
      <c r="T15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4">
        <f ca="1" xml:space="preserve"> ROUND((SolaCorp_Backlog[[#This Row],[Projected Ship Date]] - SolaCorp_Backlog[[#This Row],[Order Date]]) / SolaCorp_Backlog[[#This Row],[Backlog Quantity]], 0)</f>
        <v>46</v>
      </c>
    </row>
    <row r="1525" spans="1:21" x14ac:dyDescent="0.25">
      <c r="A1525" t="s">
        <v>546</v>
      </c>
      <c r="B1525" t="s">
        <v>927</v>
      </c>
      <c r="C1525" t="s">
        <v>688</v>
      </c>
      <c r="D1525" t="s">
        <v>685</v>
      </c>
      <c r="E1525" t="s">
        <v>686</v>
      </c>
      <c r="F1525">
        <v>15</v>
      </c>
      <c r="G1525">
        <v>602.66999999999996</v>
      </c>
      <c r="H1525" s="9">
        <v>44627</v>
      </c>
      <c r="I1525" t="s">
        <v>882</v>
      </c>
      <c r="J1525" t="s">
        <v>675</v>
      </c>
      <c r="K1525" t="s">
        <v>611</v>
      </c>
      <c r="L1525" t="s">
        <v>658</v>
      </c>
      <c r="M1525" t="s">
        <v>2044</v>
      </c>
      <c r="N1525" t="s">
        <v>4384</v>
      </c>
      <c r="O1525" t="s">
        <v>6129</v>
      </c>
      <c r="P1525">
        <f>COUNTIFS($L:$L, SolaCorp_Backlog[[#This Row],[Product Group]], $H:$H, "&lt;=" &amp; SolaCorp_Backlog[[#This Row],[Order Date]])</f>
        <v>58</v>
      </c>
      <c r="Q1525" s="9">
        <f>IFERROR(VLOOKUP(SolaCorp_Backlog[[#This Row],[Order_Item]], 'Hot Orders'!$C:$H, 6, FALSE), SolaCorp_Backlog[[#This Row],[Order Date]])</f>
        <v>44627</v>
      </c>
      <c r="R1525">
        <f>COUNTIFS($L:$L, SolaCorp_Backlog[[#This Row],[Product Group]], $Q:$Q, "&lt;=" &amp; SolaCorp_Backlog[[#This Row],[New Date]])</f>
        <v>77</v>
      </c>
      <c r="S1525">
        <f>IF(SolaCorp_Backlog[[#This Row],[Product Group]] &lt;&gt; $L1524, 1, $S1524 + 1)</f>
        <v>55</v>
      </c>
      <c r="T15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5">
        <f ca="1" xml:space="preserve"> ROUND((SolaCorp_Backlog[[#This Row],[Projected Ship Date]] - SolaCorp_Backlog[[#This Row],[Order Date]]) / SolaCorp_Backlog[[#This Row],[Backlog Quantity]], 0)</f>
        <v>46</v>
      </c>
    </row>
    <row r="1526" spans="1:21" x14ac:dyDescent="0.25">
      <c r="A1526" t="s">
        <v>546</v>
      </c>
      <c r="B1526" t="s">
        <v>927</v>
      </c>
      <c r="C1526" t="s">
        <v>688</v>
      </c>
      <c r="D1526" t="s">
        <v>685</v>
      </c>
      <c r="E1526" t="s">
        <v>686</v>
      </c>
      <c r="F1526">
        <v>15</v>
      </c>
      <c r="G1526">
        <v>602.66999999999996</v>
      </c>
      <c r="H1526" s="9">
        <v>44627</v>
      </c>
      <c r="I1526" t="s">
        <v>882</v>
      </c>
      <c r="J1526" t="s">
        <v>675</v>
      </c>
      <c r="K1526" t="s">
        <v>611</v>
      </c>
      <c r="L1526" t="s">
        <v>658</v>
      </c>
      <c r="M1526" t="s">
        <v>2044</v>
      </c>
      <c r="N1526" t="s">
        <v>4385</v>
      </c>
      <c r="O1526" t="s">
        <v>6129</v>
      </c>
      <c r="P1526">
        <f>COUNTIFS($L:$L, SolaCorp_Backlog[[#This Row],[Product Group]], $H:$H, "&lt;=" &amp; SolaCorp_Backlog[[#This Row],[Order Date]])</f>
        <v>58</v>
      </c>
      <c r="Q1526" s="9">
        <f>IFERROR(VLOOKUP(SolaCorp_Backlog[[#This Row],[Order_Item]], 'Hot Orders'!$C:$H, 6, FALSE), SolaCorp_Backlog[[#This Row],[Order Date]])</f>
        <v>44627</v>
      </c>
      <c r="R1526">
        <f>COUNTIFS($L:$L, SolaCorp_Backlog[[#This Row],[Product Group]], $Q:$Q, "&lt;=" &amp; SolaCorp_Backlog[[#This Row],[New Date]])</f>
        <v>77</v>
      </c>
      <c r="S1526">
        <f>IF(SolaCorp_Backlog[[#This Row],[Product Group]] &lt;&gt; $L1525, 1, $S1525 + 1)</f>
        <v>56</v>
      </c>
      <c r="T15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6">
        <f ca="1" xml:space="preserve"> ROUND((SolaCorp_Backlog[[#This Row],[Projected Ship Date]] - SolaCorp_Backlog[[#This Row],[Order Date]]) / SolaCorp_Backlog[[#This Row],[Backlog Quantity]], 0)</f>
        <v>46</v>
      </c>
    </row>
    <row r="1527" spans="1:21" x14ac:dyDescent="0.25">
      <c r="A1527" t="s">
        <v>546</v>
      </c>
      <c r="B1527" t="s">
        <v>927</v>
      </c>
      <c r="C1527" t="s">
        <v>688</v>
      </c>
      <c r="D1527" t="s">
        <v>685</v>
      </c>
      <c r="E1527" t="s">
        <v>686</v>
      </c>
      <c r="F1527">
        <v>15</v>
      </c>
      <c r="G1527">
        <v>602.66999999999996</v>
      </c>
      <c r="H1527" s="9">
        <v>44627</v>
      </c>
      <c r="I1527" t="s">
        <v>882</v>
      </c>
      <c r="J1527" t="s">
        <v>675</v>
      </c>
      <c r="K1527" t="s">
        <v>611</v>
      </c>
      <c r="L1527" t="s">
        <v>658</v>
      </c>
      <c r="M1527" t="s">
        <v>2044</v>
      </c>
      <c r="N1527" t="s">
        <v>4386</v>
      </c>
      <c r="O1527" t="s">
        <v>6129</v>
      </c>
      <c r="P1527">
        <f>COUNTIFS($L:$L, SolaCorp_Backlog[[#This Row],[Product Group]], $H:$H, "&lt;=" &amp; SolaCorp_Backlog[[#This Row],[Order Date]])</f>
        <v>58</v>
      </c>
      <c r="Q1527" s="9">
        <f>IFERROR(VLOOKUP(SolaCorp_Backlog[[#This Row],[Order_Item]], 'Hot Orders'!$C:$H, 6, FALSE), SolaCorp_Backlog[[#This Row],[Order Date]])</f>
        <v>44627</v>
      </c>
      <c r="R1527">
        <f>COUNTIFS($L:$L, SolaCorp_Backlog[[#This Row],[Product Group]], $Q:$Q, "&lt;=" &amp; SolaCorp_Backlog[[#This Row],[New Date]])</f>
        <v>77</v>
      </c>
      <c r="S1527">
        <f>IF(SolaCorp_Backlog[[#This Row],[Product Group]] &lt;&gt; $L1526, 1, $S1526 + 1)</f>
        <v>57</v>
      </c>
      <c r="T15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7">
        <f ca="1" xml:space="preserve"> ROUND((SolaCorp_Backlog[[#This Row],[Projected Ship Date]] - SolaCorp_Backlog[[#This Row],[Order Date]]) / SolaCorp_Backlog[[#This Row],[Backlog Quantity]], 0)</f>
        <v>46</v>
      </c>
    </row>
    <row r="1528" spans="1:21" x14ac:dyDescent="0.25">
      <c r="A1528" t="s">
        <v>546</v>
      </c>
      <c r="B1528" t="s">
        <v>927</v>
      </c>
      <c r="C1528" t="s">
        <v>688</v>
      </c>
      <c r="D1528" t="s">
        <v>685</v>
      </c>
      <c r="E1528" t="s">
        <v>686</v>
      </c>
      <c r="F1528">
        <v>15</v>
      </c>
      <c r="G1528">
        <v>602.66999999999996</v>
      </c>
      <c r="H1528" s="9">
        <v>44627</v>
      </c>
      <c r="I1528" t="s">
        <v>882</v>
      </c>
      <c r="J1528" t="s">
        <v>675</v>
      </c>
      <c r="K1528" t="s">
        <v>611</v>
      </c>
      <c r="L1528" t="s">
        <v>658</v>
      </c>
      <c r="M1528" t="s">
        <v>2044</v>
      </c>
      <c r="N1528" t="s">
        <v>4387</v>
      </c>
      <c r="O1528" t="s">
        <v>6129</v>
      </c>
      <c r="P1528">
        <f>COUNTIFS($L:$L, SolaCorp_Backlog[[#This Row],[Product Group]], $H:$H, "&lt;=" &amp; SolaCorp_Backlog[[#This Row],[Order Date]])</f>
        <v>58</v>
      </c>
      <c r="Q1528" s="9">
        <f>IFERROR(VLOOKUP(SolaCorp_Backlog[[#This Row],[Order_Item]], 'Hot Orders'!$C:$H, 6, FALSE), SolaCorp_Backlog[[#This Row],[Order Date]])</f>
        <v>44627</v>
      </c>
      <c r="R1528">
        <f>COUNTIFS($L:$L, SolaCorp_Backlog[[#This Row],[Product Group]], $Q:$Q, "&lt;=" &amp; SolaCorp_Backlog[[#This Row],[New Date]])</f>
        <v>77</v>
      </c>
      <c r="S1528">
        <f>IF(SolaCorp_Backlog[[#This Row],[Product Group]] &lt;&gt; $L1527, 1, $S1527 + 1)</f>
        <v>58</v>
      </c>
      <c r="T15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8">
        <f ca="1" xml:space="preserve"> ROUND((SolaCorp_Backlog[[#This Row],[Projected Ship Date]] - SolaCorp_Backlog[[#This Row],[Order Date]]) / SolaCorp_Backlog[[#This Row],[Backlog Quantity]], 0)</f>
        <v>46</v>
      </c>
    </row>
    <row r="1529" spans="1:21" x14ac:dyDescent="0.25">
      <c r="A1529" t="s">
        <v>296</v>
      </c>
      <c r="B1529" t="s">
        <v>796</v>
      </c>
      <c r="C1529" t="s">
        <v>729</v>
      </c>
      <c r="D1529" t="s">
        <v>769</v>
      </c>
      <c r="E1529" t="s">
        <v>770</v>
      </c>
      <c r="F1529">
        <v>8</v>
      </c>
      <c r="G1529">
        <v>223.42</v>
      </c>
      <c r="H1529" s="9">
        <v>44633</v>
      </c>
      <c r="I1529" t="s">
        <v>789</v>
      </c>
      <c r="J1529" t="s">
        <v>669</v>
      </c>
      <c r="K1529" t="s">
        <v>613</v>
      </c>
      <c r="L1529" t="s">
        <v>658</v>
      </c>
      <c r="M1529" t="s">
        <v>2046</v>
      </c>
      <c r="N1529" t="s">
        <v>4396</v>
      </c>
      <c r="O1529" t="s">
        <v>6131</v>
      </c>
      <c r="P1529">
        <f>COUNTIFS($L:$L, SolaCorp_Backlog[[#This Row],[Product Group]], $H:$H, "&lt;=" &amp; SolaCorp_Backlog[[#This Row],[Order Date]])</f>
        <v>66</v>
      </c>
      <c r="Q1529" s="9">
        <f>IFERROR(VLOOKUP(SolaCorp_Backlog[[#This Row],[Order_Item]], 'Hot Orders'!$C:$H, 6, FALSE), SolaCorp_Backlog[[#This Row],[Order Date]])</f>
        <v>44633</v>
      </c>
      <c r="R1529">
        <f>COUNTIFS($L:$L, SolaCorp_Backlog[[#This Row],[Product Group]], $Q:$Q, "&lt;=" &amp; SolaCorp_Backlog[[#This Row],[New Date]])</f>
        <v>85</v>
      </c>
      <c r="S1529">
        <f>IF(SolaCorp_Backlog[[#This Row],[Product Group]] &lt;&gt; $L1528, 1, $S1528 + 1)</f>
        <v>59</v>
      </c>
      <c r="T15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29">
        <f ca="1" xml:space="preserve"> ROUND((SolaCorp_Backlog[[#This Row],[Projected Ship Date]] - SolaCorp_Backlog[[#This Row],[Order Date]]) / SolaCorp_Backlog[[#This Row],[Backlog Quantity]], 0)</f>
        <v>85</v>
      </c>
    </row>
    <row r="1530" spans="1:21" x14ac:dyDescent="0.25">
      <c r="A1530" t="s">
        <v>296</v>
      </c>
      <c r="B1530" t="s">
        <v>796</v>
      </c>
      <c r="C1530" t="s">
        <v>729</v>
      </c>
      <c r="D1530" t="s">
        <v>769</v>
      </c>
      <c r="E1530" t="s">
        <v>770</v>
      </c>
      <c r="F1530">
        <v>8</v>
      </c>
      <c r="G1530">
        <v>223.42</v>
      </c>
      <c r="H1530" s="9">
        <v>44633</v>
      </c>
      <c r="I1530" t="s">
        <v>789</v>
      </c>
      <c r="J1530" t="s">
        <v>669</v>
      </c>
      <c r="K1530" t="s">
        <v>613</v>
      </c>
      <c r="L1530" t="s">
        <v>658</v>
      </c>
      <c r="M1530" t="s">
        <v>2046</v>
      </c>
      <c r="N1530" t="s">
        <v>4397</v>
      </c>
      <c r="O1530" t="s">
        <v>6131</v>
      </c>
      <c r="P1530">
        <f>COUNTIFS($L:$L, SolaCorp_Backlog[[#This Row],[Product Group]], $H:$H, "&lt;=" &amp; SolaCorp_Backlog[[#This Row],[Order Date]])</f>
        <v>66</v>
      </c>
      <c r="Q1530" s="9">
        <f>IFERROR(VLOOKUP(SolaCorp_Backlog[[#This Row],[Order_Item]], 'Hot Orders'!$C:$H, 6, FALSE), SolaCorp_Backlog[[#This Row],[Order Date]])</f>
        <v>44633</v>
      </c>
      <c r="R1530">
        <f>COUNTIFS($L:$L, SolaCorp_Backlog[[#This Row],[Product Group]], $Q:$Q, "&lt;=" &amp; SolaCorp_Backlog[[#This Row],[New Date]])</f>
        <v>85</v>
      </c>
      <c r="S1530">
        <f>IF(SolaCorp_Backlog[[#This Row],[Product Group]] &lt;&gt; $L1529, 1, $S1529 + 1)</f>
        <v>60</v>
      </c>
      <c r="T15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0">
        <f ca="1" xml:space="preserve"> ROUND((SolaCorp_Backlog[[#This Row],[Projected Ship Date]] - SolaCorp_Backlog[[#This Row],[Order Date]]) / SolaCorp_Backlog[[#This Row],[Backlog Quantity]], 0)</f>
        <v>85</v>
      </c>
    </row>
    <row r="1531" spans="1:21" x14ac:dyDescent="0.25">
      <c r="A1531" t="s">
        <v>296</v>
      </c>
      <c r="B1531" t="s">
        <v>796</v>
      </c>
      <c r="C1531" t="s">
        <v>729</v>
      </c>
      <c r="D1531" t="s">
        <v>769</v>
      </c>
      <c r="E1531" t="s">
        <v>770</v>
      </c>
      <c r="F1531">
        <v>8</v>
      </c>
      <c r="G1531">
        <v>223.42</v>
      </c>
      <c r="H1531" s="9">
        <v>44633</v>
      </c>
      <c r="I1531" t="s">
        <v>789</v>
      </c>
      <c r="J1531" t="s">
        <v>669</v>
      </c>
      <c r="K1531" t="s">
        <v>613</v>
      </c>
      <c r="L1531" t="s">
        <v>658</v>
      </c>
      <c r="M1531" t="s">
        <v>2046</v>
      </c>
      <c r="N1531" t="s">
        <v>4398</v>
      </c>
      <c r="O1531" t="s">
        <v>6131</v>
      </c>
      <c r="P1531">
        <f>COUNTIFS($L:$L, SolaCorp_Backlog[[#This Row],[Product Group]], $H:$H, "&lt;=" &amp; SolaCorp_Backlog[[#This Row],[Order Date]])</f>
        <v>66</v>
      </c>
      <c r="Q1531" s="9">
        <f>IFERROR(VLOOKUP(SolaCorp_Backlog[[#This Row],[Order_Item]], 'Hot Orders'!$C:$H, 6, FALSE), SolaCorp_Backlog[[#This Row],[Order Date]])</f>
        <v>44633</v>
      </c>
      <c r="R1531">
        <f>COUNTIFS($L:$L, SolaCorp_Backlog[[#This Row],[Product Group]], $Q:$Q, "&lt;=" &amp; SolaCorp_Backlog[[#This Row],[New Date]])</f>
        <v>85</v>
      </c>
      <c r="S1531">
        <f>IF(SolaCorp_Backlog[[#This Row],[Product Group]] &lt;&gt; $L1530, 1, $S1530 + 1)</f>
        <v>61</v>
      </c>
      <c r="T15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1">
        <f ca="1" xml:space="preserve"> ROUND((SolaCorp_Backlog[[#This Row],[Projected Ship Date]] - SolaCorp_Backlog[[#This Row],[Order Date]]) / SolaCorp_Backlog[[#This Row],[Backlog Quantity]], 0)</f>
        <v>85</v>
      </c>
    </row>
    <row r="1532" spans="1:21" x14ac:dyDescent="0.25">
      <c r="A1532" t="s">
        <v>296</v>
      </c>
      <c r="B1532" t="s">
        <v>796</v>
      </c>
      <c r="C1532" t="s">
        <v>729</v>
      </c>
      <c r="D1532" t="s">
        <v>769</v>
      </c>
      <c r="E1532" t="s">
        <v>770</v>
      </c>
      <c r="F1532">
        <v>8</v>
      </c>
      <c r="G1532">
        <v>223.42</v>
      </c>
      <c r="H1532" s="9">
        <v>44633</v>
      </c>
      <c r="I1532" t="s">
        <v>789</v>
      </c>
      <c r="J1532" t="s">
        <v>669</v>
      </c>
      <c r="K1532" t="s">
        <v>613</v>
      </c>
      <c r="L1532" t="s">
        <v>658</v>
      </c>
      <c r="M1532" t="s">
        <v>2046</v>
      </c>
      <c r="N1532" t="s">
        <v>4399</v>
      </c>
      <c r="O1532" t="s">
        <v>6131</v>
      </c>
      <c r="P1532">
        <f>COUNTIFS($L:$L, SolaCorp_Backlog[[#This Row],[Product Group]], $H:$H, "&lt;=" &amp; SolaCorp_Backlog[[#This Row],[Order Date]])</f>
        <v>66</v>
      </c>
      <c r="Q1532" s="9">
        <f>IFERROR(VLOOKUP(SolaCorp_Backlog[[#This Row],[Order_Item]], 'Hot Orders'!$C:$H, 6, FALSE), SolaCorp_Backlog[[#This Row],[Order Date]])</f>
        <v>44633</v>
      </c>
      <c r="R1532">
        <f>COUNTIFS($L:$L, SolaCorp_Backlog[[#This Row],[Product Group]], $Q:$Q, "&lt;=" &amp; SolaCorp_Backlog[[#This Row],[New Date]])</f>
        <v>85</v>
      </c>
      <c r="S1532">
        <f>IF(SolaCorp_Backlog[[#This Row],[Product Group]] &lt;&gt; $L1531, 1, $S1531 + 1)</f>
        <v>62</v>
      </c>
      <c r="T15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2">
        <f ca="1" xml:space="preserve"> ROUND((SolaCorp_Backlog[[#This Row],[Projected Ship Date]] - SolaCorp_Backlog[[#This Row],[Order Date]]) / SolaCorp_Backlog[[#This Row],[Backlog Quantity]], 0)</f>
        <v>85</v>
      </c>
    </row>
    <row r="1533" spans="1:21" x14ac:dyDescent="0.25">
      <c r="A1533" t="s">
        <v>296</v>
      </c>
      <c r="B1533" t="s">
        <v>796</v>
      </c>
      <c r="C1533" t="s">
        <v>729</v>
      </c>
      <c r="D1533" t="s">
        <v>769</v>
      </c>
      <c r="E1533" t="s">
        <v>770</v>
      </c>
      <c r="F1533">
        <v>8</v>
      </c>
      <c r="G1533">
        <v>223.42</v>
      </c>
      <c r="H1533" s="9">
        <v>44633</v>
      </c>
      <c r="I1533" t="s">
        <v>789</v>
      </c>
      <c r="J1533" t="s">
        <v>669</v>
      </c>
      <c r="K1533" t="s">
        <v>613</v>
      </c>
      <c r="L1533" t="s">
        <v>658</v>
      </c>
      <c r="M1533" t="s">
        <v>2046</v>
      </c>
      <c r="N1533" t="s">
        <v>4400</v>
      </c>
      <c r="O1533" t="s">
        <v>6131</v>
      </c>
      <c r="P1533">
        <f>COUNTIFS($L:$L, SolaCorp_Backlog[[#This Row],[Product Group]], $H:$H, "&lt;=" &amp; SolaCorp_Backlog[[#This Row],[Order Date]])</f>
        <v>66</v>
      </c>
      <c r="Q1533" s="9">
        <f>IFERROR(VLOOKUP(SolaCorp_Backlog[[#This Row],[Order_Item]], 'Hot Orders'!$C:$H, 6, FALSE), SolaCorp_Backlog[[#This Row],[Order Date]])</f>
        <v>44633</v>
      </c>
      <c r="R1533">
        <f>COUNTIFS($L:$L, SolaCorp_Backlog[[#This Row],[Product Group]], $Q:$Q, "&lt;=" &amp; SolaCorp_Backlog[[#This Row],[New Date]])</f>
        <v>85</v>
      </c>
      <c r="S1533">
        <f>IF(SolaCorp_Backlog[[#This Row],[Product Group]] &lt;&gt; $L1532, 1, $S1532 + 1)</f>
        <v>63</v>
      </c>
      <c r="T15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3">
        <f ca="1" xml:space="preserve"> ROUND((SolaCorp_Backlog[[#This Row],[Projected Ship Date]] - SolaCorp_Backlog[[#This Row],[Order Date]]) / SolaCorp_Backlog[[#This Row],[Backlog Quantity]], 0)</f>
        <v>85</v>
      </c>
    </row>
    <row r="1534" spans="1:21" x14ac:dyDescent="0.25">
      <c r="A1534" t="s">
        <v>296</v>
      </c>
      <c r="B1534" t="s">
        <v>796</v>
      </c>
      <c r="C1534" t="s">
        <v>729</v>
      </c>
      <c r="D1534" t="s">
        <v>769</v>
      </c>
      <c r="E1534" t="s">
        <v>770</v>
      </c>
      <c r="F1534">
        <v>8</v>
      </c>
      <c r="G1534">
        <v>223.42</v>
      </c>
      <c r="H1534" s="9">
        <v>44633</v>
      </c>
      <c r="I1534" t="s">
        <v>789</v>
      </c>
      <c r="J1534" t="s">
        <v>669</v>
      </c>
      <c r="K1534" t="s">
        <v>613</v>
      </c>
      <c r="L1534" t="s">
        <v>658</v>
      </c>
      <c r="M1534" t="s">
        <v>2046</v>
      </c>
      <c r="N1534" t="s">
        <v>4401</v>
      </c>
      <c r="O1534" t="s">
        <v>6131</v>
      </c>
      <c r="P1534">
        <f>COUNTIFS($L:$L, SolaCorp_Backlog[[#This Row],[Product Group]], $H:$H, "&lt;=" &amp; SolaCorp_Backlog[[#This Row],[Order Date]])</f>
        <v>66</v>
      </c>
      <c r="Q1534" s="9">
        <f>IFERROR(VLOOKUP(SolaCorp_Backlog[[#This Row],[Order_Item]], 'Hot Orders'!$C:$H, 6, FALSE), SolaCorp_Backlog[[#This Row],[Order Date]])</f>
        <v>44633</v>
      </c>
      <c r="R1534">
        <f>COUNTIFS($L:$L, SolaCorp_Backlog[[#This Row],[Product Group]], $Q:$Q, "&lt;=" &amp; SolaCorp_Backlog[[#This Row],[New Date]])</f>
        <v>85</v>
      </c>
      <c r="S1534">
        <f>IF(SolaCorp_Backlog[[#This Row],[Product Group]] &lt;&gt; $L1533, 1, $S1533 + 1)</f>
        <v>64</v>
      </c>
      <c r="T15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4">
        <f ca="1" xml:space="preserve"> ROUND((SolaCorp_Backlog[[#This Row],[Projected Ship Date]] - SolaCorp_Backlog[[#This Row],[Order Date]]) / SolaCorp_Backlog[[#This Row],[Backlog Quantity]], 0)</f>
        <v>85</v>
      </c>
    </row>
    <row r="1535" spans="1:21" x14ac:dyDescent="0.25">
      <c r="A1535" t="s">
        <v>296</v>
      </c>
      <c r="B1535" t="s">
        <v>796</v>
      </c>
      <c r="C1535" t="s">
        <v>729</v>
      </c>
      <c r="D1535" t="s">
        <v>769</v>
      </c>
      <c r="E1535" t="s">
        <v>770</v>
      </c>
      <c r="F1535">
        <v>8</v>
      </c>
      <c r="G1535">
        <v>223.42</v>
      </c>
      <c r="H1535" s="9">
        <v>44633</v>
      </c>
      <c r="I1535" t="s">
        <v>789</v>
      </c>
      <c r="J1535" t="s">
        <v>669</v>
      </c>
      <c r="K1535" t="s">
        <v>613</v>
      </c>
      <c r="L1535" t="s">
        <v>658</v>
      </c>
      <c r="M1535" t="s">
        <v>2046</v>
      </c>
      <c r="N1535" t="s">
        <v>4402</v>
      </c>
      <c r="O1535" t="s">
        <v>6131</v>
      </c>
      <c r="P1535">
        <f>COUNTIFS($L:$L, SolaCorp_Backlog[[#This Row],[Product Group]], $H:$H, "&lt;=" &amp; SolaCorp_Backlog[[#This Row],[Order Date]])</f>
        <v>66</v>
      </c>
      <c r="Q1535" s="9">
        <f>IFERROR(VLOOKUP(SolaCorp_Backlog[[#This Row],[Order_Item]], 'Hot Orders'!$C:$H, 6, FALSE), SolaCorp_Backlog[[#This Row],[Order Date]])</f>
        <v>44633</v>
      </c>
      <c r="R1535">
        <f>COUNTIFS($L:$L, SolaCorp_Backlog[[#This Row],[Product Group]], $Q:$Q, "&lt;=" &amp; SolaCorp_Backlog[[#This Row],[New Date]])</f>
        <v>85</v>
      </c>
      <c r="S1535">
        <f>IF(SolaCorp_Backlog[[#This Row],[Product Group]] &lt;&gt; $L1534, 1, $S1534 + 1)</f>
        <v>65</v>
      </c>
      <c r="T15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5">
        <f ca="1" xml:space="preserve"> ROUND((SolaCorp_Backlog[[#This Row],[Projected Ship Date]] - SolaCorp_Backlog[[#This Row],[Order Date]]) / SolaCorp_Backlog[[#This Row],[Backlog Quantity]], 0)</f>
        <v>85</v>
      </c>
    </row>
    <row r="1536" spans="1:21" x14ac:dyDescent="0.25">
      <c r="A1536" t="s">
        <v>296</v>
      </c>
      <c r="B1536" t="s">
        <v>796</v>
      </c>
      <c r="C1536" t="s">
        <v>729</v>
      </c>
      <c r="D1536" t="s">
        <v>769</v>
      </c>
      <c r="E1536" t="s">
        <v>770</v>
      </c>
      <c r="F1536">
        <v>8</v>
      </c>
      <c r="G1536">
        <v>223.42</v>
      </c>
      <c r="H1536" s="9">
        <v>44633</v>
      </c>
      <c r="I1536" t="s">
        <v>789</v>
      </c>
      <c r="J1536" t="s">
        <v>669</v>
      </c>
      <c r="K1536" t="s">
        <v>613</v>
      </c>
      <c r="L1536" t="s">
        <v>658</v>
      </c>
      <c r="M1536" t="s">
        <v>2046</v>
      </c>
      <c r="N1536" t="s">
        <v>4403</v>
      </c>
      <c r="O1536" t="s">
        <v>6131</v>
      </c>
      <c r="P1536">
        <f>COUNTIFS($L:$L, SolaCorp_Backlog[[#This Row],[Product Group]], $H:$H, "&lt;=" &amp; SolaCorp_Backlog[[#This Row],[Order Date]])</f>
        <v>66</v>
      </c>
      <c r="Q1536" s="9">
        <f>IFERROR(VLOOKUP(SolaCorp_Backlog[[#This Row],[Order_Item]], 'Hot Orders'!$C:$H, 6, FALSE), SolaCorp_Backlog[[#This Row],[Order Date]])</f>
        <v>44633</v>
      </c>
      <c r="R1536">
        <f>COUNTIFS($L:$L, SolaCorp_Backlog[[#This Row],[Product Group]], $Q:$Q, "&lt;=" &amp; SolaCorp_Backlog[[#This Row],[New Date]])</f>
        <v>85</v>
      </c>
      <c r="S1536">
        <f>IF(SolaCorp_Backlog[[#This Row],[Product Group]] &lt;&gt; $L1535, 1, $S1535 + 1)</f>
        <v>66</v>
      </c>
      <c r="T15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6">
        <f ca="1" xml:space="preserve"> ROUND((SolaCorp_Backlog[[#This Row],[Projected Ship Date]] - SolaCorp_Backlog[[#This Row],[Order Date]]) / SolaCorp_Backlog[[#This Row],[Backlog Quantity]], 0)</f>
        <v>85</v>
      </c>
    </row>
    <row r="1537" spans="1:21" x14ac:dyDescent="0.25">
      <c r="A1537" t="s">
        <v>41</v>
      </c>
      <c r="B1537" t="s">
        <v>983</v>
      </c>
      <c r="C1537" t="s">
        <v>688</v>
      </c>
      <c r="D1537" t="s">
        <v>984</v>
      </c>
      <c r="E1537" t="s">
        <v>985</v>
      </c>
      <c r="F1537">
        <v>2</v>
      </c>
      <c r="G1537">
        <v>536.47</v>
      </c>
      <c r="H1537" s="9">
        <v>44647</v>
      </c>
      <c r="I1537" t="s">
        <v>986</v>
      </c>
      <c r="J1537" t="s">
        <v>675</v>
      </c>
      <c r="K1537" t="s">
        <v>615</v>
      </c>
      <c r="L1537" t="s">
        <v>658</v>
      </c>
      <c r="M1537" t="s">
        <v>1922</v>
      </c>
      <c r="N1537" t="s">
        <v>3940</v>
      </c>
      <c r="O1537" t="s">
        <v>6019</v>
      </c>
      <c r="P1537">
        <f>COUNTIFS($L:$L, SolaCorp_Backlog[[#This Row],[Product Group]], $H:$H, "&lt;=" &amp; SolaCorp_Backlog[[#This Row],[Order Date]])</f>
        <v>68</v>
      </c>
      <c r="Q1537" s="9">
        <f>IFERROR(VLOOKUP(SolaCorp_Backlog[[#This Row],[Order_Item]], 'Hot Orders'!$C:$H, 6, FALSE), SolaCorp_Backlog[[#This Row],[Order Date]])</f>
        <v>44647</v>
      </c>
      <c r="R1537">
        <f>COUNTIFS($L:$L, SolaCorp_Backlog[[#This Row],[Product Group]], $Q:$Q, "&lt;=" &amp; SolaCorp_Backlog[[#This Row],[New Date]])</f>
        <v>87</v>
      </c>
      <c r="S1537">
        <f>IF(SolaCorp_Backlog[[#This Row],[Product Group]] &lt;&gt; $L1536, 1, $S1536 + 1)</f>
        <v>67</v>
      </c>
      <c r="T15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7">
        <f ca="1" xml:space="preserve"> ROUND((SolaCorp_Backlog[[#This Row],[Projected Ship Date]] - SolaCorp_Backlog[[#This Row],[Order Date]]) / SolaCorp_Backlog[[#This Row],[Backlog Quantity]], 0)</f>
        <v>332</v>
      </c>
    </row>
    <row r="1538" spans="1:21" x14ac:dyDescent="0.25">
      <c r="A1538" t="s">
        <v>41</v>
      </c>
      <c r="B1538" t="s">
        <v>983</v>
      </c>
      <c r="C1538" t="s">
        <v>688</v>
      </c>
      <c r="D1538" t="s">
        <v>984</v>
      </c>
      <c r="E1538" t="s">
        <v>985</v>
      </c>
      <c r="F1538">
        <v>2</v>
      </c>
      <c r="G1538">
        <v>536.47</v>
      </c>
      <c r="H1538" s="9">
        <v>44647</v>
      </c>
      <c r="I1538" t="s">
        <v>986</v>
      </c>
      <c r="J1538" t="s">
        <v>675</v>
      </c>
      <c r="K1538" t="s">
        <v>615</v>
      </c>
      <c r="L1538" t="s">
        <v>658</v>
      </c>
      <c r="M1538" t="s">
        <v>1922</v>
      </c>
      <c r="N1538" t="s">
        <v>3941</v>
      </c>
      <c r="O1538" t="s">
        <v>6019</v>
      </c>
      <c r="P1538">
        <f>COUNTIFS($L:$L, SolaCorp_Backlog[[#This Row],[Product Group]], $H:$H, "&lt;=" &amp; SolaCorp_Backlog[[#This Row],[Order Date]])</f>
        <v>68</v>
      </c>
      <c r="Q1538" s="9">
        <f>IFERROR(VLOOKUP(SolaCorp_Backlog[[#This Row],[Order_Item]], 'Hot Orders'!$C:$H, 6, FALSE), SolaCorp_Backlog[[#This Row],[Order Date]])</f>
        <v>44647</v>
      </c>
      <c r="R1538">
        <f>COUNTIFS($L:$L, SolaCorp_Backlog[[#This Row],[Product Group]], $Q:$Q, "&lt;=" &amp; SolaCorp_Backlog[[#This Row],[New Date]])</f>
        <v>87</v>
      </c>
      <c r="S1538">
        <f>IF(SolaCorp_Backlog[[#This Row],[Product Group]] &lt;&gt; $L1537, 1, $S1537 + 1)</f>
        <v>68</v>
      </c>
      <c r="T15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8">
        <f ca="1" xml:space="preserve"> ROUND((SolaCorp_Backlog[[#This Row],[Projected Ship Date]] - SolaCorp_Backlog[[#This Row],[Order Date]]) / SolaCorp_Backlog[[#This Row],[Backlog Quantity]], 0)</f>
        <v>332</v>
      </c>
    </row>
    <row r="1539" spans="1:21" x14ac:dyDescent="0.25">
      <c r="A1539" t="s">
        <v>377</v>
      </c>
      <c r="B1539" t="s">
        <v>1503</v>
      </c>
      <c r="C1539" t="s">
        <v>671</v>
      </c>
      <c r="D1539" t="s">
        <v>733</v>
      </c>
      <c r="E1539" t="s">
        <v>734</v>
      </c>
      <c r="F1539">
        <v>1</v>
      </c>
      <c r="G1539">
        <v>85.79</v>
      </c>
      <c r="H1539" s="9">
        <v>44654</v>
      </c>
      <c r="I1539" t="s">
        <v>674</v>
      </c>
      <c r="J1539" t="s">
        <v>675</v>
      </c>
      <c r="K1539" t="s">
        <v>619</v>
      </c>
      <c r="L1539" t="s">
        <v>658</v>
      </c>
      <c r="M1539" t="s">
        <v>2050</v>
      </c>
      <c r="N1539" t="s">
        <v>4407</v>
      </c>
      <c r="O1539" t="s">
        <v>6134</v>
      </c>
      <c r="P1539">
        <f>COUNTIFS($L:$L, SolaCorp_Backlog[[#This Row],[Product Group]], $H:$H, "&lt;=" &amp; SolaCorp_Backlog[[#This Row],[Order Date]])</f>
        <v>69</v>
      </c>
      <c r="Q1539" s="9">
        <f>IFERROR(VLOOKUP(SolaCorp_Backlog[[#This Row],[Order_Item]], 'Hot Orders'!$C:$H, 6, FALSE), SolaCorp_Backlog[[#This Row],[Order Date]])</f>
        <v>44654</v>
      </c>
      <c r="R1539">
        <f>COUNTIFS($L:$L, SolaCorp_Backlog[[#This Row],[Product Group]], $Q:$Q, "&lt;=" &amp; SolaCorp_Backlog[[#This Row],[New Date]])</f>
        <v>88</v>
      </c>
      <c r="S1539">
        <f>IF(SolaCorp_Backlog[[#This Row],[Product Group]] &lt;&gt; $L1538, 1, $S1538 + 1)</f>
        <v>69</v>
      </c>
      <c r="T15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39">
        <f ca="1" xml:space="preserve"> ROUND((SolaCorp_Backlog[[#This Row],[Projected Ship Date]] - SolaCorp_Backlog[[#This Row],[Order Date]]) / SolaCorp_Backlog[[#This Row],[Backlog Quantity]], 0)</f>
        <v>656</v>
      </c>
    </row>
    <row r="1540" spans="1:21" x14ac:dyDescent="0.25">
      <c r="A1540" t="s">
        <v>385</v>
      </c>
      <c r="B1540" t="s">
        <v>1272</v>
      </c>
      <c r="C1540" t="s">
        <v>671</v>
      </c>
      <c r="D1540" t="s">
        <v>1201</v>
      </c>
      <c r="E1540" t="s">
        <v>1202</v>
      </c>
      <c r="F1540">
        <v>1</v>
      </c>
      <c r="G1540">
        <v>261.25</v>
      </c>
      <c r="H1540" s="9">
        <v>44655</v>
      </c>
      <c r="I1540" t="s">
        <v>703</v>
      </c>
      <c r="J1540" t="s">
        <v>675</v>
      </c>
      <c r="K1540" t="s">
        <v>617</v>
      </c>
      <c r="L1540" t="s">
        <v>658</v>
      </c>
      <c r="M1540" t="s">
        <v>2051</v>
      </c>
      <c r="N1540" t="s">
        <v>4408</v>
      </c>
      <c r="O1540" t="s">
        <v>6135</v>
      </c>
      <c r="P1540">
        <f>COUNTIFS($L:$L, SolaCorp_Backlog[[#This Row],[Product Group]], $H:$H, "&lt;=" &amp; SolaCorp_Backlog[[#This Row],[Order Date]])</f>
        <v>80</v>
      </c>
      <c r="Q1540" s="9">
        <f>IFERROR(VLOOKUP(SolaCorp_Backlog[[#This Row],[Order_Item]], 'Hot Orders'!$C:$H, 6, FALSE), SolaCorp_Backlog[[#This Row],[Order Date]])</f>
        <v>44564</v>
      </c>
      <c r="R1540">
        <f>COUNTIFS($L:$L, SolaCorp_Backlog[[#This Row],[Product Group]], $Q:$Q, "&lt;=" &amp; SolaCorp_Backlog[[#This Row],[New Date]])</f>
        <v>16</v>
      </c>
      <c r="S1540">
        <f>IF(SolaCorp_Backlog[[#This Row],[Product Group]] &lt;&gt; $L1539, 1, $S1539 + 1)</f>
        <v>70</v>
      </c>
      <c r="T15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0">
        <f ca="1" xml:space="preserve"> ROUND((SolaCorp_Backlog[[#This Row],[Projected Ship Date]] - SolaCorp_Backlog[[#This Row],[Order Date]]) / SolaCorp_Backlog[[#This Row],[Backlog Quantity]], 0)</f>
        <v>655</v>
      </c>
    </row>
    <row r="1541" spans="1:21" x14ac:dyDescent="0.25">
      <c r="A1541" t="s">
        <v>386</v>
      </c>
      <c r="B1541" t="s">
        <v>869</v>
      </c>
      <c r="C1541" t="s">
        <v>671</v>
      </c>
      <c r="D1541" t="s">
        <v>715</v>
      </c>
      <c r="E1541" t="s">
        <v>716</v>
      </c>
      <c r="F1541">
        <v>10</v>
      </c>
      <c r="G1541">
        <v>718.75</v>
      </c>
      <c r="H1541" s="9">
        <v>44655</v>
      </c>
      <c r="I1541" t="s">
        <v>683</v>
      </c>
      <c r="J1541" t="s">
        <v>675</v>
      </c>
      <c r="K1541" t="s">
        <v>623</v>
      </c>
      <c r="L1541" t="s">
        <v>658</v>
      </c>
      <c r="M1541" t="s">
        <v>2052</v>
      </c>
      <c r="N1541" t="s">
        <v>4409</v>
      </c>
      <c r="O1541" t="s">
        <v>6136</v>
      </c>
      <c r="P1541">
        <f>COUNTIFS($L:$L, SolaCorp_Backlog[[#This Row],[Product Group]], $H:$H, "&lt;=" &amp; SolaCorp_Backlog[[#This Row],[Order Date]])</f>
        <v>80</v>
      </c>
      <c r="Q1541" s="9">
        <f>IFERROR(VLOOKUP(SolaCorp_Backlog[[#This Row],[Order_Item]], 'Hot Orders'!$C:$H, 6, FALSE), SolaCorp_Backlog[[#This Row],[Order Date]])</f>
        <v>44655</v>
      </c>
      <c r="R1541">
        <f>COUNTIFS($L:$L, SolaCorp_Backlog[[#This Row],[Product Group]], $Q:$Q, "&lt;=" &amp; SolaCorp_Backlog[[#This Row],[New Date]])</f>
        <v>98</v>
      </c>
      <c r="S1541">
        <f>IF(SolaCorp_Backlog[[#This Row],[Product Group]] &lt;&gt; $L1540, 1, $S1540 + 1)</f>
        <v>71</v>
      </c>
      <c r="T15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1">
        <f ca="1" xml:space="preserve"> ROUND((SolaCorp_Backlog[[#This Row],[Projected Ship Date]] - SolaCorp_Backlog[[#This Row],[Order Date]]) / SolaCorp_Backlog[[#This Row],[Backlog Quantity]], 0)</f>
        <v>66</v>
      </c>
    </row>
    <row r="1542" spans="1:21" x14ac:dyDescent="0.25">
      <c r="A1542" t="s">
        <v>386</v>
      </c>
      <c r="B1542" t="s">
        <v>869</v>
      </c>
      <c r="C1542" t="s">
        <v>671</v>
      </c>
      <c r="D1542" t="s">
        <v>715</v>
      </c>
      <c r="E1542" t="s">
        <v>716</v>
      </c>
      <c r="F1542">
        <v>10</v>
      </c>
      <c r="G1542">
        <v>718.75</v>
      </c>
      <c r="H1542" s="9">
        <v>44655</v>
      </c>
      <c r="I1542" t="s">
        <v>683</v>
      </c>
      <c r="J1542" t="s">
        <v>675</v>
      </c>
      <c r="K1542" t="s">
        <v>623</v>
      </c>
      <c r="L1542" t="s">
        <v>658</v>
      </c>
      <c r="M1542" t="s">
        <v>2052</v>
      </c>
      <c r="N1542" t="s">
        <v>4410</v>
      </c>
      <c r="O1542" t="s">
        <v>6136</v>
      </c>
      <c r="P1542">
        <f>COUNTIFS($L:$L, SolaCorp_Backlog[[#This Row],[Product Group]], $H:$H, "&lt;=" &amp; SolaCorp_Backlog[[#This Row],[Order Date]])</f>
        <v>80</v>
      </c>
      <c r="Q1542" s="9">
        <f>IFERROR(VLOOKUP(SolaCorp_Backlog[[#This Row],[Order_Item]], 'Hot Orders'!$C:$H, 6, FALSE), SolaCorp_Backlog[[#This Row],[Order Date]])</f>
        <v>44655</v>
      </c>
      <c r="R1542">
        <f>COUNTIFS($L:$L, SolaCorp_Backlog[[#This Row],[Product Group]], $Q:$Q, "&lt;=" &amp; SolaCorp_Backlog[[#This Row],[New Date]])</f>
        <v>98</v>
      </c>
      <c r="S1542">
        <f>IF(SolaCorp_Backlog[[#This Row],[Product Group]] &lt;&gt; $L1541, 1, $S1541 + 1)</f>
        <v>72</v>
      </c>
      <c r="T15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2">
        <f ca="1" xml:space="preserve"> ROUND((SolaCorp_Backlog[[#This Row],[Projected Ship Date]] - SolaCorp_Backlog[[#This Row],[Order Date]]) / SolaCorp_Backlog[[#This Row],[Backlog Quantity]], 0)</f>
        <v>66</v>
      </c>
    </row>
    <row r="1543" spans="1:21" x14ac:dyDescent="0.25">
      <c r="A1543" t="s">
        <v>386</v>
      </c>
      <c r="B1543" t="s">
        <v>869</v>
      </c>
      <c r="C1543" t="s">
        <v>671</v>
      </c>
      <c r="D1543" t="s">
        <v>715</v>
      </c>
      <c r="E1543" t="s">
        <v>716</v>
      </c>
      <c r="F1543">
        <v>10</v>
      </c>
      <c r="G1543">
        <v>718.75</v>
      </c>
      <c r="H1543" s="9">
        <v>44655</v>
      </c>
      <c r="I1543" t="s">
        <v>683</v>
      </c>
      <c r="J1543" t="s">
        <v>675</v>
      </c>
      <c r="K1543" t="s">
        <v>623</v>
      </c>
      <c r="L1543" t="s">
        <v>658</v>
      </c>
      <c r="M1543" t="s">
        <v>2052</v>
      </c>
      <c r="N1543" t="s">
        <v>4411</v>
      </c>
      <c r="O1543" t="s">
        <v>6136</v>
      </c>
      <c r="P1543">
        <f>COUNTIFS($L:$L, SolaCorp_Backlog[[#This Row],[Product Group]], $H:$H, "&lt;=" &amp; SolaCorp_Backlog[[#This Row],[Order Date]])</f>
        <v>80</v>
      </c>
      <c r="Q1543" s="9">
        <f>IFERROR(VLOOKUP(SolaCorp_Backlog[[#This Row],[Order_Item]], 'Hot Orders'!$C:$H, 6, FALSE), SolaCorp_Backlog[[#This Row],[Order Date]])</f>
        <v>44655</v>
      </c>
      <c r="R1543">
        <f>COUNTIFS($L:$L, SolaCorp_Backlog[[#This Row],[Product Group]], $Q:$Q, "&lt;=" &amp; SolaCorp_Backlog[[#This Row],[New Date]])</f>
        <v>98</v>
      </c>
      <c r="S1543">
        <f>IF(SolaCorp_Backlog[[#This Row],[Product Group]] &lt;&gt; $L1542, 1, $S1542 + 1)</f>
        <v>73</v>
      </c>
      <c r="T15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3">
        <f ca="1" xml:space="preserve"> ROUND((SolaCorp_Backlog[[#This Row],[Projected Ship Date]] - SolaCorp_Backlog[[#This Row],[Order Date]]) / SolaCorp_Backlog[[#This Row],[Backlog Quantity]], 0)</f>
        <v>66</v>
      </c>
    </row>
    <row r="1544" spans="1:21" x14ac:dyDescent="0.25">
      <c r="A1544" t="s">
        <v>386</v>
      </c>
      <c r="B1544" t="s">
        <v>869</v>
      </c>
      <c r="C1544" t="s">
        <v>671</v>
      </c>
      <c r="D1544" t="s">
        <v>715</v>
      </c>
      <c r="E1544" t="s">
        <v>716</v>
      </c>
      <c r="F1544">
        <v>10</v>
      </c>
      <c r="G1544">
        <v>718.75</v>
      </c>
      <c r="H1544" s="9">
        <v>44655</v>
      </c>
      <c r="I1544" t="s">
        <v>683</v>
      </c>
      <c r="J1544" t="s">
        <v>675</v>
      </c>
      <c r="K1544" t="s">
        <v>623</v>
      </c>
      <c r="L1544" t="s">
        <v>658</v>
      </c>
      <c r="M1544" t="s">
        <v>2052</v>
      </c>
      <c r="N1544" t="s">
        <v>4412</v>
      </c>
      <c r="O1544" t="s">
        <v>6136</v>
      </c>
      <c r="P1544">
        <f>COUNTIFS($L:$L, SolaCorp_Backlog[[#This Row],[Product Group]], $H:$H, "&lt;=" &amp; SolaCorp_Backlog[[#This Row],[Order Date]])</f>
        <v>80</v>
      </c>
      <c r="Q1544" s="9">
        <f>IFERROR(VLOOKUP(SolaCorp_Backlog[[#This Row],[Order_Item]], 'Hot Orders'!$C:$H, 6, FALSE), SolaCorp_Backlog[[#This Row],[Order Date]])</f>
        <v>44655</v>
      </c>
      <c r="R1544">
        <f>COUNTIFS($L:$L, SolaCorp_Backlog[[#This Row],[Product Group]], $Q:$Q, "&lt;=" &amp; SolaCorp_Backlog[[#This Row],[New Date]])</f>
        <v>98</v>
      </c>
      <c r="S1544">
        <f>IF(SolaCorp_Backlog[[#This Row],[Product Group]] &lt;&gt; $L1543, 1, $S1543 + 1)</f>
        <v>74</v>
      </c>
      <c r="T15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4">
        <f ca="1" xml:space="preserve"> ROUND((SolaCorp_Backlog[[#This Row],[Projected Ship Date]] - SolaCorp_Backlog[[#This Row],[Order Date]]) / SolaCorp_Backlog[[#This Row],[Backlog Quantity]], 0)</f>
        <v>66</v>
      </c>
    </row>
    <row r="1545" spans="1:21" x14ac:dyDescent="0.25">
      <c r="A1545" t="s">
        <v>386</v>
      </c>
      <c r="B1545" t="s">
        <v>869</v>
      </c>
      <c r="C1545" t="s">
        <v>671</v>
      </c>
      <c r="D1545" t="s">
        <v>715</v>
      </c>
      <c r="E1545" t="s">
        <v>716</v>
      </c>
      <c r="F1545">
        <v>10</v>
      </c>
      <c r="G1545">
        <v>718.75</v>
      </c>
      <c r="H1545" s="9">
        <v>44655</v>
      </c>
      <c r="I1545" t="s">
        <v>683</v>
      </c>
      <c r="J1545" t="s">
        <v>675</v>
      </c>
      <c r="K1545" t="s">
        <v>623</v>
      </c>
      <c r="L1545" t="s">
        <v>658</v>
      </c>
      <c r="M1545" t="s">
        <v>2052</v>
      </c>
      <c r="N1545" t="s">
        <v>4413</v>
      </c>
      <c r="O1545" t="s">
        <v>6136</v>
      </c>
      <c r="P1545">
        <f>COUNTIFS($L:$L, SolaCorp_Backlog[[#This Row],[Product Group]], $H:$H, "&lt;=" &amp; SolaCorp_Backlog[[#This Row],[Order Date]])</f>
        <v>80</v>
      </c>
      <c r="Q1545" s="9">
        <f>IFERROR(VLOOKUP(SolaCorp_Backlog[[#This Row],[Order_Item]], 'Hot Orders'!$C:$H, 6, FALSE), SolaCorp_Backlog[[#This Row],[Order Date]])</f>
        <v>44655</v>
      </c>
      <c r="R1545">
        <f>COUNTIFS($L:$L, SolaCorp_Backlog[[#This Row],[Product Group]], $Q:$Q, "&lt;=" &amp; SolaCorp_Backlog[[#This Row],[New Date]])</f>
        <v>98</v>
      </c>
      <c r="S1545">
        <f>IF(SolaCorp_Backlog[[#This Row],[Product Group]] &lt;&gt; $L1544, 1, $S1544 + 1)</f>
        <v>75</v>
      </c>
      <c r="T15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5">
        <f ca="1" xml:space="preserve"> ROUND((SolaCorp_Backlog[[#This Row],[Projected Ship Date]] - SolaCorp_Backlog[[#This Row],[Order Date]]) / SolaCorp_Backlog[[#This Row],[Backlog Quantity]], 0)</f>
        <v>66</v>
      </c>
    </row>
    <row r="1546" spans="1:21" x14ac:dyDescent="0.25">
      <c r="A1546" t="s">
        <v>386</v>
      </c>
      <c r="B1546" t="s">
        <v>869</v>
      </c>
      <c r="C1546" t="s">
        <v>671</v>
      </c>
      <c r="D1546" t="s">
        <v>715</v>
      </c>
      <c r="E1546" t="s">
        <v>716</v>
      </c>
      <c r="F1546">
        <v>10</v>
      </c>
      <c r="G1546">
        <v>718.75</v>
      </c>
      <c r="H1546" s="9">
        <v>44655</v>
      </c>
      <c r="I1546" t="s">
        <v>683</v>
      </c>
      <c r="J1546" t="s">
        <v>675</v>
      </c>
      <c r="K1546" t="s">
        <v>623</v>
      </c>
      <c r="L1546" t="s">
        <v>658</v>
      </c>
      <c r="M1546" t="s">
        <v>2052</v>
      </c>
      <c r="N1546" t="s">
        <v>4414</v>
      </c>
      <c r="O1546" t="s">
        <v>6136</v>
      </c>
      <c r="P1546">
        <f>COUNTIFS($L:$L, SolaCorp_Backlog[[#This Row],[Product Group]], $H:$H, "&lt;=" &amp; SolaCorp_Backlog[[#This Row],[Order Date]])</f>
        <v>80</v>
      </c>
      <c r="Q1546" s="9">
        <f>IFERROR(VLOOKUP(SolaCorp_Backlog[[#This Row],[Order_Item]], 'Hot Orders'!$C:$H, 6, FALSE), SolaCorp_Backlog[[#This Row],[Order Date]])</f>
        <v>44655</v>
      </c>
      <c r="R1546">
        <f>COUNTIFS($L:$L, SolaCorp_Backlog[[#This Row],[Product Group]], $Q:$Q, "&lt;=" &amp; SolaCorp_Backlog[[#This Row],[New Date]])</f>
        <v>98</v>
      </c>
      <c r="S1546">
        <f>IF(SolaCorp_Backlog[[#This Row],[Product Group]] &lt;&gt; $L1545, 1, $S1545 + 1)</f>
        <v>76</v>
      </c>
      <c r="T15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6">
        <f ca="1" xml:space="preserve"> ROUND((SolaCorp_Backlog[[#This Row],[Projected Ship Date]] - SolaCorp_Backlog[[#This Row],[Order Date]]) / SolaCorp_Backlog[[#This Row],[Backlog Quantity]], 0)</f>
        <v>66</v>
      </c>
    </row>
    <row r="1547" spans="1:21" x14ac:dyDescent="0.25">
      <c r="A1547" t="s">
        <v>386</v>
      </c>
      <c r="B1547" t="s">
        <v>869</v>
      </c>
      <c r="C1547" t="s">
        <v>671</v>
      </c>
      <c r="D1547" t="s">
        <v>715</v>
      </c>
      <c r="E1547" t="s">
        <v>716</v>
      </c>
      <c r="F1547">
        <v>10</v>
      </c>
      <c r="G1547">
        <v>718.75</v>
      </c>
      <c r="H1547" s="9">
        <v>44655</v>
      </c>
      <c r="I1547" t="s">
        <v>683</v>
      </c>
      <c r="J1547" t="s">
        <v>675</v>
      </c>
      <c r="K1547" t="s">
        <v>623</v>
      </c>
      <c r="L1547" t="s">
        <v>658</v>
      </c>
      <c r="M1547" t="s">
        <v>2052</v>
      </c>
      <c r="N1547" t="s">
        <v>4415</v>
      </c>
      <c r="O1547" t="s">
        <v>6136</v>
      </c>
      <c r="P1547">
        <f>COUNTIFS($L:$L, SolaCorp_Backlog[[#This Row],[Product Group]], $H:$H, "&lt;=" &amp; SolaCorp_Backlog[[#This Row],[Order Date]])</f>
        <v>80</v>
      </c>
      <c r="Q1547" s="9">
        <f>IFERROR(VLOOKUP(SolaCorp_Backlog[[#This Row],[Order_Item]], 'Hot Orders'!$C:$H, 6, FALSE), SolaCorp_Backlog[[#This Row],[Order Date]])</f>
        <v>44655</v>
      </c>
      <c r="R1547">
        <f>COUNTIFS($L:$L, SolaCorp_Backlog[[#This Row],[Product Group]], $Q:$Q, "&lt;=" &amp; SolaCorp_Backlog[[#This Row],[New Date]])</f>
        <v>98</v>
      </c>
      <c r="S1547">
        <f>IF(SolaCorp_Backlog[[#This Row],[Product Group]] &lt;&gt; $L1546, 1, $S1546 + 1)</f>
        <v>77</v>
      </c>
      <c r="T15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7">
        <f ca="1" xml:space="preserve"> ROUND((SolaCorp_Backlog[[#This Row],[Projected Ship Date]] - SolaCorp_Backlog[[#This Row],[Order Date]]) / SolaCorp_Backlog[[#This Row],[Backlog Quantity]], 0)</f>
        <v>66</v>
      </c>
    </row>
    <row r="1548" spans="1:21" x14ac:dyDescent="0.25">
      <c r="A1548" t="s">
        <v>386</v>
      </c>
      <c r="B1548" t="s">
        <v>869</v>
      </c>
      <c r="C1548" t="s">
        <v>671</v>
      </c>
      <c r="D1548" t="s">
        <v>715</v>
      </c>
      <c r="E1548" t="s">
        <v>716</v>
      </c>
      <c r="F1548">
        <v>10</v>
      </c>
      <c r="G1548">
        <v>718.75</v>
      </c>
      <c r="H1548" s="9">
        <v>44655</v>
      </c>
      <c r="I1548" t="s">
        <v>683</v>
      </c>
      <c r="J1548" t="s">
        <v>675</v>
      </c>
      <c r="K1548" t="s">
        <v>623</v>
      </c>
      <c r="L1548" t="s">
        <v>658</v>
      </c>
      <c r="M1548" t="s">
        <v>2052</v>
      </c>
      <c r="N1548" t="s">
        <v>4416</v>
      </c>
      <c r="O1548" t="s">
        <v>6136</v>
      </c>
      <c r="P1548">
        <f>COUNTIFS($L:$L, SolaCorp_Backlog[[#This Row],[Product Group]], $H:$H, "&lt;=" &amp; SolaCorp_Backlog[[#This Row],[Order Date]])</f>
        <v>80</v>
      </c>
      <c r="Q1548" s="9">
        <f>IFERROR(VLOOKUP(SolaCorp_Backlog[[#This Row],[Order_Item]], 'Hot Orders'!$C:$H, 6, FALSE), SolaCorp_Backlog[[#This Row],[Order Date]])</f>
        <v>44655</v>
      </c>
      <c r="R1548">
        <f>COUNTIFS($L:$L, SolaCorp_Backlog[[#This Row],[Product Group]], $Q:$Q, "&lt;=" &amp; SolaCorp_Backlog[[#This Row],[New Date]])</f>
        <v>98</v>
      </c>
      <c r="S1548">
        <f>IF(SolaCorp_Backlog[[#This Row],[Product Group]] &lt;&gt; $L1547, 1, $S1547 + 1)</f>
        <v>78</v>
      </c>
      <c r="T15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8">
        <f ca="1" xml:space="preserve"> ROUND((SolaCorp_Backlog[[#This Row],[Projected Ship Date]] - SolaCorp_Backlog[[#This Row],[Order Date]]) / SolaCorp_Backlog[[#This Row],[Backlog Quantity]], 0)</f>
        <v>66</v>
      </c>
    </row>
    <row r="1549" spans="1:21" x14ac:dyDescent="0.25">
      <c r="A1549" t="s">
        <v>386</v>
      </c>
      <c r="B1549" t="s">
        <v>869</v>
      </c>
      <c r="C1549" t="s">
        <v>671</v>
      </c>
      <c r="D1549" t="s">
        <v>715</v>
      </c>
      <c r="E1549" t="s">
        <v>716</v>
      </c>
      <c r="F1549">
        <v>10</v>
      </c>
      <c r="G1549">
        <v>718.75</v>
      </c>
      <c r="H1549" s="9">
        <v>44655</v>
      </c>
      <c r="I1549" t="s">
        <v>683</v>
      </c>
      <c r="J1549" t="s">
        <v>675</v>
      </c>
      <c r="K1549" t="s">
        <v>623</v>
      </c>
      <c r="L1549" t="s">
        <v>658</v>
      </c>
      <c r="M1549" t="s">
        <v>2052</v>
      </c>
      <c r="N1549" t="s">
        <v>4417</v>
      </c>
      <c r="O1549" t="s">
        <v>6136</v>
      </c>
      <c r="P1549">
        <f>COUNTIFS($L:$L, SolaCorp_Backlog[[#This Row],[Product Group]], $H:$H, "&lt;=" &amp; SolaCorp_Backlog[[#This Row],[Order Date]])</f>
        <v>80</v>
      </c>
      <c r="Q1549" s="9">
        <f>IFERROR(VLOOKUP(SolaCorp_Backlog[[#This Row],[Order_Item]], 'Hot Orders'!$C:$H, 6, FALSE), SolaCorp_Backlog[[#This Row],[Order Date]])</f>
        <v>44655</v>
      </c>
      <c r="R1549">
        <f>COUNTIFS($L:$L, SolaCorp_Backlog[[#This Row],[Product Group]], $Q:$Q, "&lt;=" &amp; SolaCorp_Backlog[[#This Row],[New Date]])</f>
        <v>98</v>
      </c>
      <c r="S1549">
        <f>IF(SolaCorp_Backlog[[#This Row],[Product Group]] &lt;&gt; $L1548, 1, $S1548 + 1)</f>
        <v>79</v>
      </c>
      <c r="T15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49">
        <f ca="1" xml:space="preserve"> ROUND((SolaCorp_Backlog[[#This Row],[Projected Ship Date]] - SolaCorp_Backlog[[#This Row],[Order Date]]) / SolaCorp_Backlog[[#This Row],[Backlog Quantity]], 0)</f>
        <v>66</v>
      </c>
    </row>
    <row r="1550" spans="1:21" x14ac:dyDescent="0.25">
      <c r="A1550" t="s">
        <v>386</v>
      </c>
      <c r="B1550" t="s">
        <v>869</v>
      </c>
      <c r="C1550" t="s">
        <v>671</v>
      </c>
      <c r="D1550" t="s">
        <v>715</v>
      </c>
      <c r="E1550" t="s">
        <v>716</v>
      </c>
      <c r="F1550">
        <v>10</v>
      </c>
      <c r="G1550">
        <v>718.75</v>
      </c>
      <c r="H1550" s="9">
        <v>44655</v>
      </c>
      <c r="I1550" t="s">
        <v>683</v>
      </c>
      <c r="J1550" t="s">
        <v>675</v>
      </c>
      <c r="K1550" t="s">
        <v>623</v>
      </c>
      <c r="L1550" t="s">
        <v>658</v>
      </c>
      <c r="M1550" t="s">
        <v>2052</v>
      </c>
      <c r="N1550" t="s">
        <v>4418</v>
      </c>
      <c r="O1550" t="s">
        <v>6136</v>
      </c>
      <c r="P1550">
        <f>COUNTIFS($L:$L, SolaCorp_Backlog[[#This Row],[Product Group]], $H:$H, "&lt;=" &amp; SolaCorp_Backlog[[#This Row],[Order Date]])</f>
        <v>80</v>
      </c>
      <c r="Q1550" s="9">
        <f>IFERROR(VLOOKUP(SolaCorp_Backlog[[#This Row],[Order_Item]], 'Hot Orders'!$C:$H, 6, FALSE), SolaCorp_Backlog[[#This Row],[Order Date]])</f>
        <v>44655</v>
      </c>
      <c r="R1550">
        <f>COUNTIFS($L:$L, SolaCorp_Backlog[[#This Row],[Product Group]], $Q:$Q, "&lt;=" &amp; SolaCorp_Backlog[[#This Row],[New Date]])</f>
        <v>98</v>
      </c>
      <c r="S1550">
        <f>IF(SolaCorp_Backlog[[#This Row],[Product Group]] &lt;&gt; $L1549, 1, $S1549 + 1)</f>
        <v>80</v>
      </c>
      <c r="T15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0">
        <f ca="1" xml:space="preserve"> ROUND((SolaCorp_Backlog[[#This Row],[Projected Ship Date]] - SolaCorp_Backlog[[#This Row],[Order Date]]) / SolaCorp_Backlog[[#This Row],[Backlog Quantity]], 0)</f>
        <v>66</v>
      </c>
    </row>
    <row r="1551" spans="1:21" x14ac:dyDescent="0.25">
      <c r="A1551" t="s">
        <v>549</v>
      </c>
      <c r="B1551" t="s">
        <v>1110</v>
      </c>
      <c r="C1551" t="s">
        <v>671</v>
      </c>
      <c r="D1551" t="s">
        <v>963</v>
      </c>
      <c r="E1551" t="s">
        <v>964</v>
      </c>
      <c r="F1551">
        <v>1</v>
      </c>
      <c r="G1551">
        <v>375.41</v>
      </c>
      <c r="H1551" s="9">
        <v>44658</v>
      </c>
      <c r="I1551" t="s">
        <v>698</v>
      </c>
      <c r="J1551" t="s">
        <v>675</v>
      </c>
      <c r="K1551" t="s">
        <v>624</v>
      </c>
      <c r="L1551" t="s">
        <v>658</v>
      </c>
      <c r="M1551" t="s">
        <v>2053</v>
      </c>
      <c r="N1551" t="s">
        <v>4419</v>
      </c>
      <c r="O1551" t="s">
        <v>6137</v>
      </c>
      <c r="P1551">
        <f>COUNTIFS($L:$L, SolaCorp_Backlog[[#This Row],[Product Group]], $H:$H, "&lt;=" &amp; SolaCorp_Backlog[[#This Row],[Order Date]])</f>
        <v>81</v>
      </c>
      <c r="Q1551" s="9">
        <f>IFERROR(VLOOKUP(SolaCorp_Backlog[[#This Row],[Order_Item]], 'Hot Orders'!$C:$H, 6, FALSE), SolaCorp_Backlog[[#This Row],[Order Date]])</f>
        <v>44658</v>
      </c>
      <c r="R1551">
        <f>COUNTIFS($L:$L, SolaCorp_Backlog[[#This Row],[Product Group]], $Q:$Q, "&lt;=" &amp; SolaCorp_Backlog[[#This Row],[New Date]])</f>
        <v>99</v>
      </c>
      <c r="S1551">
        <f>IF(SolaCorp_Backlog[[#This Row],[Product Group]] &lt;&gt; $L1550, 1, $S1550 + 1)</f>
        <v>81</v>
      </c>
      <c r="T15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1">
        <f ca="1" xml:space="preserve"> ROUND((SolaCorp_Backlog[[#This Row],[Projected Ship Date]] - SolaCorp_Backlog[[#This Row],[Order Date]]) / SolaCorp_Backlog[[#This Row],[Backlog Quantity]], 0)</f>
        <v>652</v>
      </c>
    </row>
    <row r="1552" spans="1:21" x14ac:dyDescent="0.25">
      <c r="A1552" t="s">
        <v>530</v>
      </c>
      <c r="B1552" t="s">
        <v>771</v>
      </c>
      <c r="C1552" t="s">
        <v>688</v>
      </c>
      <c r="D1552" t="s">
        <v>1368</v>
      </c>
      <c r="E1552" t="s">
        <v>1369</v>
      </c>
      <c r="F1552">
        <v>10</v>
      </c>
      <c r="G1552">
        <v>187.76</v>
      </c>
      <c r="H1552" s="9">
        <v>44687</v>
      </c>
      <c r="I1552" t="s">
        <v>772</v>
      </c>
      <c r="J1552" t="s">
        <v>675</v>
      </c>
      <c r="K1552" t="s">
        <v>619</v>
      </c>
      <c r="L1552" t="s">
        <v>658</v>
      </c>
      <c r="M1552" t="s">
        <v>2057</v>
      </c>
      <c r="N1552" t="s">
        <v>4426</v>
      </c>
      <c r="O1552" t="s">
        <v>6139</v>
      </c>
      <c r="P1552">
        <f>COUNTIFS($L:$L, SolaCorp_Backlog[[#This Row],[Product Group]], $H:$H, "&lt;=" &amp; SolaCorp_Backlog[[#This Row],[Order Date]])</f>
        <v>91</v>
      </c>
      <c r="Q1552" s="9">
        <f>IFERROR(VLOOKUP(SolaCorp_Backlog[[#This Row],[Order_Item]], 'Hot Orders'!$C:$H, 6, FALSE), SolaCorp_Backlog[[#This Row],[Order Date]])</f>
        <v>44687</v>
      </c>
      <c r="R1552">
        <f>COUNTIFS($L:$L, SolaCorp_Backlog[[#This Row],[Product Group]], $Q:$Q, "&lt;=" &amp; SolaCorp_Backlog[[#This Row],[New Date]])</f>
        <v>109</v>
      </c>
      <c r="S1552">
        <f>IF(SolaCorp_Backlog[[#This Row],[Product Group]] &lt;&gt; $L1551, 1, $S1551 + 1)</f>
        <v>82</v>
      </c>
      <c r="T15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2">
        <f ca="1" xml:space="preserve"> ROUND((SolaCorp_Backlog[[#This Row],[Projected Ship Date]] - SolaCorp_Backlog[[#This Row],[Order Date]]) / SolaCorp_Backlog[[#This Row],[Backlog Quantity]], 0)</f>
        <v>62</v>
      </c>
    </row>
    <row r="1553" spans="1:21" x14ac:dyDescent="0.25">
      <c r="A1553" t="s">
        <v>530</v>
      </c>
      <c r="B1553" t="s">
        <v>771</v>
      </c>
      <c r="C1553" t="s">
        <v>688</v>
      </c>
      <c r="D1553" t="s">
        <v>1368</v>
      </c>
      <c r="E1553" t="s">
        <v>1369</v>
      </c>
      <c r="F1553">
        <v>10</v>
      </c>
      <c r="G1553">
        <v>187.76</v>
      </c>
      <c r="H1553" s="9">
        <v>44687</v>
      </c>
      <c r="I1553" t="s">
        <v>772</v>
      </c>
      <c r="J1553" t="s">
        <v>675</v>
      </c>
      <c r="K1553" t="s">
        <v>619</v>
      </c>
      <c r="L1553" t="s">
        <v>658</v>
      </c>
      <c r="M1553" t="s">
        <v>2057</v>
      </c>
      <c r="N1553" t="s">
        <v>4427</v>
      </c>
      <c r="O1553" t="s">
        <v>6139</v>
      </c>
      <c r="P1553">
        <f>COUNTIFS($L:$L, SolaCorp_Backlog[[#This Row],[Product Group]], $H:$H, "&lt;=" &amp; SolaCorp_Backlog[[#This Row],[Order Date]])</f>
        <v>91</v>
      </c>
      <c r="Q1553" s="9">
        <f>IFERROR(VLOOKUP(SolaCorp_Backlog[[#This Row],[Order_Item]], 'Hot Orders'!$C:$H, 6, FALSE), SolaCorp_Backlog[[#This Row],[Order Date]])</f>
        <v>44687</v>
      </c>
      <c r="R1553">
        <f>COUNTIFS($L:$L, SolaCorp_Backlog[[#This Row],[Product Group]], $Q:$Q, "&lt;=" &amp; SolaCorp_Backlog[[#This Row],[New Date]])</f>
        <v>109</v>
      </c>
      <c r="S1553">
        <f>IF(SolaCorp_Backlog[[#This Row],[Product Group]] &lt;&gt; $L1552, 1, $S1552 + 1)</f>
        <v>83</v>
      </c>
      <c r="T15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3">
        <f ca="1" xml:space="preserve"> ROUND((SolaCorp_Backlog[[#This Row],[Projected Ship Date]] - SolaCorp_Backlog[[#This Row],[Order Date]]) / SolaCorp_Backlog[[#This Row],[Backlog Quantity]], 0)</f>
        <v>62</v>
      </c>
    </row>
    <row r="1554" spans="1:21" x14ac:dyDescent="0.25">
      <c r="A1554" t="s">
        <v>530</v>
      </c>
      <c r="B1554" t="s">
        <v>771</v>
      </c>
      <c r="C1554" t="s">
        <v>688</v>
      </c>
      <c r="D1554" t="s">
        <v>1368</v>
      </c>
      <c r="E1554" t="s">
        <v>1369</v>
      </c>
      <c r="F1554">
        <v>10</v>
      </c>
      <c r="G1554">
        <v>187.76</v>
      </c>
      <c r="H1554" s="9">
        <v>44687</v>
      </c>
      <c r="I1554" t="s">
        <v>772</v>
      </c>
      <c r="J1554" t="s">
        <v>675</v>
      </c>
      <c r="K1554" t="s">
        <v>619</v>
      </c>
      <c r="L1554" t="s">
        <v>658</v>
      </c>
      <c r="M1554" t="s">
        <v>2057</v>
      </c>
      <c r="N1554" t="s">
        <v>4428</v>
      </c>
      <c r="O1554" t="s">
        <v>6139</v>
      </c>
      <c r="P1554">
        <f>COUNTIFS($L:$L, SolaCorp_Backlog[[#This Row],[Product Group]], $H:$H, "&lt;=" &amp; SolaCorp_Backlog[[#This Row],[Order Date]])</f>
        <v>91</v>
      </c>
      <c r="Q1554" s="9">
        <f>IFERROR(VLOOKUP(SolaCorp_Backlog[[#This Row],[Order_Item]], 'Hot Orders'!$C:$H, 6, FALSE), SolaCorp_Backlog[[#This Row],[Order Date]])</f>
        <v>44687</v>
      </c>
      <c r="R1554">
        <f>COUNTIFS($L:$L, SolaCorp_Backlog[[#This Row],[Product Group]], $Q:$Q, "&lt;=" &amp; SolaCorp_Backlog[[#This Row],[New Date]])</f>
        <v>109</v>
      </c>
      <c r="S1554">
        <f>IF(SolaCorp_Backlog[[#This Row],[Product Group]] &lt;&gt; $L1553, 1, $S1553 + 1)</f>
        <v>84</v>
      </c>
      <c r="T15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4">
        <f ca="1" xml:space="preserve"> ROUND((SolaCorp_Backlog[[#This Row],[Projected Ship Date]] - SolaCorp_Backlog[[#This Row],[Order Date]]) / SolaCorp_Backlog[[#This Row],[Backlog Quantity]], 0)</f>
        <v>62</v>
      </c>
    </row>
    <row r="1555" spans="1:21" x14ac:dyDescent="0.25">
      <c r="A1555" t="s">
        <v>530</v>
      </c>
      <c r="B1555" t="s">
        <v>771</v>
      </c>
      <c r="C1555" t="s">
        <v>688</v>
      </c>
      <c r="D1555" t="s">
        <v>1368</v>
      </c>
      <c r="E1555" t="s">
        <v>1369</v>
      </c>
      <c r="F1555">
        <v>10</v>
      </c>
      <c r="G1555">
        <v>187.76</v>
      </c>
      <c r="H1555" s="9">
        <v>44687</v>
      </c>
      <c r="I1555" t="s">
        <v>772</v>
      </c>
      <c r="J1555" t="s">
        <v>675</v>
      </c>
      <c r="K1555" t="s">
        <v>619</v>
      </c>
      <c r="L1555" t="s">
        <v>658</v>
      </c>
      <c r="M1555" t="s">
        <v>2057</v>
      </c>
      <c r="N1555" t="s">
        <v>4429</v>
      </c>
      <c r="O1555" t="s">
        <v>6139</v>
      </c>
      <c r="P1555">
        <f>COUNTIFS($L:$L, SolaCorp_Backlog[[#This Row],[Product Group]], $H:$H, "&lt;=" &amp; SolaCorp_Backlog[[#This Row],[Order Date]])</f>
        <v>91</v>
      </c>
      <c r="Q1555" s="9">
        <f>IFERROR(VLOOKUP(SolaCorp_Backlog[[#This Row],[Order_Item]], 'Hot Orders'!$C:$H, 6, FALSE), SolaCorp_Backlog[[#This Row],[Order Date]])</f>
        <v>44687</v>
      </c>
      <c r="R1555">
        <f>COUNTIFS($L:$L, SolaCorp_Backlog[[#This Row],[Product Group]], $Q:$Q, "&lt;=" &amp; SolaCorp_Backlog[[#This Row],[New Date]])</f>
        <v>109</v>
      </c>
      <c r="S1555">
        <f>IF(SolaCorp_Backlog[[#This Row],[Product Group]] &lt;&gt; $L1554, 1, $S1554 + 1)</f>
        <v>85</v>
      </c>
      <c r="T15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5">
        <f ca="1" xml:space="preserve"> ROUND((SolaCorp_Backlog[[#This Row],[Projected Ship Date]] - SolaCorp_Backlog[[#This Row],[Order Date]]) / SolaCorp_Backlog[[#This Row],[Backlog Quantity]], 0)</f>
        <v>62</v>
      </c>
    </row>
    <row r="1556" spans="1:21" x14ac:dyDescent="0.25">
      <c r="A1556" t="s">
        <v>530</v>
      </c>
      <c r="B1556" t="s">
        <v>771</v>
      </c>
      <c r="C1556" t="s">
        <v>688</v>
      </c>
      <c r="D1556" t="s">
        <v>1368</v>
      </c>
      <c r="E1556" t="s">
        <v>1369</v>
      </c>
      <c r="F1556">
        <v>10</v>
      </c>
      <c r="G1556">
        <v>187.76</v>
      </c>
      <c r="H1556" s="9">
        <v>44687</v>
      </c>
      <c r="I1556" t="s">
        <v>772</v>
      </c>
      <c r="J1556" t="s">
        <v>675</v>
      </c>
      <c r="K1556" t="s">
        <v>619</v>
      </c>
      <c r="L1556" t="s">
        <v>658</v>
      </c>
      <c r="M1556" t="s">
        <v>2057</v>
      </c>
      <c r="N1556" t="s">
        <v>4430</v>
      </c>
      <c r="O1556" t="s">
        <v>6139</v>
      </c>
      <c r="P1556">
        <f>COUNTIFS($L:$L, SolaCorp_Backlog[[#This Row],[Product Group]], $H:$H, "&lt;=" &amp; SolaCorp_Backlog[[#This Row],[Order Date]])</f>
        <v>91</v>
      </c>
      <c r="Q1556" s="9">
        <f>IFERROR(VLOOKUP(SolaCorp_Backlog[[#This Row],[Order_Item]], 'Hot Orders'!$C:$H, 6, FALSE), SolaCorp_Backlog[[#This Row],[Order Date]])</f>
        <v>44687</v>
      </c>
      <c r="R1556">
        <f>COUNTIFS($L:$L, SolaCorp_Backlog[[#This Row],[Product Group]], $Q:$Q, "&lt;=" &amp; SolaCorp_Backlog[[#This Row],[New Date]])</f>
        <v>109</v>
      </c>
      <c r="S1556">
        <f>IF(SolaCorp_Backlog[[#This Row],[Product Group]] &lt;&gt; $L1555, 1, $S1555 + 1)</f>
        <v>86</v>
      </c>
      <c r="T15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6">
        <f ca="1" xml:space="preserve"> ROUND((SolaCorp_Backlog[[#This Row],[Projected Ship Date]] - SolaCorp_Backlog[[#This Row],[Order Date]]) / SolaCorp_Backlog[[#This Row],[Backlog Quantity]], 0)</f>
        <v>62</v>
      </c>
    </row>
    <row r="1557" spans="1:21" x14ac:dyDescent="0.25">
      <c r="A1557" t="s">
        <v>530</v>
      </c>
      <c r="B1557" t="s">
        <v>771</v>
      </c>
      <c r="C1557" t="s">
        <v>688</v>
      </c>
      <c r="D1557" t="s">
        <v>1368</v>
      </c>
      <c r="E1557" t="s">
        <v>1369</v>
      </c>
      <c r="F1557">
        <v>10</v>
      </c>
      <c r="G1557">
        <v>187.76</v>
      </c>
      <c r="H1557" s="9">
        <v>44687</v>
      </c>
      <c r="I1557" t="s">
        <v>772</v>
      </c>
      <c r="J1557" t="s">
        <v>675</v>
      </c>
      <c r="K1557" t="s">
        <v>619</v>
      </c>
      <c r="L1557" t="s">
        <v>658</v>
      </c>
      <c r="M1557" t="s">
        <v>2057</v>
      </c>
      <c r="N1557" t="s">
        <v>4431</v>
      </c>
      <c r="O1557" t="s">
        <v>6139</v>
      </c>
      <c r="P1557">
        <f>COUNTIFS($L:$L, SolaCorp_Backlog[[#This Row],[Product Group]], $H:$H, "&lt;=" &amp; SolaCorp_Backlog[[#This Row],[Order Date]])</f>
        <v>91</v>
      </c>
      <c r="Q1557" s="9">
        <f>IFERROR(VLOOKUP(SolaCorp_Backlog[[#This Row],[Order_Item]], 'Hot Orders'!$C:$H, 6, FALSE), SolaCorp_Backlog[[#This Row],[Order Date]])</f>
        <v>44687</v>
      </c>
      <c r="R1557">
        <f>COUNTIFS($L:$L, SolaCorp_Backlog[[#This Row],[Product Group]], $Q:$Q, "&lt;=" &amp; SolaCorp_Backlog[[#This Row],[New Date]])</f>
        <v>109</v>
      </c>
      <c r="S1557">
        <f>IF(SolaCorp_Backlog[[#This Row],[Product Group]] &lt;&gt; $L1556, 1, $S1556 + 1)</f>
        <v>87</v>
      </c>
      <c r="T15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7">
        <f ca="1" xml:space="preserve"> ROUND((SolaCorp_Backlog[[#This Row],[Projected Ship Date]] - SolaCorp_Backlog[[#This Row],[Order Date]]) / SolaCorp_Backlog[[#This Row],[Backlog Quantity]], 0)</f>
        <v>62</v>
      </c>
    </row>
    <row r="1558" spans="1:21" x14ac:dyDescent="0.25">
      <c r="A1558" t="s">
        <v>530</v>
      </c>
      <c r="B1558" t="s">
        <v>771</v>
      </c>
      <c r="C1558" t="s">
        <v>688</v>
      </c>
      <c r="D1558" t="s">
        <v>1368</v>
      </c>
      <c r="E1558" t="s">
        <v>1369</v>
      </c>
      <c r="F1558">
        <v>10</v>
      </c>
      <c r="G1558">
        <v>187.76</v>
      </c>
      <c r="H1558" s="9">
        <v>44687</v>
      </c>
      <c r="I1558" t="s">
        <v>772</v>
      </c>
      <c r="J1558" t="s">
        <v>675</v>
      </c>
      <c r="K1558" t="s">
        <v>619</v>
      </c>
      <c r="L1558" t="s">
        <v>658</v>
      </c>
      <c r="M1558" t="s">
        <v>2057</v>
      </c>
      <c r="N1558" t="s">
        <v>4432</v>
      </c>
      <c r="O1558" t="s">
        <v>6139</v>
      </c>
      <c r="P1558">
        <f>COUNTIFS($L:$L, SolaCorp_Backlog[[#This Row],[Product Group]], $H:$H, "&lt;=" &amp; SolaCorp_Backlog[[#This Row],[Order Date]])</f>
        <v>91</v>
      </c>
      <c r="Q1558" s="9">
        <f>IFERROR(VLOOKUP(SolaCorp_Backlog[[#This Row],[Order_Item]], 'Hot Orders'!$C:$H, 6, FALSE), SolaCorp_Backlog[[#This Row],[Order Date]])</f>
        <v>44687</v>
      </c>
      <c r="R1558">
        <f>COUNTIFS($L:$L, SolaCorp_Backlog[[#This Row],[Product Group]], $Q:$Q, "&lt;=" &amp; SolaCorp_Backlog[[#This Row],[New Date]])</f>
        <v>109</v>
      </c>
      <c r="S1558">
        <f>IF(SolaCorp_Backlog[[#This Row],[Product Group]] &lt;&gt; $L1557, 1, $S1557 + 1)</f>
        <v>88</v>
      </c>
      <c r="T15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8">
        <f ca="1" xml:space="preserve"> ROUND((SolaCorp_Backlog[[#This Row],[Projected Ship Date]] - SolaCorp_Backlog[[#This Row],[Order Date]]) / SolaCorp_Backlog[[#This Row],[Backlog Quantity]], 0)</f>
        <v>62</v>
      </c>
    </row>
    <row r="1559" spans="1:21" x14ac:dyDescent="0.25">
      <c r="A1559" t="s">
        <v>530</v>
      </c>
      <c r="B1559" t="s">
        <v>771</v>
      </c>
      <c r="C1559" t="s">
        <v>688</v>
      </c>
      <c r="D1559" t="s">
        <v>1368</v>
      </c>
      <c r="E1559" t="s">
        <v>1369</v>
      </c>
      <c r="F1559">
        <v>10</v>
      </c>
      <c r="G1559">
        <v>187.76</v>
      </c>
      <c r="H1559" s="9">
        <v>44687</v>
      </c>
      <c r="I1559" t="s">
        <v>772</v>
      </c>
      <c r="J1559" t="s">
        <v>675</v>
      </c>
      <c r="K1559" t="s">
        <v>619</v>
      </c>
      <c r="L1559" t="s">
        <v>658</v>
      </c>
      <c r="M1559" t="s">
        <v>2057</v>
      </c>
      <c r="N1559" t="s">
        <v>4433</v>
      </c>
      <c r="O1559" t="s">
        <v>6139</v>
      </c>
      <c r="P1559">
        <f>COUNTIFS($L:$L, SolaCorp_Backlog[[#This Row],[Product Group]], $H:$H, "&lt;=" &amp; SolaCorp_Backlog[[#This Row],[Order Date]])</f>
        <v>91</v>
      </c>
      <c r="Q1559" s="9">
        <f>IFERROR(VLOOKUP(SolaCorp_Backlog[[#This Row],[Order_Item]], 'Hot Orders'!$C:$H, 6, FALSE), SolaCorp_Backlog[[#This Row],[Order Date]])</f>
        <v>44687</v>
      </c>
      <c r="R1559">
        <f>COUNTIFS($L:$L, SolaCorp_Backlog[[#This Row],[Product Group]], $Q:$Q, "&lt;=" &amp; SolaCorp_Backlog[[#This Row],[New Date]])</f>
        <v>109</v>
      </c>
      <c r="S1559">
        <f>IF(SolaCorp_Backlog[[#This Row],[Product Group]] &lt;&gt; $L1558, 1, $S1558 + 1)</f>
        <v>89</v>
      </c>
      <c r="T15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59">
        <f ca="1" xml:space="preserve"> ROUND((SolaCorp_Backlog[[#This Row],[Projected Ship Date]] - SolaCorp_Backlog[[#This Row],[Order Date]]) / SolaCorp_Backlog[[#This Row],[Backlog Quantity]], 0)</f>
        <v>62</v>
      </c>
    </row>
    <row r="1560" spans="1:21" x14ac:dyDescent="0.25">
      <c r="A1560" t="s">
        <v>530</v>
      </c>
      <c r="B1560" t="s">
        <v>771</v>
      </c>
      <c r="C1560" t="s">
        <v>688</v>
      </c>
      <c r="D1560" t="s">
        <v>1368</v>
      </c>
      <c r="E1560" t="s">
        <v>1369</v>
      </c>
      <c r="F1560">
        <v>10</v>
      </c>
      <c r="G1560">
        <v>187.76</v>
      </c>
      <c r="H1560" s="9">
        <v>44687</v>
      </c>
      <c r="I1560" t="s">
        <v>772</v>
      </c>
      <c r="J1560" t="s">
        <v>675</v>
      </c>
      <c r="K1560" t="s">
        <v>619</v>
      </c>
      <c r="L1560" t="s">
        <v>658</v>
      </c>
      <c r="M1560" t="s">
        <v>2057</v>
      </c>
      <c r="N1560" t="s">
        <v>4434</v>
      </c>
      <c r="O1560" t="s">
        <v>6139</v>
      </c>
      <c r="P1560">
        <f>COUNTIFS($L:$L, SolaCorp_Backlog[[#This Row],[Product Group]], $H:$H, "&lt;=" &amp; SolaCorp_Backlog[[#This Row],[Order Date]])</f>
        <v>91</v>
      </c>
      <c r="Q1560" s="9">
        <f>IFERROR(VLOOKUP(SolaCorp_Backlog[[#This Row],[Order_Item]], 'Hot Orders'!$C:$H, 6, FALSE), SolaCorp_Backlog[[#This Row],[Order Date]])</f>
        <v>44687</v>
      </c>
      <c r="R1560">
        <f>COUNTIFS($L:$L, SolaCorp_Backlog[[#This Row],[Product Group]], $Q:$Q, "&lt;=" &amp; SolaCorp_Backlog[[#This Row],[New Date]])</f>
        <v>109</v>
      </c>
      <c r="S1560">
        <f>IF(SolaCorp_Backlog[[#This Row],[Product Group]] &lt;&gt; $L1559, 1, $S1559 + 1)</f>
        <v>90</v>
      </c>
      <c r="T15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60">
        <f ca="1" xml:space="preserve"> ROUND((SolaCorp_Backlog[[#This Row],[Projected Ship Date]] - SolaCorp_Backlog[[#This Row],[Order Date]]) / SolaCorp_Backlog[[#This Row],[Backlog Quantity]], 0)</f>
        <v>62</v>
      </c>
    </row>
    <row r="1561" spans="1:21" x14ac:dyDescent="0.25">
      <c r="A1561" t="s">
        <v>530</v>
      </c>
      <c r="B1561" t="s">
        <v>771</v>
      </c>
      <c r="C1561" t="s">
        <v>688</v>
      </c>
      <c r="D1561" t="s">
        <v>1368</v>
      </c>
      <c r="E1561" t="s">
        <v>1369</v>
      </c>
      <c r="F1561">
        <v>10</v>
      </c>
      <c r="G1561">
        <v>187.76</v>
      </c>
      <c r="H1561" s="9">
        <v>44687</v>
      </c>
      <c r="I1561" t="s">
        <v>772</v>
      </c>
      <c r="J1561" t="s">
        <v>675</v>
      </c>
      <c r="K1561" t="s">
        <v>619</v>
      </c>
      <c r="L1561" t="s">
        <v>658</v>
      </c>
      <c r="M1561" t="s">
        <v>2057</v>
      </c>
      <c r="N1561" t="s">
        <v>4435</v>
      </c>
      <c r="O1561" t="s">
        <v>6139</v>
      </c>
      <c r="P1561">
        <f>COUNTIFS($L:$L, SolaCorp_Backlog[[#This Row],[Product Group]], $H:$H, "&lt;=" &amp; SolaCorp_Backlog[[#This Row],[Order Date]])</f>
        <v>91</v>
      </c>
      <c r="Q1561" s="9">
        <f>IFERROR(VLOOKUP(SolaCorp_Backlog[[#This Row],[Order_Item]], 'Hot Orders'!$C:$H, 6, FALSE), SolaCorp_Backlog[[#This Row],[Order Date]])</f>
        <v>44687</v>
      </c>
      <c r="R1561">
        <f>COUNTIFS($L:$L, SolaCorp_Backlog[[#This Row],[Product Group]], $Q:$Q, "&lt;=" &amp; SolaCorp_Backlog[[#This Row],[New Date]])</f>
        <v>109</v>
      </c>
      <c r="S1561">
        <f>IF(SolaCorp_Backlog[[#This Row],[Product Group]] &lt;&gt; $L1560, 1, $S1560 + 1)</f>
        <v>91</v>
      </c>
      <c r="T15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1561">
        <f ca="1" xml:space="preserve"> ROUND((SolaCorp_Backlog[[#This Row],[Projected Ship Date]] - SolaCorp_Backlog[[#This Row],[Order Date]]) / SolaCorp_Backlog[[#This Row],[Backlog Quantity]], 0)</f>
        <v>62</v>
      </c>
    </row>
    <row r="1562" spans="1:21" x14ac:dyDescent="0.25">
      <c r="A1562" t="s">
        <v>99</v>
      </c>
      <c r="B1562" t="s">
        <v>1338</v>
      </c>
      <c r="C1562" t="s">
        <v>671</v>
      </c>
      <c r="D1562" t="s">
        <v>813</v>
      </c>
      <c r="E1562" t="s">
        <v>814</v>
      </c>
      <c r="F1562">
        <v>1</v>
      </c>
      <c r="G1562">
        <v>207.7</v>
      </c>
      <c r="H1562" s="9">
        <v>44726</v>
      </c>
      <c r="I1562" t="s">
        <v>679</v>
      </c>
      <c r="J1562" t="s">
        <v>675</v>
      </c>
      <c r="K1562" t="s">
        <v>615</v>
      </c>
      <c r="L1562" t="s">
        <v>658</v>
      </c>
      <c r="M1562" t="s">
        <v>2060</v>
      </c>
      <c r="N1562" t="s">
        <v>4457</v>
      </c>
      <c r="O1562" t="s">
        <v>6141</v>
      </c>
      <c r="P1562">
        <f>COUNTIFS($L:$L, SolaCorp_Backlog[[#This Row],[Product Group]], $H:$H, "&lt;=" &amp; SolaCorp_Backlog[[#This Row],[Order Date]])</f>
        <v>92</v>
      </c>
      <c r="Q1562" s="9">
        <f>IFERROR(VLOOKUP(SolaCorp_Backlog[[#This Row],[Order_Item]], 'Hot Orders'!$C:$H, 6, FALSE), SolaCorp_Backlog[[#This Row],[Order Date]])</f>
        <v>44726</v>
      </c>
      <c r="R1562">
        <f>COUNTIFS($L:$L, SolaCorp_Backlog[[#This Row],[Product Group]], $Q:$Q, "&lt;=" &amp; SolaCorp_Backlog[[#This Row],[New Date]])</f>
        <v>110</v>
      </c>
      <c r="S1562">
        <f>IF(SolaCorp_Backlog[[#This Row],[Product Group]] &lt;&gt; $L1561, 1, $S1561 + 1)</f>
        <v>92</v>
      </c>
      <c r="T15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2">
        <f ca="1" xml:space="preserve"> ROUND((SolaCorp_Backlog[[#This Row],[Projected Ship Date]] - SolaCorp_Backlog[[#This Row],[Order Date]]) / SolaCorp_Backlog[[#This Row],[Backlog Quantity]], 0)</f>
        <v>591</v>
      </c>
    </row>
    <row r="1563" spans="1:21" x14ac:dyDescent="0.25">
      <c r="A1563" t="s">
        <v>59</v>
      </c>
      <c r="B1563" t="s">
        <v>741</v>
      </c>
      <c r="C1563" t="s">
        <v>721</v>
      </c>
      <c r="D1563" t="s">
        <v>813</v>
      </c>
      <c r="E1563" t="s">
        <v>814</v>
      </c>
      <c r="F1563">
        <v>2</v>
      </c>
      <c r="G1563">
        <v>317.95999999999998</v>
      </c>
      <c r="H1563" s="9">
        <v>44731</v>
      </c>
      <c r="I1563" t="s">
        <v>744</v>
      </c>
      <c r="J1563" t="s">
        <v>675</v>
      </c>
      <c r="K1563" t="s">
        <v>615</v>
      </c>
      <c r="L1563" t="s">
        <v>658</v>
      </c>
      <c r="M1563" t="s">
        <v>2061</v>
      </c>
      <c r="N1563" t="s">
        <v>4458</v>
      </c>
      <c r="O1563" t="s">
        <v>6142</v>
      </c>
      <c r="P1563">
        <f>COUNTIFS($L:$L, SolaCorp_Backlog[[#This Row],[Product Group]], $H:$H, "&lt;=" &amp; SolaCorp_Backlog[[#This Row],[Order Date]])</f>
        <v>94</v>
      </c>
      <c r="Q1563" s="9">
        <f>IFERROR(VLOOKUP(SolaCorp_Backlog[[#This Row],[Order_Item]], 'Hot Orders'!$C:$H, 6, FALSE), SolaCorp_Backlog[[#This Row],[Order Date]])</f>
        <v>44731</v>
      </c>
      <c r="R1563">
        <f>COUNTIFS($L:$L, SolaCorp_Backlog[[#This Row],[Product Group]], $Q:$Q, "&lt;=" &amp; SolaCorp_Backlog[[#This Row],[New Date]])</f>
        <v>112</v>
      </c>
      <c r="S1563">
        <f>IF(SolaCorp_Backlog[[#This Row],[Product Group]] &lt;&gt; $L1562, 1, $S1562 + 1)</f>
        <v>93</v>
      </c>
      <c r="T15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3">
        <f ca="1" xml:space="preserve"> ROUND((SolaCorp_Backlog[[#This Row],[Projected Ship Date]] - SolaCorp_Backlog[[#This Row],[Order Date]]) / SolaCorp_Backlog[[#This Row],[Backlog Quantity]], 0)</f>
        <v>293</v>
      </c>
    </row>
    <row r="1564" spans="1:21" x14ac:dyDescent="0.25">
      <c r="A1564" t="s">
        <v>59</v>
      </c>
      <c r="B1564" t="s">
        <v>741</v>
      </c>
      <c r="C1564" t="s">
        <v>721</v>
      </c>
      <c r="D1564" t="s">
        <v>813</v>
      </c>
      <c r="E1564" t="s">
        <v>814</v>
      </c>
      <c r="F1564">
        <v>2</v>
      </c>
      <c r="G1564">
        <v>317.95999999999998</v>
      </c>
      <c r="H1564" s="9">
        <v>44731</v>
      </c>
      <c r="I1564" t="s">
        <v>744</v>
      </c>
      <c r="J1564" t="s">
        <v>675</v>
      </c>
      <c r="K1564" t="s">
        <v>615</v>
      </c>
      <c r="L1564" t="s">
        <v>658</v>
      </c>
      <c r="M1564" t="s">
        <v>2061</v>
      </c>
      <c r="N1564" t="s">
        <v>4459</v>
      </c>
      <c r="O1564" t="s">
        <v>6142</v>
      </c>
      <c r="P1564">
        <f>COUNTIFS($L:$L, SolaCorp_Backlog[[#This Row],[Product Group]], $H:$H, "&lt;=" &amp; SolaCorp_Backlog[[#This Row],[Order Date]])</f>
        <v>94</v>
      </c>
      <c r="Q1564" s="9">
        <f>IFERROR(VLOOKUP(SolaCorp_Backlog[[#This Row],[Order_Item]], 'Hot Orders'!$C:$H, 6, FALSE), SolaCorp_Backlog[[#This Row],[Order Date]])</f>
        <v>44731</v>
      </c>
      <c r="R1564">
        <f>COUNTIFS($L:$L, SolaCorp_Backlog[[#This Row],[Product Group]], $Q:$Q, "&lt;=" &amp; SolaCorp_Backlog[[#This Row],[New Date]])</f>
        <v>112</v>
      </c>
      <c r="S1564">
        <f>IF(SolaCorp_Backlog[[#This Row],[Product Group]] &lt;&gt; $L1563, 1, $S1563 + 1)</f>
        <v>94</v>
      </c>
      <c r="T15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4">
        <f ca="1" xml:space="preserve"> ROUND((SolaCorp_Backlog[[#This Row],[Projected Ship Date]] - SolaCorp_Backlog[[#This Row],[Order Date]]) / SolaCorp_Backlog[[#This Row],[Backlog Quantity]], 0)</f>
        <v>293</v>
      </c>
    </row>
    <row r="1565" spans="1:21" x14ac:dyDescent="0.25">
      <c r="A1565" t="s">
        <v>137</v>
      </c>
      <c r="B1565" t="s">
        <v>747</v>
      </c>
      <c r="C1565" t="s">
        <v>688</v>
      </c>
      <c r="D1565" t="s">
        <v>769</v>
      </c>
      <c r="E1565" t="s">
        <v>770</v>
      </c>
      <c r="F1565">
        <v>10</v>
      </c>
      <c r="G1565">
        <v>275.8</v>
      </c>
      <c r="H1565" s="9">
        <v>44744</v>
      </c>
      <c r="I1565" t="s">
        <v>750</v>
      </c>
      <c r="J1565" t="s">
        <v>669</v>
      </c>
      <c r="K1565" t="s">
        <v>613</v>
      </c>
      <c r="L1565" t="s">
        <v>658</v>
      </c>
      <c r="M1565" t="s">
        <v>2062</v>
      </c>
      <c r="N1565" t="s">
        <v>4460</v>
      </c>
      <c r="O1565" t="s">
        <v>6143</v>
      </c>
      <c r="P1565">
        <f>COUNTIFS($L:$L, SolaCorp_Backlog[[#This Row],[Product Group]], $H:$H, "&lt;=" &amp; SolaCorp_Backlog[[#This Row],[Order Date]])</f>
        <v>104</v>
      </c>
      <c r="Q1565" s="9">
        <f>IFERROR(VLOOKUP(SolaCorp_Backlog[[#This Row],[Order_Item]], 'Hot Orders'!$C:$H, 6, FALSE), SolaCorp_Backlog[[#This Row],[Order Date]])</f>
        <v>44744</v>
      </c>
      <c r="R1565">
        <f>COUNTIFS($L:$L, SolaCorp_Backlog[[#This Row],[Product Group]], $Q:$Q, "&lt;=" &amp; SolaCorp_Backlog[[#This Row],[New Date]])</f>
        <v>122</v>
      </c>
      <c r="S1565">
        <f>IF(SolaCorp_Backlog[[#This Row],[Product Group]] &lt;&gt; $L1564, 1, $S1564 + 1)</f>
        <v>95</v>
      </c>
      <c r="T15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5">
        <f ca="1" xml:space="preserve"> ROUND((SolaCorp_Backlog[[#This Row],[Projected Ship Date]] - SolaCorp_Backlog[[#This Row],[Order Date]]) / SolaCorp_Backlog[[#This Row],[Backlog Quantity]], 0)</f>
        <v>57</v>
      </c>
    </row>
    <row r="1566" spans="1:21" x14ac:dyDescent="0.25">
      <c r="A1566" t="s">
        <v>137</v>
      </c>
      <c r="B1566" t="s">
        <v>747</v>
      </c>
      <c r="C1566" t="s">
        <v>688</v>
      </c>
      <c r="D1566" t="s">
        <v>769</v>
      </c>
      <c r="E1566" t="s">
        <v>770</v>
      </c>
      <c r="F1566">
        <v>10</v>
      </c>
      <c r="G1566">
        <v>275.8</v>
      </c>
      <c r="H1566" s="9">
        <v>44744</v>
      </c>
      <c r="I1566" t="s">
        <v>750</v>
      </c>
      <c r="J1566" t="s">
        <v>669</v>
      </c>
      <c r="K1566" t="s">
        <v>613</v>
      </c>
      <c r="L1566" t="s">
        <v>658</v>
      </c>
      <c r="M1566" t="s">
        <v>2062</v>
      </c>
      <c r="N1566" t="s">
        <v>4461</v>
      </c>
      <c r="O1566" t="s">
        <v>6143</v>
      </c>
      <c r="P1566">
        <f>COUNTIFS($L:$L, SolaCorp_Backlog[[#This Row],[Product Group]], $H:$H, "&lt;=" &amp; SolaCorp_Backlog[[#This Row],[Order Date]])</f>
        <v>104</v>
      </c>
      <c r="Q1566" s="9">
        <f>IFERROR(VLOOKUP(SolaCorp_Backlog[[#This Row],[Order_Item]], 'Hot Orders'!$C:$H, 6, FALSE), SolaCorp_Backlog[[#This Row],[Order Date]])</f>
        <v>44744</v>
      </c>
      <c r="R1566">
        <f>COUNTIFS($L:$L, SolaCorp_Backlog[[#This Row],[Product Group]], $Q:$Q, "&lt;=" &amp; SolaCorp_Backlog[[#This Row],[New Date]])</f>
        <v>122</v>
      </c>
      <c r="S1566">
        <f>IF(SolaCorp_Backlog[[#This Row],[Product Group]] &lt;&gt; $L1565, 1, $S1565 + 1)</f>
        <v>96</v>
      </c>
      <c r="T15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6">
        <f ca="1" xml:space="preserve"> ROUND((SolaCorp_Backlog[[#This Row],[Projected Ship Date]] - SolaCorp_Backlog[[#This Row],[Order Date]]) / SolaCorp_Backlog[[#This Row],[Backlog Quantity]], 0)</f>
        <v>57</v>
      </c>
    </row>
    <row r="1567" spans="1:21" x14ac:dyDescent="0.25">
      <c r="A1567" t="s">
        <v>137</v>
      </c>
      <c r="B1567" t="s">
        <v>747</v>
      </c>
      <c r="C1567" t="s">
        <v>688</v>
      </c>
      <c r="D1567" t="s">
        <v>769</v>
      </c>
      <c r="E1567" t="s">
        <v>770</v>
      </c>
      <c r="F1567">
        <v>10</v>
      </c>
      <c r="G1567">
        <v>275.8</v>
      </c>
      <c r="H1567" s="9">
        <v>44744</v>
      </c>
      <c r="I1567" t="s">
        <v>750</v>
      </c>
      <c r="J1567" t="s">
        <v>669</v>
      </c>
      <c r="K1567" t="s">
        <v>613</v>
      </c>
      <c r="L1567" t="s">
        <v>658</v>
      </c>
      <c r="M1567" t="s">
        <v>2062</v>
      </c>
      <c r="N1567" t="s">
        <v>4462</v>
      </c>
      <c r="O1567" t="s">
        <v>6143</v>
      </c>
      <c r="P1567">
        <f>COUNTIFS($L:$L, SolaCorp_Backlog[[#This Row],[Product Group]], $H:$H, "&lt;=" &amp; SolaCorp_Backlog[[#This Row],[Order Date]])</f>
        <v>104</v>
      </c>
      <c r="Q1567" s="9">
        <f>IFERROR(VLOOKUP(SolaCorp_Backlog[[#This Row],[Order_Item]], 'Hot Orders'!$C:$H, 6, FALSE), SolaCorp_Backlog[[#This Row],[Order Date]])</f>
        <v>44744</v>
      </c>
      <c r="R1567">
        <f>COUNTIFS($L:$L, SolaCorp_Backlog[[#This Row],[Product Group]], $Q:$Q, "&lt;=" &amp; SolaCorp_Backlog[[#This Row],[New Date]])</f>
        <v>122</v>
      </c>
      <c r="S1567">
        <f>IF(SolaCorp_Backlog[[#This Row],[Product Group]] &lt;&gt; $L1566, 1, $S1566 + 1)</f>
        <v>97</v>
      </c>
      <c r="T15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7">
        <f ca="1" xml:space="preserve"> ROUND((SolaCorp_Backlog[[#This Row],[Projected Ship Date]] - SolaCorp_Backlog[[#This Row],[Order Date]]) / SolaCorp_Backlog[[#This Row],[Backlog Quantity]], 0)</f>
        <v>57</v>
      </c>
    </row>
    <row r="1568" spans="1:21" x14ac:dyDescent="0.25">
      <c r="A1568" t="s">
        <v>137</v>
      </c>
      <c r="B1568" t="s">
        <v>747</v>
      </c>
      <c r="C1568" t="s">
        <v>688</v>
      </c>
      <c r="D1568" t="s">
        <v>769</v>
      </c>
      <c r="E1568" t="s">
        <v>770</v>
      </c>
      <c r="F1568">
        <v>10</v>
      </c>
      <c r="G1568">
        <v>275.8</v>
      </c>
      <c r="H1568" s="9">
        <v>44744</v>
      </c>
      <c r="I1568" t="s">
        <v>750</v>
      </c>
      <c r="J1568" t="s">
        <v>669</v>
      </c>
      <c r="K1568" t="s">
        <v>613</v>
      </c>
      <c r="L1568" t="s">
        <v>658</v>
      </c>
      <c r="M1568" t="s">
        <v>2062</v>
      </c>
      <c r="N1568" t="s">
        <v>4463</v>
      </c>
      <c r="O1568" t="s">
        <v>6143</v>
      </c>
      <c r="P1568">
        <f>COUNTIFS($L:$L, SolaCorp_Backlog[[#This Row],[Product Group]], $H:$H, "&lt;=" &amp; SolaCorp_Backlog[[#This Row],[Order Date]])</f>
        <v>104</v>
      </c>
      <c r="Q1568" s="9">
        <f>IFERROR(VLOOKUP(SolaCorp_Backlog[[#This Row],[Order_Item]], 'Hot Orders'!$C:$H, 6, FALSE), SolaCorp_Backlog[[#This Row],[Order Date]])</f>
        <v>44744</v>
      </c>
      <c r="R1568">
        <f>COUNTIFS($L:$L, SolaCorp_Backlog[[#This Row],[Product Group]], $Q:$Q, "&lt;=" &amp; SolaCorp_Backlog[[#This Row],[New Date]])</f>
        <v>122</v>
      </c>
      <c r="S1568">
        <f>IF(SolaCorp_Backlog[[#This Row],[Product Group]] &lt;&gt; $L1567, 1, $S1567 + 1)</f>
        <v>98</v>
      </c>
      <c r="T15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8">
        <f ca="1" xml:space="preserve"> ROUND((SolaCorp_Backlog[[#This Row],[Projected Ship Date]] - SolaCorp_Backlog[[#This Row],[Order Date]]) / SolaCorp_Backlog[[#This Row],[Backlog Quantity]], 0)</f>
        <v>57</v>
      </c>
    </row>
    <row r="1569" spans="1:21" x14ac:dyDescent="0.25">
      <c r="A1569" t="s">
        <v>137</v>
      </c>
      <c r="B1569" t="s">
        <v>747</v>
      </c>
      <c r="C1569" t="s">
        <v>688</v>
      </c>
      <c r="D1569" t="s">
        <v>769</v>
      </c>
      <c r="E1569" t="s">
        <v>770</v>
      </c>
      <c r="F1569">
        <v>10</v>
      </c>
      <c r="G1569">
        <v>275.8</v>
      </c>
      <c r="H1569" s="9">
        <v>44744</v>
      </c>
      <c r="I1569" t="s">
        <v>750</v>
      </c>
      <c r="J1569" t="s">
        <v>669</v>
      </c>
      <c r="K1569" t="s">
        <v>613</v>
      </c>
      <c r="L1569" t="s">
        <v>658</v>
      </c>
      <c r="M1569" t="s">
        <v>2062</v>
      </c>
      <c r="N1569" t="s">
        <v>4464</v>
      </c>
      <c r="O1569" t="s">
        <v>6143</v>
      </c>
      <c r="P1569">
        <f>COUNTIFS($L:$L, SolaCorp_Backlog[[#This Row],[Product Group]], $H:$H, "&lt;=" &amp; SolaCorp_Backlog[[#This Row],[Order Date]])</f>
        <v>104</v>
      </c>
      <c r="Q1569" s="9">
        <f>IFERROR(VLOOKUP(SolaCorp_Backlog[[#This Row],[Order_Item]], 'Hot Orders'!$C:$H, 6, FALSE), SolaCorp_Backlog[[#This Row],[Order Date]])</f>
        <v>44744</v>
      </c>
      <c r="R1569">
        <f>COUNTIFS($L:$L, SolaCorp_Backlog[[#This Row],[Product Group]], $Q:$Q, "&lt;=" &amp; SolaCorp_Backlog[[#This Row],[New Date]])</f>
        <v>122</v>
      </c>
      <c r="S1569">
        <f>IF(SolaCorp_Backlog[[#This Row],[Product Group]] &lt;&gt; $L1568, 1, $S1568 + 1)</f>
        <v>99</v>
      </c>
      <c r="T15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69">
        <f ca="1" xml:space="preserve"> ROUND((SolaCorp_Backlog[[#This Row],[Projected Ship Date]] - SolaCorp_Backlog[[#This Row],[Order Date]]) / SolaCorp_Backlog[[#This Row],[Backlog Quantity]], 0)</f>
        <v>57</v>
      </c>
    </row>
    <row r="1570" spans="1:21" x14ac:dyDescent="0.25">
      <c r="A1570" t="s">
        <v>137</v>
      </c>
      <c r="B1570" t="s">
        <v>747</v>
      </c>
      <c r="C1570" t="s">
        <v>688</v>
      </c>
      <c r="D1570" t="s">
        <v>769</v>
      </c>
      <c r="E1570" t="s">
        <v>770</v>
      </c>
      <c r="F1570">
        <v>10</v>
      </c>
      <c r="G1570">
        <v>275.8</v>
      </c>
      <c r="H1570" s="9">
        <v>44744</v>
      </c>
      <c r="I1570" t="s">
        <v>750</v>
      </c>
      <c r="J1570" t="s">
        <v>669</v>
      </c>
      <c r="K1570" t="s">
        <v>613</v>
      </c>
      <c r="L1570" t="s">
        <v>658</v>
      </c>
      <c r="M1570" t="s">
        <v>2062</v>
      </c>
      <c r="N1570" t="s">
        <v>4465</v>
      </c>
      <c r="O1570" t="s">
        <v>6143</v>
      </c>
      <c r="P1570">
        <f>COUNTIFS($L:$L, SolaCorp_Backlog[[#This Row],[Product Group]], $H:$H, "&lt;=" &amp; SolaCorp_Backlog[[#This Row],[Order Date]])</f>
        <v>104</v>
      </c>
      <c r="Q1570" s="9">
        <f>IFERROR(VLOOKUP(SolaCorp_Backlog[[#This Row],[Order_Item]], 'Hot Orders'!$C:$H, 6, FALSE), SolaCorp_Backlog[[#This Row],[Order Date]])</f>
        <v>44744</v>
      </c>
      <c r="R1570">
        <f>COUNTIFS($L:$L, SolaCorp_Backlog[[#This Row],[Product Group]], $Q:$Q, "&lt;=" &amp; SolaCorp_Backlog[[#This Row],[New Date]])</f>
        <v>122</v>
      </c>
      <c r="S1570">
        <f>IF(SolaCorp_Backlog[[#This Row],[Product Group]] &lt;&gt; $L1569, 1, $S1569 + 1)</f>
        <v>100</v>
      </c>
      <c r="T15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0">
        <f ca="1" xml:space="preserve"> ROUND((SolaCorp_Backlog[[#This Row],[Projected Ship Date]] - SolaCorp_Backlog[[#This Row],[Order Date]]) / SolaCorp_Backlog[[#This Row],[Backlog Quantity]], 0)</f>
        <v>57</v>
      </c>
    </row>
    <row r="1571" spans="1:21" x14ac:dyDescent="0.25">
      <c r="A1571" t="s">
        <v>137</v>
      </c>
      <c r="B1571" t="s">
        <v>747</v>
      </c>
      <c r="C1571" t="s">
        <v>688</v>
      </c>
      <c r="D1571" t="s">
        <v>769</v>
      </c>
      <c r="E1571" t="s">
        <v>770</v>
      </c>
      <c r="F1571">
        <v>10</v>
      </c>
      <c r="G1571">
        <v>275.8</v>
      </c>
      <c r="H1571" s="9">
        <v>44744</v>
      </c>
      <c r="I1571" t="s">
        <v>750</v>
      </c>
      <c r="J1571" t="s">
        <v>669</v>
      </c>
      <c r="K1571" t="s">
        <v>613</v>
      </c>
      <c r="L1571" t="s">
        <v>658</v>
      </c>
      <c r="M1571" t="s">
        <v>2062</v>
      </c>
      <c r="N1571" t="s">
        <v>4466</v>
      </c>
      <c r="O1571" t="s">
        <v>6143</v>
      </c>
      <c r="P1571">
        <f>COUNTIFS($L:$L, SolaCorp_Backlog[[#This Row],[Product Group]], $H:$H, "&lt;=" &amp; SolaCorp_Backlog[[#This Row],[Order Date]])</f>
        <v>104</v>
      </c>
      <c r="Q1571" s="9">
        <f>IFERROR(VLOOKUP(SolaCorp_Backlog[[#This Row],[Order_Item]], 'Hot Orders'!$C:$H, 6, FALSE), SolaCorp_Backlog[[#This Row],[Order Date]])</f>
        <v>44744</v>
      </c>
      <c r="R1571">
        <f>COUNTIFS($L:$L, SolaCorp_Backlog[[#This Row],[Product Group]], $Q:$Q, "&lt;=" &amp; SolaCorp_Backlog[[#This Row],[New Date]])</f>
        <v>122</v>
      </c>
      <c r="S1571">
        <f>IF(SolaCorp_Backlog[[#This Row],[Product Group]] &lt;&gt; $L1570, 1, $S1570 + 1)</f>
        <v>101</v>
      </c>
      <c r="T15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1">
        <f ca="1" xml:space="preserve"> ROUND((SolaCorp_Backlog[[#This Row],[Projected Ship Date]] - SolaCorp_Backlog[[#This Row],[Order Date]]) / SolaCorp_Backlog[[#This Row],[Backlog Quantity]], 0)</f>
        <v>57</v>
      </c>
    </row>
    <row r="1572" spans="1:21" x14ac:dyDescent="0.25">
      <c r="A1572" t="s">
        <v>137</v>
      </c>
      <c r="B1572" t="s">
        <v>747</v>
      </c>
      <c r="C1572" t="s">
        <v>688</v>
      </c>
      <c r="D1572" t="s">
        <v>769</v>
      </c>
      <c r="E1572" t="s">
        <v>770</v>
      </c>
      <c r="F1572">
        <v>10</v>
      </c>
      <c r="G1572">
        <v>275.8</v>
      </c>
      <c r="H1572" s="9">
        <v>44744</v>
      </c>
      <c r="I1572" t="s">
        <v>750</v>
      </c>
      <c r="J1572" t="s">
        <v>669</v>
      </c>
      <c r="K1572" t="s">
        <v>613</v>
      </c>
      <c r="L1572" t="s">
        <v>658</v>
      </c>
      <c r="M1572" t="s">
        <v>2062</v>
      </c>
      <c r="N1572" t="s">
        <v>4467</v>
      </c>
      <c r="O1572" t="s">
        <v>6143</v>
      </c>
      <c r="P1572">
        <f>COUNTIFS($L:$L, SolaCorp_Backlog[[#This Row],[Product Group]], $H:$H, "&lt;=" &amp; SolaCorp_Backlog[[#This Row],[Order Date]])</f>
        <v>104</v>
      </c>
      <c r="Q1572" s="9">
        <f>IFERROR(VLOOKUP(SolaCorp_Backlog[[#This Row],[Order_Item]], 'Hot Orders'!$C:$H, 6, FALSE), SolaCorp_Backlog[[#This Row],[Order Date]])</f>
        <v>44744</v>
      </c>
      <c r="R1572">
        <f>COUNTIFS($L:$L, SolaCorp_Backlog[[#This Row],[Product Group]], $Q:$Q, "&lt;=" &amp; SolaCorp_Backlog[[#This Row],[New Date]])</f>
        <v>122</v>
      </c>
      <c r="S1572">
        <f>IF(SolaCorp_Backlog[[#This Row],[Product Group]] &lt;&gt; $L1571, 1, $S1571 + 1)</f>
        <v>102</v>
      </c>
      <c r="T15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2">
        <f ca="1" xml:space="preserve"> ROUND((SolaCorp_Backlog[[#This Row],[Projected Ship Date]] - SolaCorp_Backlog[[#This Row],[Order Date]]) / SolaCorp_Backlog[[#This Row],[Backlog Quantity]], 0)</f>
        <v>57</v>
      </c>
    </row>
    <row r="1573" spans="1:21" x14ac:dyDescent="0.25">
      <c r="A1573" t="s">
        <v>137</v>
      </c>
      <c r="B1573" t="s">
        <v>747</v>
      </c>
      <c r="C1573" t="s">
        <v>688</v>
      </c>
      <c r="D1573" t="s">
        <v>769</v>
      </c>
      <c r="E1573" t="s">
        <v>770</v>
      </c>
      <c r="F1573">
        <v>10</v>
      </c>
      <c r="G1573">
        <v>275.8</v>
      </c>
      <c r="H1573" s="9">
        <v>44744</v>
      </c>
      <c r="I1573" t="s">
        <v>750</v>
      </c>
      <c r="J1573" t="s">
        <v>669</v>
      </c>
      <c r="K1573" t="s">
        <v>613</v>
      </c>
      <c r="L1573" t="s">
        <v>658</v>
      </c>
      <c r="M1573" t="s">
        <v>2062</v>
      </c>
      <c r="N1573" t="s">
        <v>4468</v>
      </c>
      <c r="O1573" t="s">
        <v>6143</v>
      </c>
      <c r="P1573">
        <f>COUNTIFS($L:$L, SolaCorp_Backlog[[#This Row],[Product Group]], $H:$H, "&lt;=" &amp; SolaCorp_Backlog[[#This Row],[Order Date]])</f>
        <v>104</v>
      </c>
      <c r="Q1573" s="9">
        <f>IFERROR(VLOOKUP(SolaCorp_Backlog[[#This Row],[Order_Item]], 'Hot Orders'!$C:$H, 6, FALSE), SolaCorp_Backlog[[#This Row],[Order Date]])</f>
        <v>44744</v>
      </c>
      <c r="R1573">
        <f>COUNTIFS($L:$L, SolaCorp_Backlog[[#This Row],[Product Group]], $Q:$Q, "&lt;=" &amp; SolaCorp_Backlog[[#This Row],[New Date]])</f>
        <v>122</v>
      </c>
      <c r="S1573">
        <f>IF(SolaCorp_Backlog[[#This Row],[Product Group]] &lt;&gt; $L1572, 1, $S1572 + 1)</f>
        <v>103</v>
      </c>
      <c r="T15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3">
        <f ca="1" xml:space="preserve"> ROUND((SolaCorp_Backlog[[#This Row],[Projected Ship Date]] - SolaCorp_Backlog[[#This Row],[Order Date]]) / SolaCorp_Backlog[[#This Row],[Backlog Quantity]], 0)</f>
        <v>57</v>
      </c>
    </row>
    <row r="1574" spans="1:21" x14ac:dyDescent="0.25">
      <c r="A1574" t="s">
        <v>137</v>
      </c>
      <c r="B1574" t="s">
        <v>747</v>
      </c>
      <c r="C1574" t="s">
        <v>688</v>
      </c>
      <c r="D1574" t="s">
        <v>769</v>
      </c>
      <c r="E1574" t="s">
        <v>770</v>
      </c>
      <c r="F1574">
        <v>10</v>
      </c>
      <c r="G1574">
        <v>275.8</v>
      </c>
      <c r="H1574" s="9">
        <v>44744</v>
      </c>
      <c r="I1574" t="s">
        <v>750</v>
      </c>
      <c r="J1574" t="s">
        <v>669</v>
      </c>
      <c r="K1574" t="s">
        <v>613</v>
      </c>
      <c r="L1574" t="s">
        <v>658</v>
      </c>
      <c r="M1574" t="s">
        <v>2062</v>
      </c>
      <c r="N1574" t="s">
        <v>4469</v>
      </c>
      <c r="O1574" t="s">
        <v>6143</v>
      </c>
      <c r="P1574">
        <f>COUNTIFS($L:$L, SolaCorp_Backlog[[#This Row],[Product Group]], $H:$H, "&lt;=" &amp; SolaCorp_Backlog[[#This Row],[Order Date]])</f>
        <v>104</v>
      </c>
      <c r="Q1574" s="9">
        <f>IFERROR(VLOOKUP(SolaCorp_Backlog[[#This Row],[Order_Item]], 'Hot Orders'!$C:$H, 6, FALSE), SolaCorp_Backlog[[#This Row],[Order Date]])</f>
        <v>44744</v>
      </c>
      <c r="R1574">
        <f>COUNTIFS($L:$L, SolaCorp_Backlog[[#This Row],[Product Group]], $Q:$Q, "&lt;=" &amp; SolaCorp_Backlog[[#This Row],[New Date]])</f>
        <v>122</v>
      </c>
      <c r="S1574">
        <f>IF(SolaCorp_Backlog[[#This Row],[Product Group]] &lt;&gt; $L1573, 1, $S1573 + 1)</f>
        <v>104</v>
      </c>
      <c r="T15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4">
        <f ca="1" xml:space="preserve"> ROUND((SolaCorp_Backlog[[#This Row],[Projected Ship Date]] - SolaCorp_Backlog[[#This Row],[Order Date]]) / SolaCorp_Backlog[[#This Row],[Backlog Quantity]], 0)</f>
        <v>57</v>
      </c>
    </row>
    <row r="1575" spans="1:21" x14ac:dyDescent="0.25">
      <c r="A1575" t="s">
        <v>214</v>
      </c>
      <c r="B1575" t="s">
        <v>921</v>
      </c>
      <c r="C1575" t="s">
        <v>721</v>
      </c>
      <c r="D1575" t="s">
        <v>733</v>
      </c>
      <c r="E1575" t="s">
        <v>734</v>
      </c>
      <c r="F1575">
        <v>1</v>
      </c>
      <c r="G1575">
        <v>611.94000000000005</v>
      </c>
      <c r="H1575" s="9">
        <v>44812</v>
      </c>
      <c r="I1575" t="s">
        <v>787</v>
      </c>
      <c r="J1575" t="s">
        <v>669</v>
      </c>
      <c r="K1575" t="s">
        <v>619</v>
      </c>
      <c r="L1575" t="s">
        <v>658</v>
      </c>
      <c r="M1575" t="s">
        <v>2064</v>
      </c>
      <c r="N1575" t="s">
        <v>4475</v>
      </c>
      <c r="O1575" t="s">
        <v>6144</v>
      </c>
      <c r="P1575">
        <f>COUNTIFS($L:$L, SolaCorp_Backlog[[#This Row],[Product Group]], $H:$H, "&lt;=" &amp; SolaCorp_Backlog[[#This Row],[Order Date]])</f>
        <v>105</v>
      </c>
      <c r="Q1575" s="9">
        <f>IFERROR(VLOOKUP(SolaCorp_Backlog[[#This Row],[Order_Item]], 'Hot Orders'!$C:$H, 6, FALSE), SolaCorp_Backlog[[#This Row],[Order Date]])</f>
        <v>44812</v>
      </c>
      <c r="R1575">
        <f>COUNTIFS($L:$L, SolaCorp_Backlog[[#This Row],[Product Group]], $Q:$Q, "&lt;=" &amp; SolaCorp_Backlog[[#This Row],[New Date]])</f>
        <v>123</v>
      </c>
      <c r="S1575">
        <f>IF(SolaCorp_Backlog[[#This Row],[Product Group]] &lt;&gt; $L1574, 1, $S1574 + 1)</f>
        <v>105</v>
      </c>
      <c r="T15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5">
        <f ca="1" xml:space="preserve"> ROUND((SolaCorp_Backlog[[#This Row],[Projected Ship Date]] - SolaCorp_Backlog[[#This Row],[Order Date]]) / SolaCorp_Backlog[[#This Row],[Backlog Quantity]], 0)</f>
        <v>505</v>
      </c>
    </row>
    <row r="1576" spans="1:21" x14ac:dyDescent="0.25">
      <c r="A1576" t="s">
        <v>25</v>
      </c>
      <c r="B1576" t="s">
        <v>700</v>
      </c>
      <c r="C1576" t="s">
        <v>671</v>
      </c>
      <c r="D1576" t="s">
        <v>701</v>
      </c>
      <c r="E1576" t="s">
        <v>702</v>
      </c>
      <c r="F1576">
        <v>1</v>
      </c>
      <c r="G1576">
        <v>967.9</v>
      </c>
      <c r="H1576" s="9">
        <v>44817</v>
      </c>
      <c r="I1576" t="s">
        <v>703</v>
      </c>
      <c r="J1576" t="s">
        <v>675</v>
      </c>
      <c r="K1576" t="s">
        <v>588</v>
      </c>
      <c r="L1576" t="s">
        <v>658</v>
      </c>
      <c r="M1576" t="s">
        <v>2065</v>
      </c>
      <c r="N1576" t="s">
        <v>4476</v>
      </c>
      <c r="O1576" t="s">
        <v>6145</v>
      </c>
      <c r="P1576">
        <f>COUNTIFS($L:$L, SolaCorp_Backlog[[#This Row],[Product Group]], $H:$H, "&lt;=" &amp; SolaCorp_Backlog[[#This Row],[Order Date]])</f>
        <v>106</v>
      </c>
      <c r="Q1576" s="9">
        <f>IFERROR(VLOOKUP(SolaCorp_Backlog[[#This Row],[Order_Item]], 'Hot Orders'!$C:$H, 6, FALSE), SolaCorp_Backlog[[#This Row],[Order Date]])</f>
        <v>44817</v>
      </c>
      <c r="R1576">
        <f>COUNTIFS($L:$L, SolaCorp_Backlog[[#This Row],[Product Group]], $Q:$Q, "&lt;=" &amp; SolaCorp_Backlog[[#This Row],[New Date]])</f>
        <v>124</v>
      </c>
      <c r="S1576">
        <f>IF(SolaCorp_Backlog[[#This Row],[Product Group]] &lt;&gt; $L1575, 1, $S1575 + 1)</f>
        <v>106</v>
      </c>
      <c r="T15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6">
        <f ca="1" xml:space="preserve"> ROUND((SolaCorp_Backlog[[#This Row],[Projected Ship Date]] - SolaCorp_Backlog[[#This Row],[Order Date]]) / SolaCorp_Backlog[[#This Row],[Backlog Quantity]], 0)</f>
        <v>500</v>
      </c>
    </row>
    <row r="1577" spans="1:21" x14ac:dyDescent="0.25">
      <c r="A1577" t="s">
        <v>301</v>
      </c>
      <c r="B1577" t="s">
        <v>1344</v>
      </c>
      <c r="C1577" t="s">
        <v>671</v>
      </c>
      <c r="D1577" t="s">
        <v>1201</v>
      </c>
      <c r="E1577" t="s">
        <v>1202</v>
      </c>
      <c r="F1577">
        <v>1</v>
      </c>
      <c r="G1577">
        <v>203.26</v>
      </c>
      <c r="H1577" s="9">
        <v>44818</v>
      </c>
      <c r="I1577" t="s">
        <v>703</v>
      </c>
      <c r="J1577" t="s">
        <v>675</v>
      </c>
      <c r="K1577" t="s">
        <v>617</v>
      </c>
      <c r="L1577" t="s">
        <v>658</v>
      </c>
      <c r="M1577" t="s">
        <v>2066</v>
      </c>
      <c r="N1577" t="s">
        <v>4477</v>
      </c>
      <c r="O1577" t="s">
        <v>6146</v>
      </c>
      <c r="P1577">
        <f>COUNTIFS($L:$L, SolaCorp_Backlog[[#This Row],[Product Group]], $H:$H, "&lt;=" &amp; SolaCorp_Backlog[[#This Row],[Order Date]])</f>
        <v>107</v>
      </c>
      <c r="Q1577" s="9">
        <f>IFERROR(VLOOKUP(SolaCorp_Backlog[[#This Row],[Order_Item]], 'Hot Orders'!$C:$H, 6, FALSE), SolaCorp_Backlog[[#This Row],[Order Date]])</f>
        <v>44818</v>
      </c>
      <c r="R1577">
        <f>COUNTIFS($L:$L, SolaCorp_Backlog[[#This Row],[Product Group]], $Q:$Q, "&lt;=" &amp; SolaCorp_Backlog[[#This Row],[New Date]])</f>
        <v>125</v>
      </c>
      <c r="S1577">
        <f>IF(SolaCorp_Backlog[[#This Row],[Product Group]] &lt;&gt; $L1576, 1, $S1576 + 1)</f>
        <v>107</v>
      </c>
      <c r="T15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7">
        <f ca="1" xml:space="preserve"> ROUND((SolaCorp_Backlog[[#This Row],[Projected Ship Date]] - SolaCorp_Backlog[[#This Row],[Order Date]]) / SolaCorp_Backlog[[#This Row],[Backlog Quantity]], 0)</f>
        <v>499</v>
      </c>
    </row>
    <row r="1578" spans="1:21" x14ac:dyDescent="0.25">
      <c r="A1578" t="s">
        <v>306</v>
      </c>
      <c r="B1578" t="s">
        <v>912</v>
      </c>
      <c r="C1578" t="s">
        <v>721</v>
      </c>
      <c r="D1578" t="s">
        <v>753</v>
      </c>
      <c r="E1578" t="s">
        <v>754</v>
      </c>
      <c r="F1578">
        <v>2</v>
      </c>
      <c r="G1578">
        <v>625.37</v>
      </c>
      <c r="H1578" s="9">
        <v>44819</v>
      </c>
      <c r="I1578" t="s">
        <v>763</v>
      </c>
      <c r="J1578" t="s">
        <v>669</v>
      </c>
      <c r="K1578" t="s">
        <v>623</v>
      </c>
      <c r="L1578" t="s">
        <v>658</v>
      </c>
      <c r="M1578" t="s">
        <v>2068</v>
      </c>
      <c r="N1578" t="s">
        <v>4479</v>
      </c>
      <c r="O1578" t="s">
        <v>6147</v>
      </c>
      <c r="P1578">
        <f>COUNTIFS($L:$L, SolaCorp_Backlog[[#This Row],[Product Group]], $H:$H, "&lt;=" &amp; SolaCorp_Backlog[[#This Row],[Order Date]])</f>
        <v>109</v>
      </c>
      <c r="Q1578" s="9">
        <f>IFERROR(VLOOKUP(SolaCorp_Backlog[[#This Row],[Order_Item]], 'Hot Orders'!$C:$H, 6, FALSE), SolaCorp_Backlog[[#This Row],[Order Date]])</f>
        <v>44562</v>
      </c>
      <c r="R1578">
        <f>COUNTIFS($L:$L, SolaCorp_Backlog[[#This Row],[Product Group]], $Q:$Q, "&lt;=" &amp; SolaCorp_Backlog[[#This Row],[New Date]])</f>
        <v>2</v>
      </c>
      <c r="S1578">
        <f>IF(SolaCorp_Backlog[[#This Row],[Product Group]] &lt;&gt; $L1577, 1, $S1577 + 1)</f>
        <v>108</v>
      </c>
      <c r="T15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8">
        <f ca="1" xml:space="preserve"> ROUND((SolaCorp_Backlog[[#This Row],[Projected Ship Date]] - SolaCorp_Backlog[[#This Row],[Order Date]]) / SolaCorp_Backlog[[#This Row],[Backlog Quantity]], 0)</f>
        <v>249</v>
      </c>
    </row>
    <row r="1579" spans="1:21" x14ac:dyDescent="0.25">
      <c r="A1579" t="s">
        <v>306</v>
      </c>
      <c r="B1579" t="s">
        <v>912</v>
      </c>
      <c r="C1579" t="s">
        <v>721</v>
      </c>
      <c r="D1579" t="s">
        <v>753</v>
      </c>
      <c r="E1579" t="s">
        <v>754</v>
      </c>
      <c r="F1579">
        <v>2</v>
      </c>
      <c r="G1579">
        <v>625.37</v>
      </c>
      <c r="H1579" s="9">
        <v>44819</v>
      </c>
      <c r="I1579" t="s">
        <v>763</v>
      </c>
      <c r="J1579" t="s">
        <v>669</v>
      </c>
      <c r="K1579" t="s">
        <v>623</v>
      </c>
      <c r="L1579" t="s">
        <v>658</v>
      </c>
      <c r="M1579" t="s">
        <v>2068</v>
      </c>
      <c r="N1579" t="s">
        <v>4480</v>
      </c>
      <c r="O1579" t="s">
        <v>6147</v>
      </c>
      <c r="P1579">
        <f>COUNTIFS($L:$L, SolaCorp_Backlog[[#This Row],[Product Group]], $H:$H, "&lt;=" &amp; SolaCorp_Backlog[[#This Row],[Order Date]])</f>
        <v>109</v>
      </c>
      <c r="Q1579" s="9">
        <f>IFERROR(VLOOKUP(SolaCorp_Backlog[[#This Row],[Order_Item]], 'Hot Orders'!$C:$H, 6, FALSE), SolaCorp_Backlog[[#This Row],[Order Date]])</f>
        <v>44562</v>
      </c>
      <c r="R1579">
        <f>COUNTIFS($L:$L, SolaCorp_Backlog[[#This Row],[Product Group]], $Q:$Q, "&lt;=" &amp; SolaCorp_Backlog[[#This Row],[New Date]])</f>
        <v>2</v>
      </c>
      <c r="S1579">
        <f>IF(SolaCorp_Backlog[[#This Row],[Product Group]] &lt;&gt; $L1578, 1, $S1578 + 1)</f>
        <v>109</v>
      </c>
      <c r="T15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79">
        <f ca="1" xml:space="preserve"> ROUND((SolaCorp_Backlog[[#This Row],[Projected Ship Date]] - SolaCorp_Backlog[[#This Row],[Order Date]]) / SolaCorp_Backlog[[#This Row],[Backlog Quantity]], 0)</f>
        <v>249</v>
      </c>
    </row>
    <row r="1580" spans="1:21" x14ac:dyDescent="0.25">
      <c r="A1580" t="s">
        <v>241</v>
      </c>
      <c r="B1580" t="s">
        <v>899</v>
      </c>
      <c r="C1580" t="s">
        <v>688</v>
      </c>
      <c r="D1580" t="s">
        <v>733</v>
      </c>
      <c r="E1580" t="s">
        <v>734</v>
      </c>
      <c r="F1580">
        <v>1</v>
      </c>
      <c r="G1580">
        <v>681.86</v>
      </c>
      <c r="H1580" s="9">
        <v>44829</v>
      </c>
      <c r="I1580" t="s">
        <v>900</v>
      </c>
      <c r="J1580" t="s">
        <v>675</v>
      </c>
      <c r="K1580" t="s">
        <v>619</v>
      </c>
      <c r="L1580" t="s">
        <v>658</v>
      </c>
      <c r="M1580" t="s">
        <v>2071</v>
      </c>
      <c r="N1580" t="s">
        <v>4485</v>
      </c>
      <c r="O1580" t="s">
        <v>6150</v>
      </c>
      <c r="P1580">
        <f>COUNTIFS($L:$L, SolaCorp_Backlog[[#This Row],[Product Group]], $H:$H, "&lt;=" &amp; SolaCorp_Backlog[[#This Row],[Order Date]])</f>
        <v>110</v>
      </c>
      <c r="Q1580" s="9">
        <f>IFERROR(VLOOKUP(SolaCorp_Backlog[[#This Row],[Order_Item]], 'Hot Orders'!$C:$H, 6, FALSE), SolaCorp_Backlog[[#This Row],[Order Date]])</f>
        <v>44829</v>
      </c>
      <c r="R1580">
        <f>COUNTIFS($L:$L, SolaCorp_Backlog[[#This Row],[Product Group]], $Q:$Q, "&lt;=" &amp; SolaCorp_Backlog[[#This Row],[New Date]])</f>
        <v>126</v>
      </c>
      <c r="S1580">
        <f>IF(SolaCorp_Backlog[[#This Row],[Product Group]] &lt;&gt; $L1579, 1, $S1579 + 1)</f>
        <v>110</v>
      </c>
      <c r="T15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0">
        <f ca="1" xml:space="preserve"> ROUND((SolaCorp_Backlog[[#This Row],[Projected Ship Date]] - SolaCorp_Backlog[[#This Row],[Order Date]]) / SolaCorp_Backlog[[#This Row],[Backlog Quantity]], 0)</f>
        <v>488</v>
      </c>
    </row>
    <row r="1581" spans="1:21" x14ac:dyDescent="0.25">
      <c r="A1581" t="s">
        <v>354</v>
      </c>
      <c r="B1581" t="s">
        <v>1200</v>
      </c>
      <c r="C1581" t="s">
        <v>671</v>
      </c>
      <c r="D1581" t="s">
        <v>1201</v>
      </c>
      <c r="E1581" t="s">
        <v>1202</v>
      </c>
      <c r="F1581">
        <v>1</v>
      </c>
      <c r="G1581">
        <v>310.37</v>
      </c>
      <c r="H1581" s="9">
        <v>44831</v>
      </c>
      <c r="I1581" t="s">
        <v>698</v>
      </c>
      <c r="J1581" t="s">
        <v>675</v>
      </c>
      <c r="K1581" t="s">
        <v>617</v>
      </c>
      <c r="L1581" t="s">
        <v>658</v>
      </c>
      <c r="M1581" t="s">
        <v>2072</v>
      </c>
      <c r="N1581" t="s">
        <v>4486</v>
      </c>
      <c r="O1581" t="s">
        <v>6151</v>
      </c>
      <c r="P1581">
        <f>COUNTIFS($L:$L, SolaCorp_Backlog[[#This Row],[Product Group]], $H:$H, "&lt;=" &amp; SolaCorp_Backlog[[#This Row],[Order Date]])</f>
        <v>111</v>
      </c>
      <c r="Q1581" s="9">
        <f>IFERROR(VLOOKUP(SolaCorp_Backlog[[#This Row],[Order_Item]], 'Hot Orders'!$C:$H, 6, FALSE), SolaCorp_Backlog[[#This Row],[Order Date]])</f>
        <v>44831</v>
      </c>
      <c r="R1581">
        <f>COUNTIFS($L:$L, SolaCorp_Backlog[[#This Row],[Product Group]], $Q:$Q, "&lt;=" &amp; SolaCorp_Backlog[[#This Row],[New Date]])</f>
        <v>127</v>
      </c>
      <c r="S1581">
        <f>IF(SolaCorp_Backlog[[#This Row],[Product Group]] &lt;&gt; $L1580, 1, $S1580 + 1)</f>
        <v>111</v>
      </c>
      <c r="T15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1">
        <f ca="1" xml:space="preserve"> ROUND((SolaCorp_Backlog[[#This Row],[Projected Ship Date]] - SolaCorp_Backlog[[#This Row],[Order Date]]) / SolaCorp_Backlog[[#This Row],[Backlog Quantity]], 0)</f>
        <v>486</v>
      </c>
    </row>
    <row r="1582" spans="1:21" x14ac:dyDescent="0.25">
      <c r="A1582" t="s">
        <v>16</v>
      </c>
      <c r="B1582" t="s">
        <v>1148</v>
      </c>
      <c r="C1582" t="s">
        <v>721</v>
      </c>
      <c r="D1582" t="s">
        <v>821</v>
      </c>
      <c r="E1582" t="s">
        <v>822</v>
      </c>
      <c r="F1582">
        <v>1</v>
      </c>
      <c r="G1582">
        <v>225.94</v>
      </c>
      <c r="H1582" s="9">
        <v>44838</v>
      </c>
      <c r="I1582" t="s">
        <v>787</v>
      </c>
      <c r="J1582" t="s">
        <v>669</v>
      </c>
      <c r="K1582" t="s">
        <v>613</v>
      </c>
      <c r="L1582" t="s">
        <v>658</v>
      </c>
      <c r="M1582" t="s">
        <v>1926</v>
      </c>
      <c r="N1582" t="s">
        <v>3950</v>
      </c>
      <c r="O1582" t="s">
        <v>6023</v>
      </c>
      <c r="P1582">
        <f>COUNTIFS($L:$L, SolaCorp_Backlog[[#This Row],[Product Group]], $H:$H, "&lt;=" &amp; SolaCorp_Backlog[[#This Row],[Order Date]])</f>
        <v>112</v>
      </c>
      <c r="Q1582" s="9">
        <f>IFERROR(VLOOKUP(SolaCorp_Backlog[[#This Row],[Order_Item]], 'Hot Orders'!$C:$H, 6, FALSE), SolaCorp_Backlog[[#This Row],[Order Date]])</f>
        <v>44838</v>
      </c>
      <c r="R1582">
        <f>COUNTIFS($L:$L, SolaCorp_Backlog[[#This Row],[Product Group]], $Q:$Q, "&lt;=" &amp; SolaCorp_Backlog[[#This Row],[New Date]])</f>
        <v>128</v>
      </c>
      <c r="S1582">
        <f>IF(SolaCorp_Backlog[[#This Row],[Product Group]] &lt;&gt; $L1581, 1, $S1581 + 1)</f>
        <v>112</v>
      </c>
      <c r="T15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2">
        <f ca="1" xml:space="preserve"> ROUND((SolaCorp_Backlog[[#This Row],[Projected Ship Date]] - SolaCorp_Backlog[[#This Row],[Order Date]]) / SolaCorp_Backlog[[#This Row],[Backlog Quantity]], 0)</f>
        <v>479</v>
      </c>
    </row>
    <row r="1583" spans="1:21" x14ac:dyDescent="0.25">
      <c r="A1583" t="s">
        <v>271</v>
      </c>
      <c r="B1583" t="s">
        <v>1132</v>
      </c>
      <c r="C1583" t="s">
        <v>721</v>
      </c>
      <c r="D1583" t="s">
        <v>1365</v>
      </c>
      <c r="E1583" t="s">
        <v>1366</v>
      </c>
      <c r="F1583">
        <v>1</v>
      </c>
      <c r="G1583">
        <v>144.22</v>
      </c>
      <c r="H1583" s="9">
        <v>44840</v>
      </c>
      <c r="I1583" t="s">
        <v>861</v>
      </c>
      <c r="J1583" t="s">
        <v>675</v>
      </c>
      <c r="K1583" t="s">
        <v>589</v>
      </c>
      <c r="L1583" t="s">
        <v>658</v>
      </c>
      <c r="M1583" t="s">
        <v>2074</v>
      </c>
      <c r="N1583" t="s">
        <v>4488</v>
      </c>
      <c r="O1583" t="s">
        <v>6152</v>
      </c>
      <c r="P1583">
        <f>COUNTIFS($L:$L, SolaCorp_Backlog[[#This Row],[Product Group]], $H:$H, "&lt;=" &amp; SolaCorp_Backlog[[#This Row],[Order Date]])</f>
        <v>113</v>
      </c>
      <c r="Q1583" s="9">
        <f>IFERROR(VLOOKUP(SolaCorp_Backlog[[#This Row],[Order_Item]], 'Hot Orders'!$C:$H, 6, FALSE), SolaCorp_Backlog[[#This Row],[Order Date]])</f>
        <v>44840</v>
      </c>
      <c r="R1583">
        <f>COUNTIFS($L:$L, SolaCorp_Backlog[[#This Row],[Product Group]], $Q:$Q, "&lt;=" &amp; SolaCorp_Backlog[[#This Row],[New Date]])</f>
        <v>129</v>
      </c>
      <c r="S1583">
        <f>IF(SolaCorp_Backlog[[#This Row],[Product Group]] &lt;&gt; $L1582, 1, $S1582 + 1)</f>
        <v>113</v>
      </c>
      <c r="T15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3">
        <f ca="1" xml:space="preserve"> ROUND((SolaCorp_Backlog[[#This Row],[Projected Ship Date]] - SolaCorp_Backlog[[#This Row],[Order Date]]) / SolaCorp_Backlog[[#This Row],[Backlog Quantity]], 0)</f>
        <v>477</v>
      </c>
    </row>
    <row r="1584" spans="1:21" x14ac:dyDescent="0.25">
      <c r="A1584" t="s">
        <v>197</v>
      </c>
      <c r="B1584" t="s">
        <v>1427</v>
      </c>
      <c r="C1584" t="s">
        <v>688</v>
      </c>
      <c r="D1584" t="s">
        <v>1365</v>
      </c>
      <c r="E1584" t="s">
        <v>1366</v>
      </c>
      <c r="F1584">
        <v>1</v>
      </c>
      <c r="G1584">
        <v>144.22</v>
      </c>
      <c r="H1584" s="9">
        <v>44852</v>
      </c>
      <c r="I1584" t="s">
        <v>923</v>
      </c>
      <c r="J1584" t="s">
        <v>675</v>
      </c>
      <c r="K1584" t="s">
        <v>589</v>
      </c>
      <c r="L1584" t="s">
        <v>658</v>
      </c>
      <c r="M1584" t="s">
        <v>2077</v>
      </c>
      <c r="N1584" t="s">
        <v>4502</v>
      </c>
      <c r="O1584" t="s">
        <v>6154</v>
      </c>
      <c r="P1584">
        <f>COUNTIFS($L:$L, SolaCorp_Backlog[[#This Row],[Product Group]], $H:$H, "&lt;=" &amp; SolaCorp_Backlog[[#This Row],[Order Date]])</f>
        <v>114</v>
      </c>
      <c r="Q1584" s="9">
        <f>IFERROR(VLOOKUP(SolaCorp_Backlog[[#This Row],[Order_Item]], 'Hot Orders'!$C:$H, 6, FALSE), SolaCorp_Backlog[[#This Row],[Order Date]])</f>
        <v>44852</v>
      </c>
      <c r="R1584">
        <f>COUNTIFS($L:$L, SolaCorp_Backlog[[#This Row],[Product Group]], $Q:$Q, "&lt;=" &amp; SolaCorp_Backlog[[#This Row],[New Date]])</f>
        <v>130</v>
      </c>
      <c r="S1584">
        <f>IF(SolaCorp_Backlog[[#This Row],[Product Group]] &lt;&gt; $L1583, 1, $S1583 + 1)</f>
        <v>114</v>
      </c>
      <c r="T15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4">
        <f ca="1" xml:space="preserve"> ROUND((SolaCorp_Backlog[[#This Row],[Projected Ship Date]] - SolaCorp_Backlog[[#This Row],[Order Date]]) / SolaCorp_Backlog[[#This Row],[Backlog Quantity]], 0)</f>
        <v>465</v>
      </c>
    </row>
    <row r="1585" spans="1:21" x14ac:dyDescent="0.25">
      <c r="A1585" t="s">
        <v>326</v>
      </c>
      <c r="B1585" t="s">
        <v>920</v>
      </c>
      <c r="C1585" t="s">
        <v>721</v>
      </c>
      <c r="D1585" t="s">
        <v>733</v>
      </c>
      <c r="E1585" t="s">
        <v>734</v>
      </c>
      <c r="F1585">
        <v>1</v>
      </c>
      <c r="G1585">
        <v>611.94000000000005</v>
      </c>
      <c r="H1585" s="9">
        <v>44856</v>
      </c>
      <c r="I1585" t="s">
        <v>763</v>
      </c>
      <c r="J1585" t="s">
        <v>669</v>
      </c>
      <c r="K1585" t="s">
        <v>619</v>
      </c>
      <c r="L1585" t="s">
        <v>658</v>
      </c>
      <c r="M1585" t="s">
        <v>2079</v>
      </c>
      <c r="N1585" t="s">
        <v>4504</v>
      </c>
      <c r="O1585" t="s">
        <v>6155</v>
      </c>
      <c r="P1585">
        <f>COUNTIFS($L:$L, SolaCorp_Backlog[[#This Row],[Product Group]], $H:$H, "&lt;=" &amp; SolaCorp_Backlog[[#This Row],[Order Date]])</f>
        <v>115</v>
      </c>
      <c r="Q1585" s="9">
        <f>IFERROR(VLOOKUP(SolaCorp_Backlog[[#This Row],[Order_Item]], 'Hot Orders'!$C:$H, 6, FALSE), SolaCorp_Backlog[[#This Row],[Order Date]])</f>
        <v>44856</v>
      </c>
      <c r="R1585">
        <f>COUNTIFS($L:$L, SolaCorp_Backlog[[#This Row],[Product Group]], $Q:$Q, "&lt;=" &amp; SolaCorp_Backlog[[#This Row],[New Date]])</f>
        <v>131</v>
      </c>
      <c r="S1585">
        <f>IF(SolaCorp_Backlog[[#This Row],[Product Group]] &lt;&gt; $L1584, 1, $S1584 + 1)</f>
        <v>115</v>
      </c>
      <c r="T15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5">
        <f ca="1" xml:space="preserve"> ROUND((SolaCorp_Backlog[[#This Row],[Projected Ship Date]] - SolaCorp_Backlog[[#This Row],[Order Date]]) / SolaCorp_Backlog[[#This Row],[Backlog Quantity]], 0)</f>
        <v>461</v>
      </c>
    </row>
    <row r="1586" spans="1:21" x14ac:dyDescent="0.25">
      <c r="A1586" t="s">
        <v>206</v>
      </c>
      <c r="B1586" t="s">
        <v>899</v>
      </c>
      <c r="C1586" t="s">
        <v>688</v>
      </c>
      <c r="D1586" t="s">
        <v>733</v>
      </c>
      <c r="E1586" t="s">
        <v>734</v>
      </c>
      <c r="F1586">
        <v>1</v>
      </c>
      <c r="G1586">
        <v>681.86</v>
      </c>
      <c r="H1586" s="9">
        <v>44862</v>
      </c>
      <c r="I1586" t="s">
        <v>900</v>
      </c>
      <c r="J1586" t="s">
        <v>675</v>
      </c>
      <c r="K1586" t="s">
        <v>619</v>
      </c>
      <c r="L1586" t="s">
        <v>658</v>
      </c>
      <c r="M1586" t="s">
        <v>2080</v>
      </c>
      <c r="N1586" t="s">
        <v>4505</v>
      </c>
      <c r="O1586" t="s">
        <v>6156</v>
      </c>
      <c r="P1586">
        <f>COUNTIFS($L:$L, SolaCorp_Backlog[[#This Row],[Product Group]], $H:$H, "&lt;=" &amp; SolaCorp_Backlog[[#This Row],[Order Date]])</f>
        <v>116</v>
      </c>
      <c r="Q1586" s="9">
        <f>IFERROR(VLOOKUP(SolaCorp_Backlog[[#This Row],[Order_Item]], 'Hot Orders'!$C:$H, 6, FALSE), SolaCorp_Backlog[[#This Row],[Order Date]])</f>
        <v>44862</v>
      </c>
      <c r="R1586">
        <f>COUNTIFS($L:$L, SolaCorp_Backlog[[#This Row],[Product Group]], $Q:$Q, "&lt;=" &amp; SolaCorp_Backlog[[#This Row],[New Date]])</f>
        <v>132</v>
      </c>
      <c r="S1586">
        <f>IF(SolaCorp_Backlog[[#This Row],[Product Group]] &lt;&gt; $L1585, 1, $S1585 + 1)</f>
        <v>116</v>
      </c>
      <c r="T15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6">
        <f ca="1" xml:space="preserve"> ROUND((SolaCorp_Backlog[[#This Row],[Projected Ship Date]] - SolaCorp_Backlog[[#This Row],[Order Date]]) / SolaCorp_Backlog[[#This Row],[Backlog Quantity]], 0)</f>
        <v>455</v>
      </c>
    </row>
    <row r="1587" spans="1:21" x14ac:dyDescent="0.25">
      <c r="A1587" t="s">
        <v>553</v>
      </c>
      <c r="B1587" t="s">
        <v>1421</v>
      </c>
      <c r="C1587" t="s">
        <v>721</v>
      </c>
      <c r="D1587" t="s">
        <v>715</v>
      </c>
      <c r="E1587" t="s">
        <v>716</v>
      </c>
      <c r="F1587">
        <v>6</v>
      </c>
      <c r="G1587">
        <v>146.87</v>
      </c>
      <c r="H1587" s="9">
        <v>44873</v>
      </c>
      <c r="I1587" t="s">
        <v>707</v>
      </c>
      <c r="J1587" t="s">
        <v>669</v>
      </c>
      <c r="K1587" t="s">
        <v>623</v>
      </c>
      <c r="L1587" t="s">
        <v>658</v>
      </c>
      <c r="M1587" t="s">
        <v>2158</v>
      </c>
      <c r="N1587" t="s">
        <v>4808</v>
      </c>
      <c r="O1587" t="s">
        <v>6213</v>
      </c>
      <c r="P1587">
        <f>COUNTIFS($L:$L, SolaCorp_Backlog[[#This Row],[Product Group]], $H:$H, "&lt;=" &amp; SolaCorp_Backlog[[#This Row],[Order Date]])</f>
        <v>123</v>
      </c>
      <c r="Q1587" s="9">
        <f>IFERROR(VLOOKUP(SolaCorp_Backlog[[#This Row],[Order_Item]], 'Hot Orders'!$C:$H, 6, FALSE), SolaCorp_Backlog[[#This Row],[Order Date]])</f>
        <v>44873</v>
      </c>
      <c r="R1587">
        <f>COUNTIFS($L:$L, SolaCorp_Backlog[[#This Row],[Product Group]], $Q:$Q, "&lt;=" &amp; SolaCorp_Backlog[[#This Row],[New Date]])</f>
        <v>139</v>
      </c>
      <c r="S1587">
        <f>IF(SolaCorp_Backlog[[#This Row],[Product Group]] &lt;&gt; $L1586, 1, $S1586 + 1)</f>
        <v>117</v>
      </c>
      <c r="T15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7">
        <f ca="1" xml:space="preserve"> ROUND((SolaCorp_Backlog[[#This Row],[Projected Ship Date]] - SolaCorp_Backlog[[#This Row],[Order Date]]) / SolaCorp_Backlog[[#This Row],[Backlog Quantity]], 0)</f>
        <v>74</v>
      </c>
    </row>
    <row r="1588" spans="1:21" x14ac:dyDescent="0.25">
      <c r="A1588" t="s">
        <v>553</v>
      </c>
      <c r="B1588" t="s">
        <v>1421</v>
      </c>
      <c r="C1588" t="s">
        <v>721</v>
      </c>
      <c r="D1588" t="s">
        <v>715</v>
      </c>
      <c r="E1588" t="s">
        <v>716</v>
      </c>
      <c r="F1588">
        <v>6</v>
      </c>
      <c r="G1588">
        <v>146.87</v>
      </c>
      <c r="H1588" s="9">
        <v>44873</v>
      </c>
      <c r="I1588" t="s">
        <v>707</v>
      </c>
      <c r="J1588" t="s">
        <v>669</v>
      </c>
      <c r="K1588" t="s">
        <v>623</v>
      </c>
      <c r="L1588" t="s">
        <v>658</v>
      </c>
      <c r="M1588" t="s">
        <v>2158</v>
      </c>
      <c r="N1588" t="s">
        <v>4809</v>
      </c>
      <c r="O1588" t="s">
        <v>6213</v>
      </c>
      <c r="P1588">
        <f>COUNTIFS($L:$L, SolaCorp_Backlog[[#This Row],[Product Group]], $H:$H, "&lt;=" &amp; SolaCorp_Backlog[[#This Row],[Order Date]])</f>
        <v>123</v>
      </c>
      <c r="Q1588" s="9">
        <f>IFERROR(VLOOKUP(SolaCorp_Backlog[[#This Row],[Order_Item]], 'Hot Orders'!$C:$H, 6, FALSE), SolaCorp_Backlog[[#This Row],[Order Date]])</f>
        <v>44873</v>
      </c>
      <c r="R1588">
        <f>COUNTIFS($L:$L, SolaCorp_Backlog[[#This Row],[Product Group]], $Q:$Q, "&lt;=" &amp; SolaCorp_Backlog[[#This Row],[New Date]])</f>
        <v>139</v>
      </c>
      <c r="S1588">
        <f>IF(SolaCorp_Backlog[[#This Row],[Product Group]] &lt;&gt; $L1587, 1, $S1587 + 1)</f>
        <v>118</v>
      </c>
      <c r="T15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8">
        <f ca="1" xml:space="preserve"> ROUND((SolaCorp_Backlog[[#This Row],[Projected Ship Date]] - SolaCorp_Backlog[[#This Row],[Order Date]]) / SolaCorp_Backlog[[#This Row],[Backlog Quantity]], 0)</f>
        <v>74</v>
      </c>
    </row>
    <row r="1589" spans="1:21" x14ac:dyDescent="0.25">
      <c r="A1589" t="s">
        <v>553</v>
      </c>
      <c r="B1589" t="s">
        <v>1421</v>
      </c>
      <c r="C1589" t="s">
        <v>721</v>
      </c>
      <c r="D1589" t="s">
        <v>715</v>
      </c>
      <c r="E1589" t="s">
        <v>716</v>
      </c>
      <c r="F1589">
        <v>6</v>
      </c>
      <c r="G1589">
        <v>146.87</v>
      </c>
      <c r="H1589" s="9">
        <v>44873</v>
      </c>
      <c r="I1589" t="s">
        <v>707</v>
      </c>
      <c r="J1589" t="s">
        <v>669</v>
      </c>
      <c r="K1589" t="s">
        <v>623</v>
      </c>
      <c r="L1589" t="s">
        <v>658</v>
      </c>
      <c r="M1589" t="s">
        <v>2158</v>
      </c>
      <c r="N1589" t="s">
        <v>4810</v>
      </c>
      <c r="O1589" t="s">
        <v>6213</v>
      </c>
      <c r="P1589">
        <f>COUNTIFS($L:$L, SolaCorp_Backlog[[#This Row],[Product Group]], $H:$H, "&lt;=" &amp; SolaCorp_Backlog[[#This Row],[Order Date]])</f>
        <v>123</v>
      </c>
      <c r="Q1589" s="9">
        <f>IFERROR(VLOOKUP(SolaCorp_Backlog[[#This Row],[Order_Item]], 'Hot Orders'!$C:$H, 6, FALSE), SolaCorp_Backlog[[#This Row],[Order Date]])</f>
        <v>44873</v>
      </c>
      <c r="R1589">
        <f>COUNTIFS($L:$L, SolaCorp_Backlog[[#This Row],[Product Group]], $Q:$Q, "&lt;=" &amp; SolaCorp_Backlog[[#This Row],[New Date]])</f>
        <v>139</v>
      </c>
      <c r="S1589">
        <f>IF(SolaCorp_Backlog[[#This Row],[Product Group]] &lt;&gt; $L1588, 1, $S1588 + 1)</f>
        <v>119</v>
      </c>
      <c r="T15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89">
        <f ca="1" xml:space="preserve"> ROUND((SolaCorp_Backlog[[#This Row],[Projected Ship Date]] - SolaCorp_Backlog[[#This Row],[Order Date]]) / SolaCorp_Backlog[[#This Row],[Backlog Quantity]], 0)</f>
        <v>74</v>
      </c>
    </row>
    <row r="1590" spans="1:21" x14ac:dyDescent="0.25">
      <c r="A1590" t="s">
        <v>553</v>
      </c>
      <c r="B1590" t="s">
        <v>1421</v>
      </c>
      <c r="C1590" t="s">
        <v>721</v>
      </c>
      <c r="D1590" t="s">
        <v>715</v>
      </c>
      <c r="E1590" t="s">
        <v>716</v>
      </c>
      <c r="F1590">
        <v>6</v>
      </c>
      <c r="G1590">
        <v>146.87</v>
      </c>
      <c r="H1590" s="9">
        <v>44873</v>
      </c>
      <c r="I1590" t="s">
        <v>707</v>
      </c>
      <c r="J1590" t="s">
        <v>669</v>
      </c>
      <c r="K1590" t="s">
        <v>623</v>
      </c>
      <c r="L1590" t="s">
        <v>658</v>
      </c>
      <c r="M1590" t="s">
        <v>2158</v>
      </c>
      <c r="N1590" t="s">
        <v>4811</v>
      </c>
      <c r="O1590" t="s">
        <v>6213</v>
      </c>
      <c r="P1590">
        <f>COUNTIFS($L:$L, SolaCorp_Backlog[[#This Row],[Product Group]], $H:$H, "&lt;=" &amp; SolaCorp_Backlog[[#This Row],[Order Date]])</f>
        <v>123</v>
      </c>
      <c r="Q1590" s="9">
        <f>IFERROR(VLOOKUP(SolaCorp_Backlog[[#This Row],[Order_Item]], 'Hot Orders'!$C:$H, 6, FALSE), SolaCorp_Backlog[[#This Row],[Order Date]])</f>
        <v>44873</v>
      </c>
      <c r="R1590">
        <f>COUNTIFS($L:$L, SolaCorp_Backlog[[#This Row],[Product Group]], $Q:$Q, "&lt;=" &amp; SolaCorp_Backlog[[#This Row],[New Date]])</f>
        <v>139</v>
      </c>
      <c r="S1590">
        <f>IF(SolaCorp_Backlog[[#This Row],[Product Group]] &lt;&gt; $L1589, 1, $S1589 + 1)</f>
        <v>120</v>
      </c>
      <c r="T15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0">
        <f ca="1" xml:space="preserve"> ROUND((SolaCorp_Backlog[[#This Row],[Projected Ship Date]] - SolaCorp_Backlog[[#This Row],[Order Date]]) / SolaCorp_Backlog[[#This Row],[Backlog Quantity]], 0)</f>
        <v>74</v>
      </c>
    </row>
    <row r="1591" spans="1:21" x14ac:dyDescent="0.25">
      <c r="A1591" t="s">
        <v>553</v>
      </c>
      <c r="B1591" t="s">
        <v>1421</v>
      </c>
      <c r="C1591" t="s">
        <v>721</v>
      </c>
      <c r="D1591" t="s">
        <v>715</v>
      </c>
      <c r="E1591" t="s">
        <v>716</v>
      </c>
      <c r="F1591">
        <v>6</v>
      </c>
      <c r="G1591">
        <v>146.87</v>
      </c>
      <c r="H1591" s="9">
        <v>44873</v>
      </c>
      <c r="I1591" t="s">
        <v>707</v>
      </c>
      <c r="J1591" t="s">
        <v>669</v>
      </c>
      <c r="K1591" t="s">
        <v>623</v>
      </c>
      <c r="L1591" t="s">
        <v>658</v>
      </c>
      <c r="M1591" t="s">
        <v>2158</v>
      </c>
      <c r="N1591" t="s">
        <v>4812</v>
      </c>
      <c r="O1591" t="s">
        <v>6213</v>
      </c>
      <c r="P1591">
        <f>COUNTIFS($L:$L, SolaCorp_Backlog[[#This Row],[Product Group]], $H:$H, "&lt;=" &amp; SolaCorp_Backlog[[#This Row],[Order Date]])</f>
        <v>123</v>
      </c>
      <c r="Q1591" s="9">
        <f>IFERROR(VLOOKUP(SolaCorp_Backlog[[#This Row],[Order_Item]], 'Hot Orders'!$C:$H, 6, FALSE), SolaCorp_Backlog[[#This Row],[Order Date]])</f>
        <v>44873</v>
      </c>
      <c r="R1591">
        <f>COUNTIFS($L:$L, SolaCorp_Backlog[[#This Row],[Product Group]], $Q:$Q, "&lt;=" &amp; SolaCorp_Backlog[[#This Row],[New Date]])</f>
        <v>139</v>
      </c>
      <c r="S1591">
        <f>IF(SolaCorp_Backlog[[#This Row],[Product Group]] &lt;&gt; $L1590, 1, $S1590 + 1)</f>
        <v>121</v>
      </c>
      <c r="T15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1">
        <f ca="1" xml:space="preserve"> ROUND((SolaCorp_Backlog[[#This Row],[Projected Ship Date]] - SolaCorp_Backlog[[#This Row],[Order Date]]) / SolaCorp_Backlog[[#This Row],[Backlog Quantity]], 0)</f>
        <v>74</v>
      </c>
    </row>
    <row r="1592" spans="1:21" x14ac:dyDescent="0.25">
      <c r="A1592" t="s">
        <v>553</v>
      </c>
      <c r="B1592" t="s">
        <v>1421</v>
      </c>
      <c r="C1592" t="s">
        <v>721</v>
      </c>
      <c r="D1592" t="s">
        <v>715</v>
      </c>
      <c r="E1592" t="s">
        <v>716</v>
      </c>
      <c r="F1592">
        <v>6</v>
      </c>
      <c r="G1592">
        <v>146.87</v>
      </c>
      <c r="H1592" s="9">
        <v>44873</v>
      </c>
      <c r="I1592" t="s">
        <v>707</v>
      </c>
      <c r="J1592" t="s">
        <v>669</v>
      </c>
      <c r="K1592" t="s">
        <v>623</v>
      </c>
      <c r="L1592" t="s">
        <v>658</v>
      </c>
      <c r="M1592" t="s">
        <v>2158</v>
      </c>
      <c r="N1592" t="s">
        <v>4813</v>
      </c>
      <c r="O1592" t="s">
        <v>6213</v>
      </c>
      <c r="P1592">
        <f>COUNTIFS($L:$L, SolaCorp_Backlog[[#This Row],[Product Group]], $H:$H, "&lt;=" &amp; SolaCorp_Backlog[[#This Row],[Order Date]])</f>
        <v>123</v>
      </c>
      <c r="Q1592" s="9">
        <f>IFERROR(VLOOKUP(SolaCorp_Backlog[[#This Row],[Order_Item]], 'Hot Orders'!$C:$H, 6, FALSE), SolaCorp_Backlog[[#This Row],[Order Date]])</f>
        <v>44873</v>
      </c>
      <c r="R1592">
        <f>COUNTIFS($L:$L, SolaCorp_Backlog[[#This Row],[Product Group]], $Q:$Q, "&lt;=" &amp; SolaCorp_Backlog[[#This Row],[New Date]])</f>
        <v>139</v>
      </c>
      <c r="S1592">
        <f>IF(SolaCorp_Backlog[[#This Row],[Product Group]] &lt;&gt; $L1591, 1, $S1591 + 1)</f>
        <v>122</v>
      </c>
      <c r="T15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2">
        <f ca="1" xml:space="preserve"> ROUND((SolaCorp_Backlog[[#This Row],[Projected Ship Date]] - SolaCorp_Backlog[[#This Row],[Order Date]]) / SolaCorp_Backlog[[#This Row],[Backlog Quantity]], 0)</f>
        <v>74</v>
      </c>
    </row>
    <row r="1593" spans="1:21" x14ac:dyDescent="0.25">
      <c r="A1593" t="s">
        <v>281</v>
      </c>
      <c r="B1593" t="s">
        <v>901</v>
      </c>
      <c r="C1593" t="s">
        <v>688</v>
      </c>
      <c r="D1593" t="s">
        <v>733</v>
      </c>
      <c r="E1593" t="s">
        <v>734</v>
      </c>
      <c r="F1593">
        <v>1</v>
      </c>
      <c r="G1593">
        <v>681.86</v>
      </c>
      <c r="H1593" s="9">
        <v>44873</v>
      </c>
      <c r="I1593" t="s">
        <v>831</v>
      </c>
      <c r="J1593" t="s">
        <v>675</v>
      </c>
      <c r="K1593" t="s">
        <v>619</v>
      </c>
      <c r="L1593" t="s">
        <v>658</v>
      </c>
      <c r="M1593" t="s">
        <v>1997</v>
      </c>
      <c r="N1593" t="s">
        <v>4192</v>
      </c>
      <c r="O1593" t="s">
        <v>6089</v>
      </c>
      <c r="P1593">
        <f>COUNTIFS($L:$L, SolaCorp_Backlog[[#This Row],[Product Group]], $H:$H, "&lt;=" &amp; SolaCorp_Backlog[[#This Row],[Order Date]])</f>
        <v>123</v>
      </c>
      <c r="Q1593" s="9">
        <f>IFERROR(VLOOKUP(SolaCorp_Backlog[[#This Row],[Order_Item]], 'Hot Orders'!$C:$H, 6, FALSE), SolaCorp_Backlog[[#This Row],[Order Date]])</f>
        <v>44873</v>
      </c>
      <c r="R1593">
        <f>COUNTIFS($L:$L, SolaCorp_Backlog[[#This Row],[Product Group]], $Q:$Q, "&lt;=" &amp; SolaCorp_Backlog[[#This Row],[New Date]])</f>
        <v>139</v>
      </c>
      <c r="S1593">
        <f>IF(SolaCorp_Backlog[[#This Row],[Product Group]] &lt;&gt; $L1592, 1, $S1592 + 1)</f>
        <v>123</v>
      </c>
      <c r="T15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3">
        <f ca="1" xml:space="preserve"> ROUND((SolaCorp_Backlog[[#This Row],[Projected Ship Date]] - SolaCorp_Backlog[[#This Row],[Order Date]]) / SolaCorp_Backlog[[#This Row],[Backlog Quantity]], 0)</f>
        <v>444</v>
      </c>
    </row>
    <row r="1594" spans="1:21" x14ac:dyDescent="0.25">
      <c r="A1594" t="s">
        <v>561</v>
      </c>
      <c r="B1594" t="s">
        <v>1259</v>
      </c>
      <c r="C1594" t="s">
        <v>721</v>
      </c>
      <c r="D1594" t="s">
        <v>826</v>
      </c>
      <c r="E1594" t="s">
        <v>827</v>
      </c>
      <c r="F1594">
        <v>1</v>
      </c>
      <c r="G1594">
        <v>269.2</v>
      </c>
      <c r="H1594" s="9">
        <v>44874</v>
      </c>
      <c r="I1594" t="s">
        <v>787</v>
      </c>
      <c r="J1594" t="s">
        <v>669</v>
      </c>
      <c r="K1594" t="s">
        <v>609</v>
      </c>
      <c r="L1594" t="s">
        <v>658</v>
      </c>
      <c r="M1594" t="s">
        <v>2021</v>
      </c>
      <c r="N1594" t="s">
        <v>4279</v>
      </c>
      <c r="O1594" t="s">
        <v>6111</v>
      </c>
      <c r="P1594">
        <f>COUNTIFS($L:$L, SolaCorp_Backlog[[#This Row],[Product Group]], $H:$H, "&lt;=" &amp; SolaCorp_Backlog[[#This Row],[Order Date]])</f>
        <v>136</v>
      </c>
      <c r="Q1594" s="9">
        <f>IFERROR(VLOOKUP(SolaCorp_Backlog[[#This Row],[Order_Item]], 'Hot Orders'!$C:$H, 6, FALSE), SolaCorp_Backlog[[#This Row],[Order Date]])</f>
        <v>44874</v>
      </c>
      <c r="R1594">
        <f>COUNTIFS($L:$L, SolaCorp_Backlog[[#This Row],[Product Group]], $Q:$Q, "&lt;=" &amp; SolaCorp_Backlog[[#This Row],[New Date]])</f>
        <v>152</v>
      </c>
      <c r="S1594">
        <f>IF(SolaCorp_Backlog[[#This Row],[Product Group]] &lt;&gt; $L1593, 1, $S1593 + 1)</f>
        <v>124</v>
      </c>
      <c r="T15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4">
        <f ca="1" xml:space="preserve"> ROUND((SolaCorp_Backlog[[#This Row],[Projected Ship Date]] - SolaCorp_Backlog[[#This Row],[Order Date]]) / SolaCorp_Backlog[[#This Row],[Backlog Quantity]], 0)</f>
        <v>443</v>
      </c>
    </row>
    <row r="1595" spans="1:21" x14ac:dyDescent="0.25">
      <c r="A1595" t="s">
        <v>561</v>
      </c>
      <c r="B1595" t="s">
        <v>1259</v>
      </c>
      <c r="C1595" t="s">
        <v>721</v>
      </c>
      <c r="D1595" t="s">
        <v>685</v>
      </c>
      <c r="E1595" t="s">
        <v>686</v>
      </c>
      <c r="F1595">
        <v>6</v>
      </c>
      <c r="G1595">
        <v>94.2</v>
      </c>
      <c r="H1595" s="9">
        <v>44874</v>
      </c>
      <c r="I1595" t="s">
        <v>787</v>
      </c>
      <c r="J1595" t="s">
        <v>669</v>
      </c>
      <c r="K1595" t="s">
        <v>611</v>
      </c>
      <c r="L1595" t="s">
        <v>658</v>
      </c>
      <c r="M1595" t="s">
        <v>2058</v>
      </c>
      <c r="N1595" t="s">
        <v>4436</v>
      </c>
      <c r="O1595" t="s">
        <v>6111</v>
      </c>
      <c r="P1595">
        <f>COUNTIFS($L:$L, SolaCorp_Backlog[[#This Row],[Product Group]], $H:$H, "&lt;=" &amp; SolaCorp_Backlog[[#This Row],[Order Date]])</f>
        <v>136</v>
      </c>
      <c r="Q1595" s="9">
        <f>IFERROR(VLOOKUP(SolaCorp_Backlog[[#This Row],[Order_Item]], 'Hot Orders'!$C:$H, 6, FALSE), SolaCorp_Backlog[[#This Row],[Order Date]])</f>
        <v>44874</v>
      </c>
      <c r="R1595">
        <f>COUNTIFS($L:$L, SolaCorp_Backlog[[#This Row],[Product Group]], $Q:$Q, "&lt;=" &amp; SolaCorp_Backlog[[#This Row],[New Date]])</f>
        <v>152</v>
      </c>
      <c r="S1595">
        <f>IF(SolaCorp_Backlog[[#This Row],[Product Group]] &lt;&gt; $L1594, 1, $S1594 + 1)</f>
        <v>125</v>
      </c>
      <c r="T15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5">
        <f ca="1" xml:space="preserve"> ROUND((SolaCorp_Backlog[[#This Row],[Projected Ship Date]] - SolaCorp_Backlog[[#This Row],[Order Date]]) / SolaCorp_Backlog[[#This Row],[Backlog Quantity]], 0)</f>
        <v>74</v>
      </c>
    </row>
    <row r="1596" spans="1:21" x14ac:dyDescent="0.25">
      <c r="A1596" t="s">
        <v>561</v>
      </c>
      <c r="B1596" t="s">
        <v>1259</v>
      </c>
      <c r="C1596" t="s">
        <v>721</v>
      </c>
      <c r="D1596" t="s">
        <v>685</v>
      </c>
      <c r="E1596" t="s">
        <v>686</v>
      </c>
      <c r="F1596">
        <v>6</v>
      </c>
      <c r="G1596">
        <v>94.2</v>
      </c>
      <c r="H1596" s="9">
        <v>44874</v>
      </c>
      <c r="I1596" t="s">
        <v>787</v>
      </c>
      <c r="J1596" t="s">
        <v>669</v>
      </c>
      <c r="K1596" t="s">
        <v>611</v>
      </c>
      <c r="L1596" t="s">
        <v>658</v>
      </c>
      <c r="M1596" t="s">
        <v>2058</v>
      </c>
      <c r="N1596" t="s">
        <v>4437</v>
      </c>
      <c r="O1596" t="s">
        <v>6111</v>
      </c>
      <c r="P1596">
        <f>COUNTIFS($L:$L, SolaCorp_Backlog[[#This Row],[Product Group]], $H:$H, "&lt;=" &amp; SolaCorp_Backlog[[#This Row],[Order Date]])</f>
        <v>136</v>
      </c>
      <c r="Q1596" s="9">
        <f>IFERROR(VLOOKUP(SolaCorp_Backlog[[#This Row],[Order_Item]], 'Hot Orders'!$C:$H, 6, FALSE), SolaCorp_Backlog[[#This Row],[Order Date]])</f>
        <v>44874</v>
      </c>
      <c r="R1596">
        <f>COUNTIFS($L:$L, SolaCorp_Backlog[[#This Row],[Product Group]], $Q:$Q, "&lt;=" &amp; SolaCorp_Backlog[[#This Row],[New Date]])</f>
        <v>152</v>
      </c>
      <c r="S1596">
        <f>IF(SolaCorp_Backlog[[#This Row],[Product Group]] &lt;&gt; $L1595, 1, $S1595 + 1)</f>
        <v>126</v>
      </c>
      <c r="T15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6">
        <f ca="1" xml:space="preserve"> ROUND((SolaCorp_Backlog[[#This Row],[Projected Ship Date]] - SolaCorp_Backlog[[#This Row],[Order Date]]) / SolaCorp_Backlog[[#This Row],[Backlog Quantity]], 0)</f>
        <v>74</v>
      </c>
    </row>
    <row r="1597" spans="1:21" x14ac:dyDescent="0.25">
      <c r="A1597" t="s">
        <v>561</v>
      </c>
      <c r="B1597" t="s">
        <v>1259</v>
      </c>
      <c r="C1597" t="s">
        <v>721</v>
      </c>
      <c r="D1597" t="s">
        <v>685</v>
      </c>
      <c r="E1597" t="s">
        <v>686</v>
      </c>
      <c r="F1597">
        <v>6</v>
      </c>
      <c r="G1597">
        <v>94.2</v>
      </c>
      <c r="H1597" s="9">
        <v>44874</v>
      </c>
      <c r="I1597" t="s">
        <v>787</v>
      </c>
      <c r="J1597" t="s">
        <v>669</v>
      </c>
      <c r="K1597" t="s">
        <v>611</v>
      </c>
      <c r="L1597" t="s">
        <v>658</v>
      </c>
      <c r="M1597" t="s">
        <v>2058</v>
      </c>
      <c r="N1597" t="s">
        <v>4438</v>
      </c>
      <c r="O1597" t="s">
        <v>6111</v>
      </c>
      <c r="P1597">
        <f>COUNTIFS($L:$L, SolaCorp_Backlog[[#This Row],[Product Group]], $H:$H, "&lt;=" &amp; SolaCorp_Backlog[[#This Row],[Order Date]])</f>
        <v>136</v>
      </c>
      <c r="Q1597" s="9">
        <f>IFERROR(VLOOKUP(SolaCorp_Backlog[[#This Row],[Order_Item]], 'Hot Orders'!$C:$H, 6, FALSE), SolaCorp_Backlog[[#This Row],[Order Date]])</f>
        <v>44874</v>
      </c>
      <c r="R1597">
        <f>COUNTIFS($L:$L, SolaCorp_Backlog[[#This Row],[Product Group]], $Q:$Q, "&lt;=" &amp; SolaCorp_Backlog[[#This Row],[New Date]])</f>
        <v>152</v>
      </c>
      <c r="S1597">
        <f>IF(SolaCorp_Backlog[[#This Row],[Product Group]] &lt;&gt; $L1596, 1, $S1596 + 1)</f>
        <v>127</v>
      </c>
      <c r="T15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7">
        <f ca="1" xml:space="preserve"> ROUND((SolaCorp_Backlog[[#This Row],[Projected Ship Date]] - SolaCorp_Backlog[[#This Row],[Order Date]]) / SolaCorp_Backlog[[#This Row],[Backlog Quantity]], 0)</f>
        <v>74</v>
      </c>
    </row>
    <row r="1598" spans="1:21" x14ac:dyDescent="0.25">
      <c r="A1598" t="s">
        <v>561</v>
      </c>
      <c r="B1598" t="s">
        <v>1259</v>
      </c>
      <c r="C1598" t="s">
        <v>721</v>
      </c>
      <c r="D1598" t="s">
        <v>685</v>
      </c>
      <c r="E1598" t="s">
        <v>686</v>
      </c>
      <c r="F1598">
        <v>6</v>
      </c>
      <c r="G1598">
        <v>94.2</v>
      </c>
      <c r="H1598" s="9">
        <v>44874</v>
      </c>
      <c r="I1598" t="s">
        <v>787</v>
      </c>
      <c r="J1598" t="s">
        <v>669</v>
      </c>
      <c r="K1598" t="s">
        <v>611</v>
      </c>
      <c r="L1598" t="s">
        <v>658</v>
      </c>
      <c r="M1598" t="s">
        <v>2058</v>
      </c>
      <c r="N1598" t="s">
        <v>4439</v>
      </c>
      <c r="O1598" t="s">
        <v>6111</v>
      </c>
      <c r="P1598">
        <f>COUNTIFS($L:$L, SolaCorp_Backlog[[#This Row],[Product Group]], $H:$H, "&lt;=" &amp; SolaCorp_Backlog[[#This Row],[Order Date]])</f>
        <v>136</v>
      </c>
      <c r="Q1598" s="9">
        <f>IFERROR(VLOOKUP(SolaCorp_Backlog[[#This Row],[Order_Item]], 'Hot Orders'!$C:$H, 6, FALSE), SolaCorp_Backlog[[#This Row],[Order Date]])</f>
        <v>44874</v>
      </c>
      <c r="R1598">
        <f>COUNTIFS($L:$L, SolaCorp_Backlog[[#This Row],[Product Group]], $Q:$Q, "&lt;=" &amp; SolaCorp_Backlog[[#This Row],[New Date]])</f>
        <v>152</v>
      </c>
      <c r="S1598">
        <f>IF(SolaCorp_Backlog[[#This Row],[Product Group]] &lt;&gt; $L1597, 1, $S1597 + 1)</f>
        <v>128</v>
      </c>
      <c r="T15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8">
        <f ca="1" xml:space="preserve"> ROUND((SolaCorp_Backlog[[#This Row],[Projected Ship Date]] - SolaCorp_Backlog[[#This Row],[Order Date]]) / SolaCorp_Backlog[[#This Row],[Backlog Quantity]], 0)</f>
        <v>74</v>
      </c>
    </row>
    <row r="1599" spans="1:21" x14ac:dyDescent="0.25">
      <c r="A1599" t="s">
        <v>561</v>
      </c>
      <c r="B1599" t="s">
        <v>1259</v>
      </c>
      <c r="C1599" t="s">
        <v>721</v>
      </c>
      <c r="D1599" t="s">
        <v>685</v>
      </c>
      <c r="E1599" t="s">
        <v>686</v>
      </c>
      <c r="F1599">
        <v>6</v>
      </c>
      <c r="G1599">
        <v>94.2</v>
      </c>
      <c r="H1599" s="9">
        <v>44874</v>
      </c>
      <c r="I1599" t="s">
        <v>787</v>
      </c>
      <c r="J1599" t="s">
        <v>669</v>
      </c>
      <c r="K1599" t="s">
        <v>611</v>
      </c>
      <c r="L1599" t="s">
        <v>658</v>
      </c>
      <c r="M1599" t="s">
        <v>2058</v>
      </c>
      <c r="N1599" t="s">
        <v>4440</v>
      </c>
      <c r="O1599" t="s">
        <v>6111</v>
      </c>
      <c r="P1599">
        <f>COUNTIFS($L:$L, SolaCorp_Backlog[[#This Row],[Product Group]], $H:$H, "&lt;=" &amp; SolaCorp_Backlog[[#This Row],[Order Date]])</f>
        <v>136</v>
      </c>
      <c r="Q1599" s="9">
        <f>IFERROR(VLOOKUP(SolaCorp_Backlog[[#This Row],[Order_Item]], 'Hot Orders'!$C:$H, 6, FALSE), SolaCorp_Backlog[[#This Row],[Order Date]])</f>
        <v>44874</v>
      </c>
      <c r="R1599">
        <f>COUNTIFS($L:$L, SolaCorp_Backlog[[#This Row],[Product Group]], $Q:$Q, "&lt;=" &amp; SolaCorp_Backlog[[#This Row],[New Date]])</f>
        <v>152</v>
      </c>
      <c r="S1599">
        <f>IF(SolaCorp_Backlog[[#This Row],[Product Group]] &lt;&gt; $L1598, 1, $S1598 + 1)</f>
        <v>129</v>
      </c>
      <c r="T15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599">
        <f ca="1" xml:space="preserve"> ROUND((SolaCorp_Backlog[[#This Row],[Projected Ship Date]] - SolaCorp_Backlog[[#This Row],[Order Date]]) / SolaCorp_Backlog[[#This Row],[Backlog Quantity]], 0)</f>
        <v>74</v>
      </c>
    </row>
    <row r="1600" spans="1:21" x14ac:dyDescent="0.25">
      <c r="A1600" t="s">
        <v>561</v>
      </c>
      <c r="B1600" t="s">
        <v>1259</v>
      </c>
      <c r="C1600" t="s">
        <v>721</v>
      </c>
      <c r="D1600" t="s">
        <v>685</v>
      </c>
      <c r="E1600" t="s">
        <v>686</v>
      </c>
      <c r="F1600">
        <v>6</v>
      </c>
      <c r="G1600">
        <v>94.2</v>
      </c>
      <c r="H1600" s="9">
        <v>44874</v>
      </c>
      <c r="I1600" t="s">
        <v>787</v>
      </c>
      <c r="J1600" t="s">
        <v>669</v>
      </c>
      <c r="K1600" t="s">
        <v>611</v>
      </c>
      <c r="L1600" t="s">
        <v>658</v>
      </c>
      <c r="M1600" t="s">
        <v>2058</v>
      </c>
      <c r="N1600" t="s">
        <v>4441</v>
      </c>
      <c r="O1600" t="s">
        <v>6111</v>
      </c>
      <c r="P1600">
        <f>COUNTIFS($L:$L, SolaCorp_Backlog[[#This Row],[Product Group]], $H:$H, "&lt;=" &amp; SolaCorp_Backlog[[#This Row],[Order Date]])</f>
        <v>136</v>
      </c>
      <c r="Q1600" s="9">
        <f>IFERROR(VLOOKUP(SolaCorp_Backlog[[#This Row],[Order_Item]], 'Hot Orders'!$C:$H, 6, FALSE), SolaCorp_Backlog[[#This Row],[Order Date]])</f>
        <v>44874</v>
      </c>
      <c r="R1600">
        <f>COUNTIFS($L:$L, SolaCorp_Backlog[[#This Row],[Product Group]], $Q:$Q, "&lt;=" &amp; SolaCorp_Backlog[[#This Row],[New Date]])</f>
        <v>152</v>
      </c>
      <c r="S1600">
        <f>IF(SolaCorp_Backlog[[#This Row],[Product Group]] &lt;&gt; $L1599, 1, $S1599 + 1)</f>
        <v>130</v>
      </c>
      <c r="T16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0">
        <f ca="1" xml:space="preserve"> ROUND((SolaCorp_Backlog[[#This Row],[Projected Ship Date]] - SolaCorp_Backlog[[#This Row],[Order Date]]) / SolaCorp_Backlog[[#This Row],[Backlog Quantity]], 0)</f>
        <v>74</v>
      </c>
    </row>
    <row r="1601" spans="1:21" x14ac:dyDescent="0.25">
      <c r="A1601" t="s">
        <v>561</v>
      </c>
      <c r="B1601" t="s">
        <v>1259</v>
      </c>
      <c r="C1601" t="s">
        <v>721</v>
      </c>
      <c r="D1601" t="s">
        <v>685</v>
      </c>
      <c r="E1601" t="s">
        <v>686</v>
      </c>
      <c r="F1601">
        <v>6</v>
      </c>
      <c r="G1601">
        <v>94.2</v>
      </c>
      <c r="H1601" s="9">
        <v>44874</v>
      </c>
      <c r="I1601" t="s">
        <v>787</v>
      </c>
      <c r="J1601" t="s">
        <v>669</v>
      </c>
      <c r="K1601" t="s">
        <v>611</v>
      </c>
      <c r="L1601" t="s">
        <v>658</v>
      </c>
      <c r="M1601" t="s">
        <v>2058</v>
      </c>
      <c r="N1601" t="s">
        <v>4436</v>
      </c>
      <c r="O1601" t="s">
        <v>6111</v>
      </c>
      <c r="P1601">
        <f>COUNTIFS($L:$L, SolaCorp_Backlog[[#This Row],[Product Group]], $H:$H, "&lt;=" &amp; SolaCorp_Backlog[[#This Row],[Order Date]])</f>
        <v>136</v>
      </c>
      <c r="Q1601" s="9">
        <f>IFERROR(VLOOKUP(SolaCorp_Backlog[[#This Row],[Order_Item]], 'Hot Orders'!$C:$H, 6, FALSE), SolaCorp_Backlog[[#This Row],[Order Date]])</f>
        <v>44874</v>
      </c>
      <c r="R1601">
        <f>COUNTIFS($L:$L, SolaCorp_Backlog[[#This Row],[Product Group]], $Q:$Q, "&lt;=" &amp; SolaCorp_Backlog[[#This Row],[New Date]])</f>
        <v>152</v>
      </c>
      <c r="S1601">
        <f>IF(SolaCorp_Backlog[[#This Row],[Product Group]] &lt;&gt; $L1600, 1, $S1600 + 1)</f>
        <v>131</v>
      </c>
      <c r="T16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1">
        <f ca="1" xml:space="preserve"> ROUND((SolaCorp_Backlog[[#This Row],[Projected Ship Date]] - SolaCorp_Backlog[[#This Row],[Order Date]]) / SolaCorp_Backlog[[#This Row],[Backlog Quantity]], 0)</f>
        <v>74</v>
      </c>
    </row>
    <row r="1602" spans="1:21" x14ac:dyDescent="0.25">
      <c r="A1602" t="s">
        <v>561</v>
      </c>
      <c r="B1602" t="s">
        <v>1259</v>
      </c>
      <c r="C1602" t="s">
        <v>721</v>
      </c>
      <c r="D1602" t="s">
        <v>685</v>
      </c>
      <c r="E1602" t="s">
        <v>686</v>
      </c>
      <c r="F1602">
        <v>6</v>
      </c>
      <c r="G1602">
        <v>94.2</v>
      </c>
      <c r="H1602" s="9">
        <v>44874</v>
      </c>
      <c r="I1602" t="s">
        <v>787</v>
      </c>
      <c r="J1602" t="s">
        <v>669</v>
      </c>
      <c r="K1602" t="s">
        <v>611</v>
      </c>
      <c r="L1602" t="s">
        <v>658</v>
      </c>
      <c r="M1602" t="s">
        <v>2058</v>
      </c>
      <c r="N1602" t="s">
        <v>4437</v>
      </c>
      <c r="O1602" t="s">
        <v>6111</v>
      </c>
      <c r="P1602">
        <f>COUNTIFS($L:$L, SolaCorp_Backlog[[#This Row],[Product Group]], $H:$H, "&lt;=" &amp; SolaCorp_Backlog[[#This Row],[Order Date]])</f>
        <v>136</v>
      </c>
      <c r="Q1602" s="9">
        <f>IFERROR(VLOOKUP(SolaCorp_Backlog[[#This Row],[Order_Item]], 'Hot Orders'!$C:$H, 6, FALSE), SolaCorp_Backlog[[#This Row],[Order Date]])</f>
        <v>44874</v>
      </c>
      <c r="R1602">
        <f>COUNTIFS($L:$L, SolaCorp_Backlog[[#This Row],[Product Group]], $Q:$Q, "&lt;=" &amp; SolaCorp_Backlog[[#This Row],[New Date]])</f>
        <v>152</v>
      </c>
      <c r="S1602">
        <f>IF(SolaCorp_Backlog[[#This Row],[Product Group]] &lt;&gt; $L1601, 1, $S1601 + 1)</f>
        <v>132</v>
      </c>
      <c r="T16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2">
        <f ca="1" xml:space="preserve"> ROUND((SolaCorp_Backlog[[#This Row],[Projected Ship Date]] - SolaCorp_Backlog[[#This Row],[Order Date]]) / SolaCorp_Backlog[[#This Row],[Backlog Quantity]], 0)</f>
        <v>74</v>
      </c>
    </row>
    <row r="1603" spans="1:21" x14ac:dyDescent="0.25">
      <c r="A1603" t="s">
        <v>561</v>
      </c>
      <c r="B1603" t="s">
        <v>1259</v>
      </c>
      <c r="C1603" t="s">
        <v>721</v>
      </c>
      <c r="D1603" t="s">
        <v>685</v>
      </c>
      <c r="E1603" t="s">
        <v>686</v>
      </c>
      <c r="F1603">
        <v>6</v>
      </c>
      <c r="G1603">
        <v>94.2</v>
      </c>
      <c r="H1603" s="9">
        <v>44874</v>
      </c>
      <c r="I1603" t="s">
        <v>787</v>
      </c>
      <c r="J1603" t="s">
        <v>669</v>
      </c>
      <c r="K1603" t="s">
        <v>611</v>
      </c>
      <c r="L1603" t="s">
        <v>658</v>
      </c>
      <c r="M1603" t="s">
        <v>2058</v>
      </c>
      <c r="N1603" t="s">
        <v>4438</v>
      </c>
      <c r="O1603" t="s">
        <v>6111</v>
      </c>
      <c r="P1603">
        <f>COUNTIFS($L:$L, SolaCorp_Backlog[[#This Row],[Product Group]], $H:$H, "&lt;=" &amp; SolaCorp_Backlog[[#This Row],[Order Date]])</f>
        <v>136</v>
      </c>
      <c r="Q1603" s="9">
        <f>IFERROR(VLOOKUP(SolaCorp_Backlog[[#This Row],[Order_Item]], 'Hot Orders'!$C:$H, 6, FALSE), SolaCorp_Backlog[[#This Row],[Order Date]])</f>
        <v>44874</v>
      </c>
      <c r="R1603">
        <f>COUNTIFS($L:$L, SolaCorp_Backlog[[#This Row],[Product Group]], $Q:$Q, "&lt;=" &amp; SolaCorp_Backlog[[#This Row],[New Date]])</f>
        <v>152</v>
      </c>
      <c r="S1603">
        <f>IF(SolaCorp_Backlog[[#This Row],[Product Group]] &lt;&gt; $L1602, 1, $S1602 + 1)</f>
        <v>133</v>
      </c>
      <c r="T16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3">
        <f ca="1" xml:space="preserve"> ROUND((SolaCorp_Backlog[[#This Row],[Projected Ship Date]] - SolaCorp_Backlog[[#This Row],[Order Date]]) / SolaCorp_Backlog[[#This Row],[Backlog Quantity]], 0)</f>
        <v>74</v>
      </c>
    </row>
    <row r="1604" spans="1:21" x14ac:dyDescent="0.25">
      <c r="A1604" t="s">
        <v>561</v>
      </c>
      <c r="B1604" t="s">
        <v>1259</v>
      </c>
      <c r="C1604" t="s">
        <v>721</v>
      </c>
      <c r="D1604" t="s">
        <v>685</v>
      </c>
      <c r="E1604" t="s">
        <v>686</v>
      </c>
      <c r="F1604">
        <v>6</v>
      </c>
      <c r="G1604">
        <v>94.2</v>
      </c>
      <c r="H1604" s="9">
        <v>44874</v>
      </c>
      <c r="I1604" t="s">
        <v>787</v>
      </c>
      <c r="J1604" t="s">
        <v>669</v>
      </c>
      <c r="K1604" t="s">
        <v>611</v>
      </c>
      <c r="L1604" t="s">
        <v>658</v>
      </c>
      <c r="M1604" t="s">
        <v>2058</v>
      </c>
      <c r="N1604" t="s">
        <v>4439</v>
      </c>
      <c r="O1604" t="s">
        <v>6111</v>
      </c>
      <c r="P1604">
        <f>COUNTIFS($L:$L, SolaCorp_Backlog[[#This Row],[Product Group]], $H:$H, "&lt;=" &amp; SolaCorp_Backlog[[#This Row],[Order Date]])</f>
        <v>136</v>
      </c>
      <c r="Q1604" s="9">
        <f>IFERROR(VLOOKUP(SolaCorp_Backlog[[#This Row],[Order_Item]], 'Hot Orders'!$C:$H, 6, FALSE), SolaCorp_Backlog[[#This Row],[Order Date]])</f>
        <v>44874</v>
      </c>
      <c r="R1604">
        <f>COUNTIFS($L:$L, SolaCorp_Backlog[[#This Row],[Product Group]], $Q:$Q, "&lt;=" &amp; SolaCorp_Backlog[[#This Row],[New Date]])</f>
        <v>152</v>
      </c>
      <c r="S1604">
        <f>IF(SolaCorp_Backlog[[#This Row],[Product Group]] &lt;&gt; $L1603, 1, $S1603 + 1)</f>
        <v>134</v>
      </c>
      <c r="T16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4">
        <f ca="1" xml:space="preserve"> ROUND((SolaCorp_Backlog[[#This Row],[Projected Ship Date]] - SolaCorp_Backlog[[#This Row],[Order Date]]) / SolaCorp_Backlog[[#This Row],[Backlog Quantity]], 0)</f>
        <v>74</v>
      </c>
    </row>
    <row r="1605" spans="1:21" x14ac:dyDescent="0.25">
      <c r="A1605" t="s">
        <v>561</v>
      </c>
      <c r="B1605" t="s">
        <v>1259</v>
      </c>
      <c r="C1605" t="s">
        <v>721</v>
      </c>
      <c r="D1605" t="s">
        <v>685</v>
      </c>
      <c r="E1605" t="s">
        <v>686</v>
      </c>
      <c r="F1605">
        <v>6</v>
      </c>
      <c r="G1605">
        <v>94.2</v>
      </c>
      <c r="H1605" s="9">
        <v>44874</v>
      </c>
      <c r="I1605" t="s">
        <v>787</v>
      </c>
      <c r="J1605" t="s">
        <v>669</v>
      </c>
      <c r="K1605" t="s">
        <v>611</v>
      </c>
      <c r="L1605" t="s">
        <v>658</v>
      </c>
      <c r="M1605" t="s">
        <v>2058</v>
      </c>
      <c r="N1605" t="s">
        <v>4440</v>
      </c>
      <c r="O1605" t="s">
        <v>6111</v>
      </c>
      <c r="P1605">
        <f>COUNTIFS($L:$L, SolaCorp_Backlog[[#This Row],[Product Group]], $H:$H, "&lt;=" &amp; SolaCorp_Backlog[[#This Row],[Order Date]])</f>
        <v>136</v>
      </c>
      <c r="Q1605" s="9">
        <f>IFERROR(VLOOKUP(SolaCorp_Backlog[[#This Row],[Order_Item]], 'Hot Orders'!$C:$H, 6, FALSE), SolaCorp_Backlog[[#This Row],[Order Date]])</f>
        <v>44874</v>
      </c>
      <c r="R1605">
        <f>COUNTIFS($L:$L, SolaCorp_Backlog[[#This Row],[Product Group]], $Q:$Q, "&lt;=" &amp; SolaCorp_Backlog[[#This Row],[New Date]])</f>
        <v>152</v>
      </c>
      <c r="S1605">
        <f>IF(SolaCorp_Backlog[[#This Row],[Product Group]] &lt;&gt; $L1604, 1, $S1604 + 1)</f>
        <v>135</v>
      </c>
      <c r="T16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5">
        <f ca="1" xml:space="preserve"> ROUND((SolaCorp_Backlog[[#This Row],[Projected Ship Date]] - SolaCorp_Backlog[[#This Row],[Order Date]]) / SolaCorp_Backlog[[#This Row],[Backlog Quantity]], 0)</f>
        <v>74</v>
      </c>
    </row>
    <row r="1606" spans="1:21" x14ac:dyDescent="0.25">
      <c r="A1606" t="s">
        <v>561</v>
      </c>
      <c r="B1606" t="s">
        <v>1259</v>
      </c>
      <c r="C1606" t="s">
        <v>721</v>
      </c>
      <c r="D1606" t="s">
        <v>685</v>
      </c>
      <c r="E1606" t="s">
        <v>686</v>
      </c>
      <c r="F1606">
        <v>6</v>
      </c>
      <c r="G1606">
        <v>94.2</v>
      </c>
      <c r="H1606" s="9">
        <v>44874</v>
      </c>
      <c r="I1606" t="s">
        <v>787</v>
      </c>
      <c r="J1606" t="s">
        <v>669</v>
      </c>
      <c r="K1606" t="s">
        <v>611</v>
      </c>
      <c r="L1606" t="s">
        <v>658</v>
      </c>
      <c r="M1606" t="s">
        <v>2058</v>
      </c>
      <c r="N1606" t="s">
        <v>4441</v>
      </c>
      <c r="O1606" t="s">
        <v>6111</v>
      </c>
      <c r="P1606">
        <f>COUNTIFS($L:$L, SolaCorp_Backlog[[#This Row],[Product Group]], $H:$H, "&lt;=" &amp; SolaCorp_Backlog[[#This Row],[Order Date]])</f>
        <v>136</v>
      </c>
      <c r="Q1606" s="9">
        <f>IFERROR(VLOOKUP(SolaCorp_Backlog[[#This Row],[Order_Item]], 'Hot Orders'!$C:$H, 6, FALSE), SolaCorp_Backlog[[#This Row],[Order Date]])</f>
        <v>44874</v>
      </c>
      <c r="R1606">
        <f>COUNTIFS($L:$L, SolaCorp_Backlog[[#This Row],[Product Group]], $Q:$Q, "&lt;=" &amp; SolaCorp_Backlog[[#This Row],[New Date]])</f>
        <v>152</v>
      </c>
      <c r="S1606">
        <f>IF(SolaCorp_Backlog[[#This Row],[Product Group]] &lt;&gt; $L1605, 1, $S1605 + 1)</f>
        <v>136</v>
      </c>
      <c r="T16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1606">
        <f ca="1" xml:space="preserve"> ROUND((SolaCorp_Backlog[[#This Row],[Projected Ship Date]] - SolaCorp_Backlog[[#This Row],[Order Date]]) / SolaCorp_Backlog[[#This Row],[Backlog Quantity]], 0)</f>
        <v>74</v>
      </c>
    </row>
    <row r="1607" spans="1:21" x14ac:dyDescent="0.25">
      <c r="A1607" t="s">
        <v>409</v>
      </c>
      <c r="B1607" t="s">
        <v>1194</v>
      </c>
      <c r="C1607" t="s">
        <v>721</v>
      </c>
      <c r="D1607" t="s">
        <v>769</v>
      </c>
      <c r="E1607" t="s">
        <v>770</v>
      </c>
      <c r="F1607">
        <v>1</v>
      </c>
      <c r="G1607">
        <v>313.76</v>
      </c>
      <c r="H1607" s="9">
        <v>44877</v>
      </c>
      <c r="I1607" t="s">
        <v>763</v>
      </c>
      <c r="J1607" t="s">
        <v>669</v>
      </c>
      <c r="K1607" t="s">
        <v>613</v>
      </c>
      <c r="L1607" t="s">
        <v>658</v>
      </c>
      <c r="M1607" t="s">
        <v>2159</v>
      </c>
      <c r="N1607" t="s">
        <v>4814</v>
      </c>
      <c r="O1607" t="s">
        <v>6214</v>
      </c>
      <c r="P1607">
        <f>COUNTIFS($L:$L, SolaCorp_Backlog[[#This Row],[Product Group]], $H:$H, "&lt;=" &amp; SolaCorp_Backlog[[#This Row],[Order Date]])</f>
        <v>137</v>
      </c>
      <c r="Q1607" s="9">
        <f>IFERROR(VLOOKUP(SolaCorp_Backlog[[#This Row],[Order_Item]], 'Hot Orders'!$C:$H, 6, FALSE), SolaCorp_Backlog[[#This Row],[Order Date]])</f>
        <v>44877</v>
      </c>
      <c r="R1607">
        <f>COUNTIFS($L:$L, SolaCorp_Backlog[[#This Row],[Product Group]], $Q:$Q, "&lt;=" &amp; SolaCorp_Backlog[[#This Row],[New Date]])</f>
        <v>153</v>
      </c>
      <c r="S1607">
        <f>IF(SolaCorp_Backlog[[#This Row],[Product Group]] &lt;&gt; $L1606, 1, $S1606 + 1)</f>
        <v>137</v>
      </c>
      <c r="T16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07">
        <f ca="1" xml:space="preserve"> ROUND((SolaCorp_Backlog[[#This Row],[Projected Ship Date]] - SolaCorp_Backlog[[#This Row],[Order Date]]) / SolaCorp_Backlog[[#This Row],[Backlog Quantity]], 0)</f>
        <v>447</v>
      </c>
    </row>
    <row r="1608" spans="1:21" x14ac:dyDescent="0.25">
      <c r="A1608" t="s">
        <v>300</v>
      </c>
      <c r="B1608" t="s">
        <v>1066</v>
      </c>
      <c r="C1608" t="s">
        <v>671</v>
      </c>
      <c r="D1608" t="s">
        <v>769</v>
      </c>
      <c r="E1608" t="s">
        <v>770</v>
      </c>
      <c r="F1608">
        <v>1</v>
      </c>
      <c r="G1608">
        <v>439.37</v>
      </c>
      <c r="H1608" s="9">
        <v>44879</v>
      </c>
      <c r="I1608" t="s">
        <v>679</v>
      </c>
      <c r="J1608" t="s">
        <v>675</v>
      </c>
      <c r="K1608" t="s">
        <v>613</v>
      </c>
      <c r="L1608" t="s">
        <v>658</v>
      </c>
      <c r="M1608" t="s">
        <v>2038</v>
      </c>
      <c r="N1608" t="s">
        <v>4363</v>
      </c>
      <c r="O1608" t="s">
        <v>6091</v>
      </c>
      <c r="P1608">
        <f>COUNTIFS($L:$L, SolaCorp_Backlog[[#This Row],[Product Group]], $H:$H, "&lt;=" &amp; SolaCorp_Backlog[[#This Row],[Order Date]])</f>
        <v>143</v>
      </c>
      <c r="Q1608" s="9">
        <f>IFERROR(VLOOKUP(SolaCorp_Backlog[[#This Row],[Order_Item]], 'Hot Orders'!$C:$H, 6, FALSE), SolaCorp_Backlog[[#This Row],[Order Date]])</f>
        <v>44879</v>
      </c>
      <c r="R1608">
        <f>COUNTIFS($L:$L, SolaCorp_Backlog[[#This Row],[Product Group]], $Q:$Q, "&lt;=" &amp; SolaCorp_Backlog[[#This Row],[New Date]])</f>
        <v>159</v>
      </c>
      <c r="S1608">
        <f>IF(SolaCorp_Backlog[[#This Row],[Product Group]] &lt;&gt; $L1607, 1, $S1607 + 1)</f>
        <v>138</v>
      </c>
      <c r="T16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08">
        <f ca="1" xml:space="preserve"> ROUND((SolaCorp_Backlog[[#This Row],[Projected Ship Date]] - SolaCorp_Backlog[[#This Row],[Order Date]]) / SolaCorp_Backlog[[#This Row],[Backlog Quantity]], 0)</f>
        <v>445</v>
      </c>
    </row>
    <row r="1609" spans="1:21" x14ac:dyDescent="0.25">
      <c r="A1609" t="s">
        <v>300</v>
      </c>
      <c r="B1609" t="s">
        <v>1066</v>
      </c>
      <c r="C1609" t="s">
        <v>671</v>
      </c>
      <c r="D1609" t="s">
        <v>685</v>
      </c>
      <c r="E1609" t="s">
        <v>686</v>
      </c>
      <c r="F1609">
        <v>5</v>
      </c>
      <c r="G1609">
        <v>111.05</v>
      </c>
      <c r="H1609" s="9">
        <v>44879</v>
      </c>
      <c r="I1609" t="s">
        <v>679</v>
      </c>
      <c r="J1609" t="s">
        <v>675</v>
      </c>
      <c r="K1609" t="s">
        <v>611</v>
      </c>
      <c r="L1609" t="s">
        <v>658</v>
      </c>
      <c r="M1609" t="s">
        <v>1999</v>
      </c>
      <c r="N1609" t="s">
        <v>4199</v>
      </c>
      <c r="O1609" t="s">
        <v>6091</v>
      </c>
      <c r="P1609">
        <f>COUNTIFS($L:$L, SolaCorp_Backlog[[#This Row],[Product Group]], $H:$H, "&lt;=" &amp; SolaCorp_Backlog[[#This Row],[Order Date]])</f>
        <v>143</v>
      </c>
      <c r="Q1609" s="9">
        <f>IFERROR(VLOOKUP(SolaCorp_Backlog[[#This Row],[Order_Item]], 'Hot Orders'!$C:$H, 6, FALSE), SolaCorp_Backlog[[#This Row],[Order Date]])</f>
        <v>44879</v>
      </c>
      <c r="R1609">
        <f>COUNTIFS($L:$L, SolaCorp_Backlog[[#This Row],[Product Group]], $Q:$Q, "&lt;=" &amp; SolaCorp_Backlog[[#This Row],[New Date]])</f>
        <v>159</v>
      </c>
      <c r="S1609">
        <f>IF(SolaCorp_Backlog[[#This Row],[Product Group]] &lt;&gt; $L1608, 1, $S1608 + 1)</f>
        <v>139</v>
      </c>
      <c r="T16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09">
        <f ca="1" xml:space="preserve"> ROUND((SolaCorp_Backlog[[#This Row],[Projected Ship Date]] - SolaCorp_Backlog[[#This Row],[Order Date]]) / SolaCorp_Backlog[[#This Row],[Backlog Quantity]], 0)</f>
        <v>89</v>
      </c>
    </row>
    <row r="1610" spans="1:21" x14ac:dyDescent="0.25">
      <c r="A1610" t="s">
        <v>300</v>
      </c>
      <c r="B1610" t="s">
        <v>1066</v>
      </c>
      <c r="C1610" t="s">
        <v>671</v>
      </c>
      <c r="D1610" t="s">
        <v>685</v>
      </c>
      <c r="E1610" t="s">
        <v>686</v>
      </c>
      <c r="F1610">
        <v>5</v>
      </c>
      <c r="G1610">
        <v>111.05</v>
      </c>
      <c r="H1610" s="9">
        <v>44879</v>
      </c>
      <c r="I1610" t="s">
        <v>679</v>
      </c>
      <c r="J1610" t="s">
        <v>675</v>
      </c>
      <c r="K1610" t="s">
        <v>611</v>
      </c>
      <c r="L1610" t="s">
        <v>658</v>
      </c>
      <c r="M1610" t="s">
        <v>1999</v>
      </c>
      <c r="N1610" t="s">
        <v>4200</v>
      </c>
      <c r="O1610" t="s">
        <v>6091</v>
      </c>
      <c r="P1610">
        <f>COUNTIFS($L:$L, SolaCorp_Backlog[[#This Row],[Product Group]], $H:$H, "&lt;=" &amp; SolaCorp_Backlog[[#This Row],[Order Date]])</f>
        <v>143</v>
      </c>
      <c r="Q1610" s="9">
        <f>IFERROR(VLOOKUP(SolaCorp_Backlog[[#This Row],[Order_Item]], 'Hot Orders'!$C:$H, 6, FALSE), SolaCorp_Backlog[[#This Row],[Order Date]])</f>
        <v>44879</v>
      </c>
      <c r="R1610">
        <f>COUNTIFS($L:$L, SolaCorp_Backlog[[#This Row],[Product Group]], $Q:$Q, "&lt;=" &amp; SolaCorp_Backlog[[#This Row],[New Date]])</f>
        <v>159</v>
      </c>
      <c r="S1610">
        <f>IF(SolaCorp_Backlog[[#This Row],[Product Group]] &lt;&gt; $L1609, 1, $S1609 + 1)</f>
        <v>140</v>
      </c>
      <c r="T16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0">
        <f ca="1" xml:space="preserve"> ROUND((SolaCorp_Backlog[[#This Row],[Projected Ship Date]] - SolaCorp_Backlog[[#This Row],[Order Date]]) / SolaCorp_Backlog[[#This Row],[Backlog Quantity]], 0)</f>
        <v>89</v>
      </c>
    </row>
    <row r="1611" spans="1:21" x14ac:dyDescent="0.25">
      <c r="A1611" t="s">
        <v>300</v>
      </c>
      <c r="B1611" t="s">
        <v>1066</v>
      </c>
      <c r="C1611" t="s">
        <v>671</v>
      </c>
      <c r="D1611" t="s">
        <v>685</v>
      </c>
      <c r="E1611" t="s">
        <v>686</v>
      </c>
      <c r="F1611">
        <v>5</v>
      </c>
      <c r="G1611">
        <v>111.05</v>
      </c>
      <c r="H1611" s="9">
        <v>44879</v>
      </c>
      <c r="I1611" t="s">
        <v>679</v>
      </c>
      <c r="J1611" t="s">
        <v>675</v>
      </c>
      <c r="K1611" t="s">
        <v>611</v>
      </c>
      <c r="L1611" t="s">
        <v>658</v>
      </c>
      <c r="M1611" t="s">
        <v>1999</v>
      </c>
      <c r="N1611" t="s">
        <v>4201</v>
      </c>
      <c r="O1611" t="s">
        <v>6091</v>
      </c>
      <c r="P1611">
        <f>COUNTIFS($L:$L, SolaCorp_Backlog[[#This Row],[Product Group]], $H:$H, "&lt;=" &amp; SolaCorp_Backlog[[#This Row],[Order Date]])</f>
        <v>143</v>
      </c>
      <c r="Q1611" s="9">
        <f>IFERROR(VLOOKUP(SolaCorp_Backlog[[#This Row],[Order_Item]], 'Hot Orders'!$C:$H, 6, FALSE), SolaCorp_Backlog[[#This Row],[Order Date]])</f>
        <v>44879</v>
      </c>
      <c r="R1611">
        <f>COUNTIFS($L:$L, SolaCorp_Backlog[[#This Row],[Product Group]], $Q:$Q, "&lt;=" &amp; SolaCorp_Backlog[[#This Row],[New Date]])</f>
        <v>159</v>
      </c>
      <c r="S1611">
        <f>IF(SolaCorp_Backlog[[#This Row],[Product Group]] &lt;&gt; $L1610, 1, $S1610 + 1)</f>
        <v>141</v>
      </c>
      <c r="T16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1">
        <f ca="1" xml:space="preserve"> ROUND((SolaCorp_Backlog[[#This Row],[Projected Ship Date]] - SolaCorp_Backlog[[#This Row],[Order Date]]) / SolaCorp_Backlog[[#This Row],[Backlog Quantity]], 0)</f>
        <v>89</v>
      </c>
    </row>
    <row r="1612" spans="1:21" x14ac:dyDescent="0.25">
      <c r="A1612" t="s">
        <v>300</v>
      </c>
      <c r="B1612" t="s">
        <v>1066</v>
      </c>
      <c r="C1612" t="s">
        <v>671</v>
      </c>
      <c r="D1612" t="s">
        <v>685</v>
      </c>
      <c r="E1612" t="s">
        <v>686</v>
      </c>
      <c r="F1612">
        <v>5</v>
      </c>
      <c r="G1612">
        <v>111.05</v>
      </c>
      <c r="H1612" s="9">
        <v>44879</v>
      </c>
      <c r="I1612" t="s">
        <v>679</v>
      </c>
      <c r="J1612" t="s">
        <v>675</v>
      </c>
      <c r="K1612" t="s">
        <v>611</v>
      </c>
      <c r="L1612" t="s">
        <v>658</v>
      </c>
      <c r="M1612" t="s">
        <v>1999</v>
      </c>
      <c r="N1612" t="s">
        <v>4202</v>
      </c>
      <c r="O1612" t="s">
        <v>6091</v>
      </c>
      <c r="P1612">
        <f>COUNTIFS($L:$L, SolaCorp_Backlog[[#This Row],[Product Group]], $H:$H, "&lt;=" &amp; SolaCorp_Backlog[[#This Row],[Order Date]])</f>
        <v>143</v>
      </c>
      <c r="Q1612" s="9">
        <f>IFERROR(VLOOKUP(SolaCorp_Backlog[[#This Row],[Order_Item]], 'Hot Orders'!$C:$H, 6, FALSE), SolaCorp_Backlog[[#This Row],[Order Date]])</f>
        <v>44879</v>
      </c>
      <c r="R1612">
        <f>COUNTIFS($L:$L, SolaCorp_Backlog[[#This Row],[Product Group]], $Q:$Q, "&lt;=" &amp; SolaCorp_Backlog[[#This Row],[New Date]])</f>
        <v>159</v>
      </c>
      <c r="S1612">
        <f>IF(SolaCorp_Backlog[[#This Row],[Product Group]] &lt;&gt; $L1611, 1, $S1611 + 1)</f>
        <v>142</v>
      </c>
      <c r="T16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2">
        <f ca="1" xml:space="preserve"> ROUND((SolaCorp_Backlog[[#This Row],[Projected Ship Date]] - SolaCorp_Backlog[[#This Row],[Order Date]]) / SolaCorp_Backlog[[#This Row],[Backlog Quantity]], 0)</f>
        <v>89</v>
      </c>
    </row>
    <row r="1613" spans="1:21" x14ac:dyDescent="0.25">
      <c r="A1613" t="s">
        <v>300</v>
      </c>
      <c r="B1613" t="s">
        <v>1066</v>
      </c>
      <c r="C1613" t="s">
        <v>671</v>
      </c>
      <c r="D1613" t="s">
        <v>685</v>
      </c>
      <c r="E1613" t="s">
        <v>686</v>
      </c>
      <c r="F1613">
        <v>5</v>
      </c>
      <c r="G1613">
        <v>111.05</v>
      </c>
      <c r="H1613" s="9">
        <v>44879</v>
      </c>
      <c r="I1613" t="s">
        <v>679</v>
      </c>
      <c r="J1613" t="s">
        <v>675</v>
      </c>
      <c r="K1613" t="s">
        <v>611</v>
      </c>
      <c r="L1613" t="s">
        <v>658</v>
      </c>
      <c r="M1613" t="s">
        <v>1999</v>
      </c>
      <c r="N1613" t="s">
        <v>4203</v>
      </c>
      <c r="O1613" t="s">
        <v>6091</v>
      </c>
      <c r="P1613">
        <f>COUNTIFS($L:$L, SolaCorp_Backlog[[#This Row],[Product Group]], $H:$H, "&lt;=" &amp; SolaCorp_Backlog[[#This Row],[Order Date]])</f>
        <v>143</v>
      </c>
      <c r="Q1613" s="9">
        <f>IFERROR(VLOOKUP(SolaCorp_Backlog[[#This Row],[Order_Item]], 'Hot Orders'!$C:$H, 6, FALSE), SolaCorp_Backlog[[#This Row],[Order Date]])</f>
        <v>44879</v>
      </c>
      <c r="R1613">
        <f>COUNTIFS($L:$L, SolaCorp_Backlog[[#This Row],[Product Group]], $Q:$Q, "&lt;=" &amp; SolaCorp_Backlog[[#This Row],[New Date]])</f>
        <v>159</v>
      </c>
      <c r="S1613">
        <f>IF(SolaCorp_Backlog[[#This Row],[Product Group]] &lt;&gt; $L1612, 1, $S1612 + 1)</f>
        <v>143</v>
      </c>
      <c r="T16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3">
        <f ca="1" xml:space="preserve"> ROUND((SolaCorp_Backlog[[#This Row],[Projected Ship Date]] - SolaCorp_Backlog[[#This Row],[Order Date]]) / SolaCorp_Backlog[[#This Row],[Backlog Quantity]], 0)</f>
        <v>89</v>
      </c>
    </row>
    <row r="1614" spans="1:21" x14ac:dyDescent="0.25">
      <c r="A1614" t="s">
        <v>425</v>
      </c>
      <c r="B1614" t="s">
        <v>1065</v>
      </c>
      <c r="C1614" t="s">
        <v>688</v>
      </c>
      <c r="D1614" t="s">
        <v>769</v>
      </c>
      <c r="E1614" t="s">
        <v>770</v>
      </c>
      <c r="F1614">
        <v>1</v>
      </c>
      <c r="G1614">
        <v>439.37</v>
      </c>
      <c r="H1614" s="9">
        <v>44881</v>
      </c>
      <c r="I1614" t="s">
        <v>679</v>
      </c>
      <c r="J1614" t="s">
        <v>675</v>
      </c>
      <c r="K1614" t="s">
        <v>613</v>
      </c>
      <c r="L1614" t="s">
        <v>658</v>
      </c>
      <c r="M1614" t="s">
        <v>2085</v>
      </c>
      <c r="N1614" t="s">
        <v>4528</v>
      </c>
      <c r="O1614" t="s">
        <v>6160</v>
      </c>
      <c r="P1614">
        <f>COUNTIFS($L:$L, SolaCorp_Backlog[[#This Row],[Product Group]], $H:$H, "&lt;=" &amp; SolaCorp_Backlog[[#This Row],[Order Date]])</f>
        <v>144</v>
      </c>
      <c r="Q1614" s="9">
        <f>IFERROR(VLOOKUP(SolaCorp_Backlog[[#This Row],[Order_Item]], 'Hot Orders'!$C:$H, 6, FALSE), SolaCorp_Backlog[[#This Row],[Order Date]])</f>
        <v>44881</v>
      </c>
      <c r="R1614">
        <f>COUNTIFS($L:$L, SolaCorp_Backlog[[#This Row],[Product Group]], $Q:$Q, "&lt;=" &amp; SolaCorp_Backlog[[#This Row],[New Date]])</f>
        <v>160</v>
      </c>
      <c r="S1614">
        <f>IF(SolaCorp_Backlog[[#This Row],[Product Group]] &lt;&gt; $L1613, 1, $S1613 + 1)</f>
        <v>144</v>
      </c>
      <c r="T16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4">
        <f ca="1" xml:space="preserve"> ROUND((SolaCorp_Backlog[[#This Row],[Projected Ship Date]] - SolaCorp_Backlog[[#This Row],[Order Date]]) / SolaCorp_Backlog[[#This Row],[Backlog Quantity]], 0)</f>
        <v>443</v>
      </c>
    </row>
    <row r="1615" spans="1:21" x14ac:dyDescent="0.25">
      <c r="A1615" t="s">
        <v>23</v>
      </c>
      <c r="B1615" t="s">
        <v>1242</v>
      </c>
      <c r="C1615" t="s">
        <v>671</v>
      </c>
      <c r="D1615" t="s">
        <v>813</v>
      </c>
      <c r="E1615" t="s">
        <v>814</v>
      </c>
      <c r="F1615">
        <v>2</v>
      </c>
      <c r="G1615">
        <v>284.38</v>
      </c>
      <c r="H1615" s="9">
        <v>44883</v>
      </c>
      <c r="I1615" t="s">
        <v>703</v>
      </c>
      <c r="J1615" t="s">
        <v>675</v>
      </c>
      <c r="K1615" t="s">
        <v>615</v>
      </c>
      <c r="L1615" t="s">
        <v>658</v>
      </c>
      <c r="M1615" t="s">
        <v>1925</v>
      </c>
      <c r="N1615" t="s">
        <v>3948</v>
      </c>
      <c r="O1615" t="s">
        <v>6022</v>
      </c>
      <c r="P1615">
        <f>COUNTIFS($L:$L, SolaCorp_Backlog[[#This Row],[Product Group]], $H:$H, "&lt;=" &amp; SolaCorp_Backlog[[#This Row],[Order Date]])</f>
        <v>151</v>
      </c>
      <c r="Q1615" s="9">
        <f>IFERROR(VLOOKUP(SolaCorp_Backlog[[#This Row],[Order_Item]], 'Hot Orders'!$C:$H, 6, FALSE), SolaCorp_Backlog[[#This Row],[Order Date]])</f>
        <v>44883</v>
      </c>
      <c r="R1615">
        <f>COUNTIFS($L:$L, SolaCorp_Backlog[[#This Row],[Product Group]], $Q:$Q, "&lt;=" &amp; SolaCorp_Backlog[[#This Row],[New Date]])</f>
        <v>167</v>
      </c>
      <c r="S1615">
        <f>IF(SolaCorp_Backlog[[#This Row],[Product Group]] &lt;&gt; $L1614, 1, $S1614 + 1)</f>
        <v>145</v>
      </c>
      <c r="T16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5">
        <f ca="1" xml:space="preserve"> ROUND((SolaCorp_Backlog[[#This Row],[Projected Ship Date]] - SolaCorp_Backlog[[#This Row],[Order Date]]) / SolaCorp_Backlog[[#This Row],[Backlog Quantity]], 0)</f>
        <v>221</v>
      </c>
    </row>
    <row r="1616" spans="1:21" x14ac:dyDescent="0.25">
      <c r="A1616" t="s">
        <v>23</v>
      </c>
      <c r="B1616" t="s">
        <v>1242</v>
      </c>
      <c r="C1616" t="s">
        <v>671</v>
      </c>
      <c r="D1616" t="s">
        <v>813</v>
      </c>
      <c r="E1616" t="s">
        <v>814</v>
      </c>
      <c r="F1616">
        <v>2</v>
      </c>
      <c r="G1616">
        <v>284.38</v>
      </c>
      <c r="H1616" s="9">
        <v>44883</v>
      </c>
      <c r="I1616" t="s">
        <v>703</v>
      </c>
      <c r="J1616" t="s">
        <v>675</v>
      </c>
      <c r="K1616" t="s">
        <v>615</v>
      </c>
      <c r="L1616" t="s">
        <v>658</v>
      </c>
      <c r="M1616" t="s">
        <v>1925</v>
      </c>
      <c r="N1616" t="s">
        <v>3949</v>
      </c>
      <c r="O1616" t="s">
        <v>6022</v>
      </c>
      <c r="P1616">
        <f>COUNTIFS($L:$L, SolaCorp_Backlog[[#This Row],[Product Group]], $H:$H, "&lt;=" &amp; SolaCorp_Backlog[[#This Row],[Order Date]])</f>
        <v>151</v>
      </c>
      <c r="Q1616" s="9">
        <f>IFERROR(VLOOKUP(SolaCorp_Backlog[[#This Row],[Order_Item]], 'Hot Orders'!$C:$H, 6, FALSE), SolaCorp_Backlog[[#This Row],[Order Date]])</f>
        <v>44883</v>
      </c>
      <c r="R1616">
        <f>COUNTIFS($L:$L, SolaCorp_Backlog[[#This Row],[Product Group]], $Q:$Q, "&lt;=" &amp; SolaCorp_Backlog[[#This Row],[New Date]])</f>
        <v>167</v>
      </c>
      <c r="S1616">
        <f>IF(SolaCorp_Backlog[[#This Row],[Product Group]] &lt;&gt; $L1615, 1, $S1615 + 1)</f>
        <v>146</v>
      </c>
      <c r="T16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6">
        <f ca="1" xml:space="preserve"> ROUND((SolaCorp_Backlog[[#This Row],[Projected Ship Date]] - SolaCorp_Backlog[[#This Row],[Order Date]]) / SolaCorp_Backlog[[#This Row],[Backlog Quantity]], 0)</f>
        <v>221</v>
      </c>
    </row>
    <row r="1617" spans="1:21" x14ac:dyDescent="0.25">
      <c r="A1617" t="s">
        <v>23</v>
      </c>
      <c r="B1617" t="s">
        <v>1242</v>
      </c>
      <c r="C1617" t="s">
        <v>671</v>
      </c>
      <c r="D1617" t="s">
        <v>813</v>
      </c>
      <c r="E1617" t="s">
        <v>814</v>
      </c>
      <c r="F1617">
        <v>2</v>
      </c>
      <c r="G1617">
        <v>284.38</v>
      </c>
      <c r="H1617" s="9">
        <v>44883</v>
      </c>
      <c r="I1617" t="s">
        <v>703</v>
      </c>
      <c r="J1617" t="s">
        <v>675</v>
      </c>
      <c r="K1617" t="s">
        <v>615</v>
      </c>
      <c r="L1617" t="s">
        <v>658</v>
      </c>
      <c r="M1617" t="s">
        <v>1925</v>
      </c>
      <c r="N1617" t="s">
        <v>3948</v>
      </c>
      <c r="O1617" t="s">
        <v>6022</v>
      </c>
      <c r="P1617">
        <f>COUNTIFS($L:$L, SolaCorp_Backlog[[#This Row],[Product Group]], $H:$H, "&lt;=" &amp; SolaCorp_Backlog[[#This Row],[Order Date]])</f>
        <v>151</v>
      </c>
      <c r="Q1617" s="9">
        <f>IFERROR(VLOOKUP(SolaCorp_Backlog[[#This Row],[Order_Item]], 'Hot Orders'!$C:$H, 6, FALSE), SolaCorp_Backlog[[#This Row],[Order Date]])</f>
        <v>44883</v>
      </c>
      <c r="R1617">
        <f>COUNTIFS($L:$L, SolaCorp_Backlog[[#This Row],[Product Group]], $Q:$Q, "&lt;=" &amp; SolaCorp_Backlog[[#This Row],[New Date]])</f>
        <v>167</v>
      </c>
      <c r="S1617">
        <f>IF(SolaCorp_Backlog[[#This Row],[Product Group]] &lt;&gt; $L1616, 1, $S1616 + 1)</f>
        <v>147</v>
      </c>
      <c r="T16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7">
        <f ca="1" xml:space="preserve"> ROUND((SolaCorp_Backlog[[#This Row],[Projected Ship Date]] - SolaCorp_Backlog[[#This Row],[Order Date]]) / SolaCorp_Backlog[[#This Row],[Backlog Quantity]], 0)</f>
        <v>221</v>
      </c>
    </row>
    <row r="1618" spans="1:21" x14ac:dyDescent="0.25">
      <c r="A1618" t="s">
        <v>23</v>
      </c>
      <c r="B1618" t="s">
        <v>1242</v>
      </c>
      <c r="C1618" t="s">
        <v>671</v>
      </c>
      <c r="D1618" t="s">
        <v>813</v>
      </c>
      <c r="E1618" t="s">
        <v>814</v>
      </c>
      <c r="F1618">
        <v>2</v>
      </c>
      <c r="G1618">
        <v>284.38</v>
      </c>
      <c r="H1618" s="9">
        <v>44883</v>
      </c>
      <c r="I1618" t="s">
        <v>703</v>
      </c>
      <c r="J1618" t="s">
        <v>675</v>
      </c>
      <c r="K1618" t="s">
        <v>615</v>
      </c>
      <c r="L1618" t="s">
        <v>658</v>
      </c>
      <c r="M1618" t="s">
        <v>1925</v>
      </c>
      <c r="N1618" t="s">
        <v>3949</v>
      </c>
      <c r="O1618" t="s">
        <v>6022</v>
      </c>
      <c r="P1618">
        <f>COUNTIFS($L:$L, SolaCorp_Backlog[[#This Row],[Product Group]], $H:$H, "&lt;=" &amp; SolaCorp_Backlog[[#This Row],[Order Date]])</f>
        <v>151</v>
      </c>
      <c r="Q1618" s="9">
        <f>IFERROR(VLOOKUP(SolaCorp_Backlog[[#This Row],[Order_Item]], 'Hot Orders'!$C:$H, 6, FALSE), SolaCorp_Backlog[[#This Row],[Order Date]])</f>
        <v>44883</v>
      </c>
      <c r="R1618">
        <f>COUNTIFS($L:$L, SolaCorp_Backlog[[#This Row],[Product Group]], $Q:$Q, "&lt;=" &amp; SolaCorp_Backlog[[#This Row],[New Date]])</f>
        <v>167</v>
      </c>
      <c r="S1618">
        <f>IF(SolaCorp_Backlog[[#This Row],[Product Group]] &lt;&gt; $L1617, 1, $S1617 + 1)</f>
        <v>148</v>
      </c>
      <c r="T16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8">
        <f ca="1" xml:space="preserve"> ROUND((SolaCorp_Backlog[[#This Row],[Projected Ship Date]] - SolaCorp_Backlog[[#This Row],[Order Date]]) / SolaCorp_Backlog[[#This Row],[Backlog Quantity]], 0)</f>
        <v>221</v>
      </c>
    </row>
    <row r="1619" spans="1:21" x14ac:dyDescent="0.25">
      <c r="A1619" t="s">
        <v>23</v>
      </c>
      <c r="B1619" t="s">
        <v>1242</v>
      </c>
      <c r="C1619" t="s">
        <v>671</v>
      </c>
      <c r="D1619" t="s">
        <v>821</v>
      </c>
      <c r="E1619" t="s">
        <v>822</v>
      </c>
      <c r="F1619">
        <v>1</v>
      </c>
      <c r="G1619">
        <v>234.39</v>
      </c>
      <c r="H1619" s="9">
        <v>44883</v>
      </c>
      <c r="I1619" t="s">
        <v>703</v>
      </c>
      <c r="J1619" t="s">
        <v>675</v>
      </c>
      <c r="K1619" t="s">
        <v>613</v>
      </c>
      <c r="L1619" t="s">
        <v>658</v>
      </c>
      <c r="M1619" t="s">
        <v>2078</v>
      </c>
      <c r="N1619" t="s">
        <v>4503</v>
      </c>
      <c r="O1619" t="s">
        <v>6022</v>
      </c>
      <c r="P1619">
        <f>COUNTIFS($L:$L, SolaCorp_Backlog[[#This Row],[Product Group]], $H:$H, "&lt;=" &amp; SolaCorp_Backlog[[#This Row],[Order Date]])</f>
        <v>151</v>
      </c>
      <c r="Q1619" s="9">
        <f>IFERROR(VLOOKUP(SolaCorp_Backlog[[#This Row],[Order_Item]], 'Hot Orders'!$C:$H, 6, FALSE), SolaCorp_Backlog[[#This Row],[Order Date]])</f>
        <v>44883</v>
      </c>
      <c r="R1619">
        <f>COUNTIFS($L:$L, SolaCorp_Backlog[[#This Row],[Product Group]], $Q:$Q, "&lt;=" &amp; SolaCorp_Backlog[[#This Row],[New Date]])</f>
        <v>167</v>
      </c>
      <c r="S1619">
        <f>IF(SolaCorp_Backlog[[#This Row],[Product Group]] &lt;&gt; $L1618, 1, $S1618 + 1)</f>
        <v>149</v>
      </c>
      <c r="T16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19">
        <f ca="1" xml:space="preserve"> ROUND((SolaCorp_Backlog[[#This Row],[Projected Ship Date]] - SolaCorp_Backlog[[#This Row],[Order Date]]) / SolaCorp_Backlog[[#This Row],[Backlog Quantity]], 0)</f>
        <v>441</v>
      </c>
    </row>
    <row r="1620" spans="1:21" x14ac:dyDescent="0.25">
      <c r="A1620" t="s">
        <v>23</v>
      </c>
      <c r="B1620" t="s">
        <v>1242</v>
      </c>
      <c r="C1620" t="s">
        <v>671</v>
      </c>
      <c r="D1620" t="s">
        <v>813</v>
      </c>
      <c r="E1620" t="s">
        <v>814</v>
      </c>
      <c r="F1620">
        <v>2</v>
      </c>
      <c r="G1620">
        <v>284.38</v>
      </c>
      <c r="H1620" s="9">
        <v>44883</v>
      </c>
      <c r="I1620" t="s">
        <v>703</v>
      </c>
      <c r="J1620" t="s">
        <v>675</v>
      </c>
      <c r="K1620" t="s">
        <v>615</v>
      </c>
      <c r="L1620" t="s">
        <v>658</v>
      </c>
      <c r="M1620" t="s">
        <v>1925</v>
      </c>
      <c r="N1620" t="s">
        <v>3948</v>
      </c>
      <c r="O1620" t="s">
        <v>6022</v>
      </c>
      <c r="P1620">
        <f>COUNTIFS($L:$L, SolaCorp_Backlog[[#This Row],[Product Group]], $H:$H, "&lt;=" &amp; SolaCorp_Backlog[[#This Row],[Order Date]])</f>
        <v>151</v>
      </c>
      <c r="Q1620" s="9">
        <f>IFERROR(VLOOKUP(SolaCorp_Backlog[[#This Row],[Order_Item]], 'Hot Orders'!$C:$H, 6, FALSE), SolaCorp_Backlog[[#This Row],[Order Date]])</f>
        <v>44883</v>
      </c>
      <c r="R1620">
        <f>COUNTIFS($L:$L, SolaCorp_Backlog[[#This Row],[Product Group]], $Q:$Q, "&lt;=" &amp; SolaCorp_Backlog[[#This Row],[New Date]])</f>
        <v>167</v>
      </c>
      <c r="S1620">
        <f>IF(SolaCorp_Backlog[[#This Row],[Product Group]] &lt;&gt; $L1619, 1, $S1619 + 1)</f>
        <v>150</v>
      </c>
      <c r="T16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0">
        <f ca="1" xml:space="preserve"> ROUND((SolaCorp_Backlog[[#This Row],[Projected Ship Date]] - SolaCorp_Backlog[[#This Row],[Order Date]]) / SolaCorp_Backlog[[#This Row],[Backlog Quantity]], 0)</f>
        <v>221</v>
      </c>
    </row>
    <row r="1621" spans="1:21" x14ac:dyDescent="0.25">
      <c r="A1621" t="s">
        <v>23</v>
      </c>
      <c r="B1621" t="s">
        <v>1242</v>
      </c>
      <c r="C1621" t="s">
        <v>671</v>
      </c>
      <c r="D1621" t="s">
        <v>813</v>
      </c>
      <c r="E1621" t="s">
        <v>814</v>
      </c>
      <c r="F1621">
        <v>2</v>
      </c>
      <c r="G1621">
        <v>284.38</v>
      </c>
      <c r="H1621" s="9">
        <v>44883</v>
      </c>
      <c r="I1621" t="s">
        <v>703</v>
      </c>
      <c r="J1621" t="s">
        <v>675</v>
      </c>
      <c r="K1621" t="s">
        <v>615</v>
      </c>
      <c r="L1621" t="s">
        <v>658</v>
      </c>
      <c r="M1621" t="s">
        <v>1925</v>
      </c>
      <c r="N1621" t="s">
        <v>3949</v>
      </c>
      <c r="O1621" t="s">
        <v>6022</v>
      </c>
      <c r="P1621">
        <f>COUNTIFS($L:$L, SolaCorp_Backlog[[#This Row],[Product Group]], $H:$H, "&lt;=" &amp; SolaCorp_Backlog[[#This Row],[Order Date]])</f>
        <v>151</v>
      </c>
      <c r="Q1621" s="9">
        <f>IFERROR(VLOOKUP(SolaCorp_Backlog[[#This Row],[Order_Item]], 'Hot Orders'!$C:$H, 6, FALSE), SolaCorp_Backlog[[#This Row],[Order Date]])</f>
        <v>44883</v>
      </c>
      <c r="R1621">
        <f>COUNTIFS($L:$L, SolaCorp_Backlog[[#This Row],[Product Group]], $Q:$Q, "&lt;=" &amp; SolaCorp_Backlog[[#This Row],[New Date]])</f>
        <v>167</v>
      </c>
      <c r="S1621">
        <f>IF(SolaCorp_Backlog[[#This Row],[Product Group]] &lt;&gt; $L1620, 1, $S1620 + 1)</f>
        <v>151</v>
      </c>
      <c r="T16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1">
        <f ca="1" xml:space="preserve"> ROUND((SolaCorp_Backlog[[#This Row],[Projected Ship Date]] - SolaCorp_Backlog[[#This Row],[Order Date]]) / SolaCorp_Backlog[[#This Row],[Backlog Quantity]], 0)</f>
        <v>221</v>
      </c>
    </row>
    <row r="1622" spans="1:21" x14ac:dyDescent="0.25">
      <c r="A1622" t="s">
        <v>447</v>
      </c>
      <c r="B1622" t="s">
        <v>1022</v>
      </c>
      <c r="C1622" t="s">
        <v>688</v>
      </c>
      <c r="D1622" t="s">
        <v>685</v>
      </c>
      <c r="E1622" t="s">
        <v>686</v>
      </c>
      <c r="F1622">
        <v>6</v>
      </c>
      <c r="G1622">
        <v>104.95</v>
      </c>
      <c r="H1622" s="9">
        <v>44885</v>
      </c>
      <c r="I1622" t="s">
        <v>1023</v>
      </c>
      <c r="J1622" t="s">
        <v>675</v>
      </c>
      <c r="K1622" t="s">
        <v>611</v>
      </c>
      <c r="L1622" t="s">
        <v>658</v>
      </c>
      <c r="M1622" t="s">
        <v>2000</v>
      </c>
      <c r="N1622" t="s">
        <v>4204</v>
      </c>
      <c r="O1622" t="s">
        <v>6092</v>
      </c>
      <c r="P1622">
        <f>COUNTIFS($L:$L, SolaCorp_Backlog[[#This Row],[Product Group]], $H:$H, "&lt;=" &amp; SolaCorp_Backlog[[#This Row],[Order Date]])</f>
        <v>157</v>
      </c>
      <c r="Q1622" s="9">
        <f>IFERROR(VLOOKUP(SolaCorp_Backlog[[#This Row],[Order_Item]], 'Hot Orders'!$C:$H, 6, FALSE), SolaCorp_Backlog[[#This Row],[Order Date]])</f>
        <v>44885</v>
      </c>
      <c r="R1622">
        <f>COUNTIFS($L:$L, SolaCorp_Backlog[[#This Row],[Product Group]], $Q:$Q, "&lt;=" &amp; SolaCorp_Backlog[[#This Row],[New Date]])</f>
        <v>173</v>
      </c>
      <c r="S1622">
        <f>IF(SolaCorp_Backlog[[#This Row],[Product Group]] &lt;&gt; $L1621, 1, $S1621 + 1)</f>
        <v>152</v>
      </c>
      <c r="T16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2">
        <f ca="1" xml:space="preserve"> ROUND((SolaCorp_Backlog[[#This Row],[Projected Ship Date]] - SolaCorp_Backlog[[#This Row],[Order Date]]) / SolaCorp_Backlog[[#This Row],[Backlog Quantity]], 0)</f>
        <v>73</v>
      </c>
    </row>
    <row r="1623" spans="1:21" x14ac:dyDescent="0.25">
      <c r="A1623" t="s">
        <v>447</v>
      </c>
      <c r="B1623" t="s">
        <v>1022</v>
      </c>
      <c r="C1623" t="s">
        <v>688</v>
      </c>
      <c r="D1623" t="s">
        <v>685</v>
      </c>
      <c r="E1623" t="s">
        <v>686</v>
      </c>
      <c r="F1623">
        <v>6</v>
      </c>
      <c r="G1623">
        <v>104.95</v>
      </c>
      <c r="H1623" s="9">
        <v>44885</v>
      </c>
      <c r="I1623" t="s">
        <v>1023</v>
      </c>
      <c r="J1623" t="s">
        <v>675</v>
      </c>
      <c r="K1623" t="s">
        <v>611</v>
      </c>
      <c r="L1623" t="s">
        <v>658</v>
      </c>
      <c r="M1623" t="s">
        <v>2000</v>
      </c>
      <c r="N1623" t="s">
        <v>4205</v>
      </c>
      <c r="O1623" t="s">
        <v>6092</v>
      </c>
      <c r="P1623">
        <f>COUNTIFS($L:$L, SolaCorp_Backlog[[#This Row],[Product Group]], $H:$H, "&lt;=" &amp; SolaCorp_Backlog[[#This Row],[Order Date]])</f>
        <v>157</v>
      </c>
      <c r="Q1623" s="9">
        <f>IFERROR(VLOOKUP(SolaCorp_Backlog[[#This Row],[Order_Item]], 'Hot Orders'!$C:$H, 6, FALSE), SolaCorp_Backlog[[#This Row],[Order Date]])</f>
        <v>44885</v>
      </c>
      <c r="R1623">
        <f>COUNTIFS($L:$L, SolaCorp_Backlog[[#This Row],[Product Group]], $Q:$Q, "&lt;=" &amp; SolaCorp_Backlog[[#This Row],[New Date]])</f>
        <v>173</v>
      </c>
      <c r="S1623">
        <f>IF(SolaCorp_Backlog[[#This Row],[Product Group]] &lt;&gt; $L1622, 1, $S1622 + 1)</f>
        <v>153</v>
      </c>
      <c r="T16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3">
        <f ca="1" xml:space="preserve"> ROUND((SolaCorp_Backlog[[#This Row],[Projected Ship Date]] - SolaCorp_Backlog[[#This Row],[Order Date]]) / SolaCorp_Backlog[[#This Row],[Backlog Quantity]], 0)</f>
        <v>73</v>
      </c>
    </row>
    <row r="1624" spans="1:21" x14ac:dyDescent="0.25">
      <c r="A1624" t="s">
        <v>447</v>
      </c>
      <c r="B1624" t="s">
        <v>1022</v>
      </c>
      <c r="C1624" t="s">
        <v>688</v>
      </c>
      <c r="D1624" t="s">
        <v>685</v>
      </c>
      <c r="E1624" t="s">
        <v>686</v>
      </c>
      <c r="F1624">
        <v>6</v>
      </c>
      <c r="G1624">
        <v>104.95</v>
      </c>
      <c r="H1624" s="9">
        <v>44885</v>
      </c>
      <c r="I1624" t="s">
        <v>1023</v>
      </c>
      <c r="J1624" t="s">
        <v>675</v>
      </c>
      <c r="K1624" t="s">
        <v>611</v>
      </c>
      <c r="L1624" t="s">
        <v>658</v>
      </c>
      <c r="M1624" t="s">
        <v>2000</v>
      </c>
      <c r="N1624" t="s">
        <v>4206</v>
      </c>
      <c r="O1624" t="s">
        <v>6092</v>
      </c>
      <c r="P1624">
        <f>COUNTIFS($L:$L, SolaCorp_Backlog[[#This Row],[Product Group]], $H:$H, "&lt;=" &amp; SolaCorp_Backlog[[#This Row],[Order Date]])</f>
        <v>157</v>
      </c>
      <c r="Q1624" s="9">
        <f>IFERROR(VLOOKUP(SolaCorp_Backlog[[#This Row],[Order_Item]], 'Hot Orders'!$C:$H, 6, FALSE), SolaCorp_Backlog[[#This Row],[Order Date]])</f>
        <v>44885</v>
      </c>
      <c r="R1624">
        <f>COUNTIFS($L:$L, SolaCorp_Backlog[[#This Row],[Product Group]], $Q:$Q, "&lt;=" &amp; SolaCorp_Backlog[[#This Row],[New Date]])</f>
        <v>173</v>
      </c>
      <c r="S1624">
        <f>IF(SolaCorp_Backlog[[#This Row],[Product Group]] &lt;&gt; $L1623, 1, $S1623 + 1)</f>
        <v>154</v>
      </c>
      <c r="T16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4">
        <f ca="1" xml:space="preserve"> ROUND((SolaCorp_Backlog[[#This Row],[Projected Ship Date]] - SolaCorp_Backlog[[#This Row],[Order Date]]) / SolaCorp_Backlog[[#This Row],[Backlog Quantity]], 0)</f>
        <v>73</v>
      </c>
    </row>
    <row r="1625" spans="1:21" x14ac:dyDescent="0.25">
      <c r="A1625" t="s">
        <v>447</v>
      </c>
      <c r="B1625" t="s">
        <v>1022</v>
      </c>
      <c r="C1625" t="s">
        <v>688</v>
      </c>
      <c r="D1625" t="s">
        <v>685</v>
      </c>
      <c r="E1625" t="s">
        <v>686</v>
      </c>
      <c r="F1625">
        <v>6</v>
      </c>
      <c r="G1625">
        <v>104.95</v>
      </c>
      <c r="H1625" s="9">
        <v>44885</v>
      </c>
      <c r="I1625" t="s">
        <v>1023</v>
      </c>
      <c r="J1625" t="s">
        <v>675</v>
      </c>
      <c r="K1625" t="s">
        <v>611</v>
      </c>
      <c r="L1625" t="s">
        <v>658</v>
      </c>
      <c r="M1625" t="s">
        <v>2000</v>
      </c>
      <c r="N1625" t="s">
        <v>4207</v>
      </c>
      <c r="O1625" t="s">
        <v>6092</v>
      </c>
      <c r="P1625">
        <f>COUNTIFS($L:$L, SolaCorp_Backlog[[#This Row],[Product Group]], $H:$H, "&lt;=" &amp; SolaCorp_Backlog[[#This Row],[Order Date]])</f>
        <v>157</v>
      </c>
      <c r="Q1625" s="9">
        <f>IFERROR(VLOOKUP(SolaCorp_Backlog[[#This Row],[Order_Item]], 'Hot Orders'!$C:$H, 6, FALSE), SolaCorp_Backlog[[#This Row],[Order Date]])</f>
        <v>44885</v>
      </c>
      <c r="R1625">
        <f>COUNTIFS($L:$L, SolaCorp_Backlog[[#This Row],[Product Group]], $Q:$Q, "&lt;=" &amp; SolaCorp_Backlog[[#This Row],[New Date]])</f>
        <v>173</v>
      </c>
      <c r="S1625">
        <f>IF(SolaCorp_Backlog[[#This Row],[Product Group]] &lt;&gt; $L1624, 1, $S1624 + 1)</f>
        <v>155</v>
      </c>
      <c r="T16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5">
        <f ca="1" xml:space="preserve"> ROUND((SolaCorp_Backlog[[#This Row],[Projected Ship Date]] - SolaCorp_Backlog[[#This Row],[Order Date]]) / SolaCorp_Backlog[[#This Row],[Backlog Quantity]], 0)</f>
        <v>73</v>
      </c>
    </row>
    <row r="1626" spans="1:21" x14ac:dyDescent="0.25">
      <c r="A1626" t="s">
        <v>447</v>
      </c>
      <c r="B1626" t="s">
        <v>1022</v>
      </c>
      <c r="C1626" t="s">
        <v>688</v>
      </c>
      <c r="D1626" t="s">
        <v>685</v>
      </c>
      <c r="E1626" t="s">
        <v>686</v>
      </c>
      <c r="F1626">
        <v>6</v>
      </c>
      <c r="G1626">
        <v>104.95</v>
      </c>
      <c r="H1626" s="9">
        <v>44885</v>
      </c>
      <c r="I1626" t="s">
        <v>1023</v>
      </c>
      <c r="J1626" t="s">
        <v>675</v>
      </c>
      <c r="K1626" t="s">
        <v>611</v>
      </c>
      <c r="L1626" t="s">
        <v>658</v>
      </c>
      <c r="M1626" t="s">
        <v>2000</v>
      </c>
      <c r="N1626" t="s">
        <v>4208</v>
      </c>
      <c r="O1626" t="s">
        <v>6092</v>
      </c>
      <c r="P1626">
        <f>COUNTIFS($L:$L, SolaCorp_Backlog[[#This Row],[Product Group]], $H:$H, "&lt;=" &amp; SolaCorp_Backlog[[#This Row],[Order Date]])</f>
        <v>157</v>
      </c>
      <c r="Q1626" s="9">
        <f>IFERROR(VLOOKUP(SolaCorp_Backlog[[#This Row],[Order_Item]], 'Hot Orders'!$C:$H, 6, FALSE), SolaCorp_Backlog[[#This Row],[Order Date]])</f>
        <v>44885</v>
      </c>
      <c r="R1626">
        <f>COUNTIFS($L:$L, SolaCorp_Backlog[[#This Row],[Product Group]], $Q:$Q, "&lt;=" &amp; SolaCorp_Backlog[[#This Row],[New Date]])</f>
        <v>173</v>
      </c>
      <c r="S1626">
        <f>IF(SolaCorp_Backlog[[#This Row],[Product Group]] &lt;&gt; $L1625, 1, $S1625 + 1)</f>
        <v>156</v>
      </c>
      <c r="T16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6">
        <f ca="1" xml:space="preserve"> ROUND((SolaCorp_Backlog[[#This Row],[Projected Ship Date]] - SolaCorp_Backlog[[#This Row],[Order Date]]) / SolaCorp_Backlog[[#This Row],[Backlog Quantity]], 0)</f>
        <v>73</v>
      </c>
    </row>
    <row r="1627" spans="1:21" x14ac:dyDescent="0.25">
      <c r="A1627" t="s">
        <v>447</v>
      </c>
      <c r="B1627" t="s">
        <v>1022</v>
      </c>
      <c r="C1627" t="s">
        <v>688</v>
      </c>
      <c r="D1627" t="s">
        <v>685</v>
      </c>
      <c r="E1627" t="s">
        <v>686</v>
      </c>
      <c r="F1627">
        <v>6</v>
      </c>
      <c r="G1627">
        <v>104.95</v>
      </c>
      <c r="H1627" s="9">
        <v>44885</v>
      </c>
      <c r="I1627" t="s">
        <v>1023</v>
      </c>
      <c r="J1627" t="s">
        <v>675</v>
      </c>
      <c r="K1627" t="s">
        <v>611</v>
      </c>
      <c r="L1627" t="s">
        <v>658</v>
      </c>
      <c r="M1627" t="s">
        <v>2000</v>
      </c>
      <c r="N1627" t="s">
        <v>4209</v>
      </c>
      <c r="O1627" t="s">
        <v>6092</v>
      </c>
      <c r="P1627">
        <f>COUNTIFS($L:$L, SolaCorp_Backlog[[#This Row],[Product Group]], $H:$H, "&lt;=" &amp; SolaCorp_Backlog[[#This Row],[Order Date]])</f>
        <v>157</v>
      </c>
      <c r="Q1627" s="9">
        <f>IFERROR(VLOOKUP(SolaCorp_Backlog[[#This Row],[Order_Item]], 'Hot Orders'!$C:$H, 6, FALSE), SolaCorp_Backlog[[#This Row],[Order Date]])</f>
        <v>44885</v>
      </c>
      <c r="R1627">
        <f>COUNTIFS($L:$L, SolaCorp_Backlog[[#This Row],[Product Group]], $Q:$Q, "&lt;=" &amp; SolaCorp_Backlog[[#This Row],[New Date]])</f>
        <v>173</v>
      </c>
      <c r="S1627">
        <f>IF(SolaCorp_Backlog[[#This Row],[Product Group]] &lt;&gt; $L1626, 1, $S1626 + 1)</f>
        <v>157</v>
      </c>
      <c r="T16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7">
        <f ca="1" xml:space="preserve"> ROUND((SolaCorp_Backlog[[#This Row],[Projected Ship Date]] - SolaCorp_Backlog[[#This Row],[Order Date]]) / SolaCorp_Backlog[[#This Row],[Backlog Quantity]], 0)</f>
        <v>73</v>
      </c>
    </row>
    <row r="1628" spans="1:21" x14ac:dyDescent="0.25">
      <c r="A1628" t="s">
        <v>12</v>
      </c>
      <c r="B1628" t="s">
        <v>1047</v>
      </c>
      <c r="C1628" t="s">
        <v>671</v>
      </c>
      <c r="D1628" t="s">
        <v>1431</v>
      </c>
      <c r="E1628" t="s">
        <v>1432</v>
      </c>
      <c r="F1628">
        <v>3</v>
      </c>
      <c r="G1628">
        <v>135.93</v>
      </c>
      <c r="H1628" s="9">
        <v>44889</v>
      </c>
      <c r="I1628" t="s">
        <v>698</v>
      </c>
      <c r="J1628" t="s">
        <v>675</v>
      </c>
      <c r="K1628" t="s">
        <v>624</v>
      </c>
      <c r="L1628" t="s">
        <v>658</v>
      </c>
      <c r="M1628" t="s">
        <v>1928</v>
      </c>
      <c r="N1628" t="s">
        <v>3959</v>
      </c>
      <c r="O1628" t="s">
        <v>6025</v>
      </c>
      <c r="P1628">
        <f>COUNTIFS($L:$L, SolaCorp_Backlog[[#This Row],[Product Group]], $H:$H, "&lt;=" &amp; SolaCorp_Backlog[[#This Row],[Order Date]])</f>
        <v>162</v>
      </c>
      <c r="Q1628" s="9">
        <f>IFERROR(VLOOKUP(SolaCorp_Backlog[[#This Row],[Order_Item]], 'Hot Orders'!$C:$H, 6, FALSE), SolaCorp_Backlog[[#This Row],[Order Date]])</f>
        <v>44889</v>
      </c>
      <c r="R1628">
        <f>COUNTIFS($L:$L, SolaCorp_Backlog[[#This Row],[Product Group]], $Q:$Q, "&lt;=" &amp; SolaCorp_Backlog[[#This Row],[New Date]])</f>
        <v>178</v>
      </c>
      <c r="S1628">
        <f>IF(SolaCorp_Backlog[[#This Row],[Product Group]] &lt;&gt; $L1627, 1, $S1627 + 1)</f>
        <v>158</v>
      </c>
      <c r="T16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8">
        <f ca="1" xml:space="preserve"> ROUND((SolaCorp_Backlog[[#This Row],[Projected Ship Date]] - SolaCorp_Backlog[[#This Row],[Order Date]]) / SolaCorp_Backlog[[#This Row],[Backlog Quantity]], 0)</f>
        <v>145</v>
      </c>
    </row>
    <row r="1629" spans="1:21" x14ac:dyDescent="0.25">
      <c r="A1629" t="s">
        <v>12</v>
      </c>
      <c r="B1629" t="s">
        <v>1047</v>
      </c>
      <c r="C1629" t="s">
        <v>671</v>
      </c>
      <c r="D1629" t="s">
        <v>1431</v>
      </c>
      <c r="E1629" t="s">
        <v>1432</v>
      </c>
      <c r="F1629">
        <v>3</v>
      </c>
      <c r="G1629">
        <v>135.93</v>
      </c>
      <c r="H1629" s="9">
        <v>44889</v>
      </c>
      <c r="I1629" t="s">
        <v>698</v>
      </c>
      <c r="J1629" t="s">
        <v>675</v>
      </c>
      <c r="K1629" t="s">
        <v>624</v>
      </c>
      <c r="L1629" t="s">
        <v>658</v>
      </c>
      <c r="M1629" t="s">
        <v>1928</v>
      </c>
      <c r="N1629" t="s">
        <v>3960</v>
      </c>
      <c r="O1629" t="s">
        <v>6025</v>
      </c>
      <c r="P1629">
        <f>COUNTIFS($L:$L, SolaCorp_Backlog[[#This Row],[Product Group]], $H:$H, "&lt;=" &amp; SolaCorp_Backlog[[#This Row],[Order Date]])</f>
        <v>162</v>
      </c>
      <c r="Q1629" s="9">
        <f>IFERROR(VLOOKUP(SolaCorp_Backlog[[#This Row],[Order_Item]], 'Hot Orders'!$C:$H, 6, FALSE), SolaCorp_Backlog[[#This Row],[Order Date]])</f>
        <v>44889</v>
      </c>
      <c r="R1629">
        <f>COUNTIFS($L:$L, SolaCorp_Backlog[[#This Row],[Product Group]], $Q:$Q, "&lt;=" &amp; SolaCorp_Backlog[[#This Row],[New Date]])</f>
        <v>178</v>
      </c>
      <c r="S1629">
        <f>IF(SolaCorp_Backlog[[#This Row],[Product Group]] &lt;&gt; $L1628, 1, $S1628 + 1)</f>
        <v>159</v>
      </c>
      <c r="T16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29">
        <f ca="1" xml:space="preserve"> ROUND((SolaCorp_Backlog[[#This Row],[Projected Ship Date]] - SolaCorp_Backlog[[#This Row],[Order Date]]) / SolaCorp_Backlog[[#This Row],[Backlog Quantity]], 0)</f>
        <v>145</v>
      </c>
    </row>
    <row r="1630" spans="1:21" x14ac:dyDescent="0.25">
      <c r="A1630" t="s">
        <v>12</v>
      </c>
      <c r="B1630" t="s">
        <v>1047</v>
      </c>
      <c r="C1630" t="s">
        <v>671</v>
      </c>
      <c r="D1630" t="s">
        <v>1431</v>
      </c>
      <c r="E1630" t="s">
        <v>1432</v>
      </c>
      <c r="F1630">
        <v>3</v>
      </c>
      <c r="G1630">
        <v>135.93</v>
      </c>
      <c r="H1630" s="9">
        <v>44889</v>
      </c>
      <c r="I1630" t="s">
        <v>698</v>
      </c>
      <c r="J1630" t="s">
        <v>675</v>
      </c>
      <c r="K1630" t="s">
        <v>624</v>
      </c>
      <c r="L1630" t="s">
        <v>658</v>
      </c>
      <c r="M1630" t="s">
        <v>1928</v>
      </c>
      <c r="N1630" t="s">
        <v>3961</v>
      </c>
      <c r="O1630" t="s">
        <v>6025</v>
      </c>
      <c r="P1630">
        <f>COUNTIFS($L:$L, SolaCorp_Backlog[[#This Row],[Product Group]], $H:$H, "&lt;=" &amp; SolaCorp_Backlog[[#This Row],[Order Date]])</f>
        <v>162</v>
      </c>
      <c r="Q1630" s="9">
        <f>IFERROR(VLOOKUP(SolaCorp_Backlog[[#This Row],[Order_Item]], 'Hot Orders'!$C:$H, 6, FALSE), SolaCorp_Backlog[[#This Row],[Order Date]])</f>
        <v>44889</v>
      </c>
      <c r="R1630">
        <f>COUNTIFS($L:$L, SolaCorp_Backlog[[#This Row],[Product Group]], $Q:$Q, "&lt;=" &amp; SolaCorp_Backlog[[#This Row],[New Date]])</f>
        <v>178</v>
      </c>
      <c r="S1630">
        <f>IF(SolaCorp_Backlog[[#This Row],[Product Group]] &lt;&gt; $L1629, 1, $S1629 + 1)</f>
        <v>160</v>
      </c>
      <c r="T16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0">
        <f ca="1" xml:space="preserve"> ROUND((SolaCorp_Backlog[[#This Row],[Projected Ship Date]] - SolaCorp_Backlog[[#This Row],[Order Date]]) / SolaCorp_Backlog[[#This Row],[Backlog Quantity]], 0)</f>
        <v>145</v>
      </c>
    </row>
    <row r="1631" spans="1:21" x14ac:dyDescent="0.25">
      <c r="A1631" t="s">
        <v>457</v>
      </c>
      <c r="B1631" t="s">
        <v>1240</v>
      </c>
      <c r="C1631" t="s">
        <v>721</v>
      </c>
      <c r="D1631" t="s">
        <v>813</v>
      </c>
      <c r="E1631" t="s">
        <v>814</v>
      </c>
      <c r="F1631">
        <v>2</v>
      </c>
      <c r="G1631">
        <v>285.35000000000002</v>
      </c>
      <c r="H1631" s="9">
        <v>44889</v>
      </c>
      <c r="I1631" t="s">
        <v>787</v>
      </c>
      <c r="J1631" t="s">
        <v>669</v>
      </c>
      <c r="K1631" t="s">
        <v>615</v>
      </c>
      <c r="L1631" t="s">
        <v>658</v>
      </c>
      <c r="M1631" t="s">
        <v>2161</v>
      </c>
      <c r="N1631" t="s">
        <v>4818</v>
      </c>
      <c r="O1631" t="s">
        <v>6216</v>
      </c>
      <c r="P1631">
        <f>COUNTIFS($L:$L, SolaCorp_Backlog[[#This Row],[Product Group]], $H:$H, "&lt;=" &amp; SolaCorp_Backlog[[#This Row],[Order Date]])</f>
        <v>162</v>
      </c>
      <c r="Q1631" s="9">
        <f>IFERROR(VLOOKUP(SolaCorp_Backlog[[#This Row],[Order_Item]], 'Hot Orders'!$C:$H, 6, FALSE), SolaCorp_Backlog[[#This Row],[Order Date]])</f>
        <v>44889</v>
      </c>
      <c r="R1631">
        <f>COUNTIFS($L:$L, SolaCorp_Backlog[[#This Row],[Product Group]], $Q:$Q, "&lt;=" &amp; SolaCorp_Backlog[[#This Row],[New Date]])</f>
        <v>178</v>
      </c>
      <c r="S1631">
        <f>IF(SolaCorp_Backlog[[#This Row],[Product Group]] &lt;&gt; $L1630, 1, $S1630 + 1)</f>
        <v>161</v>
      </c>
      <c r="T16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1">
        <f ca="1" xml:space="preserve"> ROUND((SolaCorp_Backlog[[#This Row],[Projected Ship Date]] - SolaCorp_Backlog[[#This Row],[Order Date]]) / SolaCorp_Backlog[[#This Row],[Backlog Quantity]], 0)</f>
        <v>218</v>
      </c>
    </row>
    <row r="1632" spans="1:21" x14ac:dyDescent="0.25">
      <c r="A1632" t="s">
        <v>457</v>
      </c>
      <c r="B1632" t="s">
        <v>1240</v>
      </c>
      <c r="C1632" t="s">
        <v>721</v>
      </c>
      <c r="D1632" t="s">
        <v>813</v>
      </c>
      <c r="E1632" t="s">
        <v>814</v>
      </c>
      <c r="F1632">
        <v>2</v>
      </c>
      <c r="G1632">
        <v>285.35000000000002</v>
      </c>
      <c r="H1632" s="9">
        <v>44889</v>
      </c>
      <c r="I1632" t="s">
        <v>787</v>
      </c>
      <c r="J1632" t="s">
        <v>669</v>
      </c>
      <c r="K1632" t="s">
        <v>615</v>
      </c>
      <c r="L1632" t="s">
        <v>658</v>
      </c>
      <c r="M1632" t="s">
        <v>2161</v>
      </c>
      <c r="N1632" t="s">
        <v>4819</v>
      </c>
      <c r="O1632" t="s">
        <v>6216</v>
      </c>
      <c r="P1632">
        <f>COUNTIFS($L:$L, SolaCorp_Backlog[[#This Row],[Product Group]], $H:$H, "&lt;=" &amp; SolaCorp_Backlog[[#This Row],[Order Date]])</f>
        <v>162</v>
      </c>
      <c r="Q1632" s="9">
        <f>IFERROR(VLOOKUP(SolaCorp_Backlog[[#This Row],[Order_Item]], 'Hot Orders'!$C:$H, 6, FALSE), SolaCorp_Backlog[[#This Row],[Order Date]])</f>
        <v>44889</v>
      </c>
      <c r="R1632">
        <f>COUNTIFS($L:$L, SolaCorp_Backlog[[#This Row],[Product Group]], $Q:$Q, "&lt;=" &amp; SolaCorp_Backlog[[#This Row],[New Date]])</f>
        <v>178</v>
      </c>
      <c r="S1632">
        <f>IF(SolaCorp_Backlog[[#This Row],[Product Group]] &lt;&gt; $L1631, 1, $S1631 + 1)</f>
        <v>162</v>
      </c>
      <c r="T16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2">
        <f ca="1" xml:space="preserve"> ROUND((SolaCorp_Backlog[[#This Row],[Projected Ship Date]] - SolaCorp_Backlog[[#This Row],[Order Date]]) / SolaCorp_Backlog[[#This Row],[Backlog Quantity]], 0)</f>
        <v>218</v>
      </c>
    </row>
    <row r="1633" spans="1:21" x14ac:dyDescent="0.25">
      <c r="A1633" t="s">
        <v>126</v>
      </c>
      <c r="B1633" t="s">
        <v>873</v>
      </c>
      <c r="C1633" t="s">
        <v>729</v>
      </c>
      <c r="D1633" t="s">
        <v>984</v>
      </c>
      <c r="E1633" t="s">
        <v>985</v>
      </c>
      <c r="F1633">
        <v>1</v>
      </c>
      <c r="G1633">
        <v>175.66</v>
      </c>
      <c r="H1633" s="9">
        <v>44891</v>
      </c>
      <c r="I1633" t="s">
        <v>732</v>
      </c>
      <c r="J1633" t="s">
        <v>675</v>
      </c>
      <c r="K1633" t="s">
        <v>615</v>
      </c>
      <c r="L1633" t="s">
        <v>658</v>
      </c>
      <c r="M1633" t="s">
        <v>2002</v>
      </c>
      <c r="N1633" t="s">
        <v>4211</v>
      </c>
      <c r="O1633" t="s">
        <v>6093</v>
      </c>
      <c r="P1633">
        <f>COUNTIFS($L:$L, SolaCorp_Backlog[[#This Row],[Product Group]], $H:$H, "&lt;=" &amp; SolaCorp_Backlog[[#This Row],[Order Date]])</f>
        <v>164</v>
      </c>
      <c r="Q1633" s="9">
        <f>IFERROR(VLOOKUP(SolaCorp_Backlog[[#This Row],[Order_Item]], 'Hot Orders'!$C:$H, 6, FALSE), SolaCorp_Backlog[[#This Row],[Order Date]])</f>
        <v>44891</v>
      </c>
      <c r="R1633">
        <f>COUNTIFS($L:$L, SolaCorp_Backlog[[#This Row],[Product Group]], $Q:$Q, "&lt;=" &amp; SolaCorp_Backlog[[#This Row],[New Date]])</f>
        <v>180</v>
      </c>
      <c r="S1633">
        <f>IF(SolaCorp_Backlog[[#This Row],[Product Group]] &lt;&gt; $L1632, 1, $S1632 + 1)</f>
        <v>163</v>
      </c>
      <c r="T16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3">
        <f ca="1" xml:space="preserve"> ROUND((SolaCorp_Backlog[[#This Row],[Projected Ship Date]] - SolaCorp_Backlog[[#This Row],[Order Date]]) / SolaCorp_Backlog[[#This Row],[Backlog Quantity]], 0)</f>
        <v>433</v>
      </c>
    </row>
    <row r="1634" spans="1:21" x14ac:dyDescent="0.25">
      <c r="A1634" t="s">
        <v>126</v>
      </c>
      <c r="B1634" t="s">
        <v>873</v>
      </c>
      <c r="C1634" t="s">
        <v>729</v>
      </c>
      <c r="D1634" t="s">
        <v>821</v>
      </c>
      <c r="E1634" t="s">
        <v>822</v>
      </c>
      <c r="F1634">
        <v>1</v>
      </c>
      <c r="G1634">
        <v>716.75</v>
      </c>
      <c r="H1634" s="9">
        <v>44891</v>
      </c>
      <c r="I1634" t="s">
        <v>732</v>
      </c>
      <c r="J1634" t="s">
        <v>675</v>
      </c>
      <c r="K1634" t="s">
        <v>613</v>
      </c>
      <c r="L1634" t="s">
        <v>658</v>
      </c>
      <c r="M1634" t="s">
        <v>2162</v>
      </c>
      <c r="N1634" t="s">
        <v>4820</v>
      </c>
      <c r="O1634" t="s">
        <v>6093</v>
      </c>
      <c r="P1634">
        <f>COUNTIFS($L:$L, SolaCorp_Backlog[[#This Row],[Product Group]], $H:$H, "&lt;=" &amp; SolaCorp_Backlog[[#This Row],[Order Date]])</f>
        <v>164</v>
      </c>
      <c r="Q1634" s="9">
        <f>IFERROR(VLOOKUP(SolaCorp_Backlog[[#This Row],[Order_Item]], 'Hot Orders'!$C:$H, 6, FALSE), SolaCorp_Backlog[[#This Row],[Order Date]])</f>
        <v>44891</v>
      </c>
      <c r="R1634">
        <f>COUNTIFS($L:$L, SolaCorp_Backlog[[#This Row],[Product Group]], $Q:$Q, "&lt;=" &amp; SolaCorp_Backlog[[#This Row],[New Date]])</f>
        <v>180</v>
      </c>
      <c r="S1634">
        <f>IF(SolaCorp_Backlog[[#This Row],[Product Group]] &lt;&gt; $L1633, 1, $S1633 + 1)</f>
        <v>164</v>
      </c>
      <c r="T16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4">
        <f ca="1" xml:space="preserve"> ROUND((SolaCorp_Backlog[[#This Row],[Projected Ship Date]] - SolaCorp_Backlog[[#This Row],[Order Date]]) / SolaCorp_Backlog[[#This Row],[Backlog Quantity]], 0)</f>
        <v>433</v>
      </c>
    </row>
    <row r="1635" spans="1:21" x14ac:dyDescent="0.25">
      <c r="A1635" t="s">
        <v>351</v>
      </c>
      <c r="B1635" t="s">
        <v>1445</v>
      </c>
      <c r="C1635" t="s">
        <v>671</v>
      </c>
      <c r="D1635" t="s">
        <v>984</v>
      </c>
      <c r="E1635" t="s">
        <v>985</v>
      </c>
      <c r="F1635">
        <v>1</v>
      </c>
      <c r="G1635">
        <v>124.76</v>
      </c>
      <c r="H1635" s="9">
        <v>44892</v>
      </c>
      <c r="I1635" t="s">
        <v>679</v>
      </c>
      <c r="J1635" t="s">
        <v>675</v>
      </c>
      <c r="K1635" t="s">
        <v>615</v>
      </c>
      <c r="L1635" t="s">
        <v>658</v>
      </c>
      <c r="M1635" t="s">
        <v>2087</v>
      </c>
      <c r="N1635" t="s">
        <v>4530</v>
      </c>
      <c r="O1635" t="s">
        <v>6161</v>
      </c>
      <c r="P1635">
        <f>COUNTIFS($L:$L, SolaCorp_Backlog[[#This Row],[Product Group]], $H:$H, "&lt;=" &amp; SolaCorp_Backlog[[#This Row],[Order Date]])</f>
        <v>165</v>
      </c>
      <c r="Q1635" s="9">
        <f>IFERROR(VLOOKUP(SolaCorp_Backlog[[#This Row],[Order_Item]], 'Hot Orders'!$C:$H, 6, FALSE), SolaCorp_Backlog[[#This Row],[Order Date]])</f>
        <v>44892</v>
      </c>
      <c r="R1635">
        <f>COUNTIFS($L:$L, SolaCorp_Backlog[[#This Row],[Product Group]], $Q:$Q, "&lt;=" &amp; SolaCorp_Backlog[[#This Row],[New Date]])</f>
        <v>181</v>
      </c>
      <c r="S1635">
        <f>IF(SolaCorp_Backlog[[#This Row],[Product Group]] &lt;&gt; $L1634, 1, $S1634 + 1)</f>
        <v>165</v>
      </c>
      <c r="T16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5">
        <f ca="1" xml:space="preserve"> ROUND((SolaCorp_Backlog[[#This Row],[Projected Ship Date]] - SolaCorp_Backlog[[#This Row],[Order Date]]) / SolaCorp_Backlog[[#This Row],[Backlog Quantity]], 0)</f>
        <v>432</v>
      </c>
    </row>
    <row r="1636" spans="1:21" x14ac:dyDescent="0.25">
      <c r="A1636" t="s">
        <v>356</v>
      </c>
      <c r="B1636" t="s">
        <v>1413</v>
      </c>
      <c r="C1636" t="s">
        <v>729</v>
      </c>
      <c r="D1636" t="s">
        <v>685</v>
      </c>
      <c r="E1636" t="s">
        <v>686</v>
      </c>
      <c r="F1636">
        <v>10</v>
      </c>
      <c r="G1636">
        <v>144.30000000000001</v>
      </c>
      <c r="H1636" s="9">
        <v>44893</v>
      </c>
      <c r="I1636" t="s">
        <v>732</v>
      </c>
      <c r="J1636" t="s">
        <v>675</v>
      </c>
      <c r="K1636" t="s">
        <v>611</v>
      </c>
      <c r="L1636" t="s">
        <v>658</v>
      </c>
      <c r="M1636" t="s">
        <v>2163</v>
      </c>
      <c r="N1636" t="s">
        <v>4821</v>
      </c>
      <c r="O1636" t="s">
        <v>6217</v>
      </c>
      <c r="P1636">
        <f>COUNTIFS($L:$L, SolaCorp_Backlog[[#This Row],[Product Group]], $H:$H, "&lt;=" &amp; SolaCorp_Backlog[[#This Row],[Order Date]])</f>
        <v>177</v>
      </c>
      <c r="Q1636" s="9">
        <f>IFERROR(VLOOKUP(SolaCorp_Backlog[[#This Row],[Order_Item]], 'Hot Orders'!$C:$H, 6, FALSE), SolaCorp_Backlog[[#This Row],[Order Date]])</f>
        <v>44893</v>
      </c>
      <c r="R1636">
        <f>COUNTIFS($L:$L, SolaCorp_Backlog[[#This Row],[Product Group]], $Q:$Q, "&lt;=" &amp; SolaCorp_Backlog[[#This Row],[New Date]])</f>
        <v>193</v>
      </c>
      <c r="S1636">
        <f>IF(SolaCorp_Backlog[[#This Row],[Product Group]] &lt;&gt; $L1635, 1, $S1635 + 1)</f>
        <v>166</v>
      </c>
      <c r="T16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6">
        <f ca="1" xml:space="preserve"> ROUND((SolaCorp_Backlog[[#This Row],[Projected Ship Date]] - SolaCorp_Backlog[[#This Row],[Order Date]]) / SolaCorp_Backlog[[#This Row],[Backlog Quantity]], 0)</f>
        <v>43</v>
      </c>
    </row>
    <row r="1637" spans="1:21" x14ac:dyDescent="0.25">
      <c r="A1637" t="s">
        <v>356</v>
      </c>
      <c r="B1637" t="s">
        <v>1413</v>
      </c>
      <c r="C1637" t="s">
        <v>729</v>
      </c>
      <c r="D1637" t="s">
        <v>685</v>
      </c>
      <c r="E1637" t="s">
        <v>686</v>
      </c>
      <c r="F1637">
        <v>10</v>
      </c>
      <c r="G1637">
        <v>144.30000000000001</v>
      </c>
      <c r="H1637" s="9">
        <v>44893</v>
      </c>
      <c r="I1637" t="s">
        <v>732</v>
      </c>
      <c r="J1637" t="s">
        <v>675</v>
      </c>
      <c r="K1637" t="s">
        <v>611</v>
      </c>
      <c r="L1637" t="s">
        <v>658</v>
      </c>
      <c r="M1637" t="s">
        <v>2163</v>
      </c>
      <c r="N1637" t="s">
        <v>4822</v>
      </c>
      <c r="O1637" t="s">
        <v>6217</v>
      </c>
      <c r="P1637">
        <f>COUNTIFS($L:$L, SolaCorp_Backlog[[#This Row],[Product Group]], $H:$H, "&lt;=" &amp; SolaCorp_Backlog[[#This Row],[Order Date]])</f>
        <v>177</v>
      </c>
      <c r="Q1637" s="9">
        <f>IFERROR(VLOOKUP(SolaCorp_Backlog[[#This Row],[Order_Item]], 'Hot Orders'!$C:$H, 6, FALSE), SolaCorp_Backlog[[#This Row],[Order Date]])</f>
        <v>44893</v>
      </c>
      <c r="R1637">
        <f>COUNTIFS($L:$L, SolaCorp_Backlog[[#This Row],[Product Group]], $Q:$Q, "&lt;=" &amp; SolaCorp_Backlog[[#This Row],[New Date]])</f>
        <v>193</v>
      </c>
      <c r="S1637">
        <f>IF(SolaCorp_Backlog[[#This Row],[Product Group]] &lt;&gt; $L1636, 1, $S1636 + 1)</f>
        <v>167</v>
      </c>
      <c r="T16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7">
        <f ca="1" xml:space="preserve"> ROUND((SolaCorp_Backlog[[#This Row],[Projected Ship Date]] - SolaCorp_Backlog[[#This Row],[Order Date]]) / SolaCorp_Backlog[[#This Row],[Backlog Quantity]], 0)</f>
        <v>43</v>
      </c>
    </row>
    <row r="1638" spans="1:21" x14ac:dyDescent="0.25">
      <c r="A1638" t="s">
        <v>356</v>
      </c>
      <c r="B1638" t="s">
        <v>1413</v>
      </c>
      <c r="C1638" t="s">
        <v>729</v>
      </c>
      <c r="D1638" t="s">
        <v>685</v>
      </c>
      <c r="E1638" t="s">
        <v>686</v>
      </c>
      <c r="F1638">
        <v>10</v>
      </c>
      <c r="G1638">
        <v>144.30000000000001</v>
      </c>
      <c r="H1638" s="9">
        <v>44893</v>
      </c>
      <c r="I1638" t="s">
        <v>732</v>
      </c>
      <c r="J1638" t="s">
        <v>675</v>
      </c>
      <c r="K1638" t="s">
        <v>611</v>
      </c>
      <c r="L1638" t="s">
        <v>658</v>
      </c>
      <c r="M1638" t="s">
        <v>2163</v>
      </c>
      <c r="N1638" t="s">
        <v>4823</v>
      </c>
      <c r="O1638" t="s">
        <v>6217</v>
      </c>
      <c r="P1638">
        <f>COUNTIFS($L:$L, SolaCorp_Backlog[[#This Row],[Product Group]], $H:$H, "&lt;=" &amp; SolaCorp_Backlog[[#This Row],[Order Date]])</f>
        <v>177</v>
      </c>
      <c r="Q1638" s="9">
        <f>IFERROR(VLOOKUP(SolaCorp_Backlog[[#This Row],[Order_Item]], 'Hot Orders'!$C:$H, 6, FALSE), SolaCorp_Backlog[[#This Row],[Order Date]])</f>
        <v>44893</v>
      </c>
      <c r="R1638">
        <f>COUNTIFS($L:$L, SolaCorp_Backlog[[#This Row],[Product Group]], $Q:$Q, "&lt;=" &amp; SolaCorp_Backlog[[#This Row],[New Date]])</f>
        <v>193</v>
      </c>
      <c r="S1638">
        <f>IF(SolaCorp_Backlog[[#This Row],[Product Group]] &lt;&gt; $L1637, 1, $S1637 + 1)</f>
        <v>168</v>
      </c>
      <c r="T16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8">
        <f ca="1" xml:space="preserve"> ROUND((SolaCorp_Backlog[[#This Row],[Projected Ship Date]] - SolaCorp_Backlog[[#This Row],[Order Date]]) / SolaCorp_Backlog[[#This Row],[Backlog Quantity]], 0)</f>
        <v>43</v>
      </c>
    </row>
    <row r="1639" spans="1:21" x14ac:dyDescent="0.25">
      <c r="A1639" t="s">
        <v>356</v>
      </c>
      <c r="B1639" t="s">
        <v>1413</v>
      </c>
      <c r="C1639" t="s">
        <v>729</v>
      </c>
      <c r="D1639" t="s">
        <v>685</v>
      </c>
      <c r="E1639" t="s">
        <v>686</v>
      </c>
      <c r="F1639">
        <v>10</v>
      </c>
      <c r="G1639">
        <v>144.30000000000001</v>
      </c>
      <c r="H1639" s="9">
        <v>44893</v>
      </c>
      <c r="I1639" t="s">
        <v>732</v>
      </c>
      <c r="J1639" t="s">
        <v>675</v>
      </c>
      <c r="K1639" t="s">
        <v>611</v>
      </c>
      <c r="L1639" t="s">
        <v>658</v>
      </c>
      <c r="M1639" t="s">
        <v>2163</v>
      </c>
      <c r="N1639" t="s">
        <v>4824</v>
      </c>
      <c r="O1639" t="s">
        <v>6217</v>
      </c>
      <c r="P1639">
        <f>COUNTIFS($L:$L, SolaCorp_Backlog[[#This Row],[Product Group]], $H:$H, "&lt;=" &amp; SolaCorp_Backlog[[#This Row],[Order Date]])</f>
        <v>177</v>
      </c>
      <c r="Q1639" s="9">
        <f>IFERROR(VLOOKUP(SolaCorp_Backlog[[#This Row],[Order_Item]], 'Hot Orders'!$C:$H, 6, FALSE), SolaCorp_Backlog[[#This Row],[Order Date]])</f>
        <v>44893</v>
      </c>
      <c r="R1639">
        <f>COUNTIFS($L:$L, SolaCorp_Backlog[[#This Row],[Product Group]], $Q:$Q, "&lt;=" &amp; SolaCorp_Backlog[[#This Row],[New Date]])</f>
        <v>193</v>
      </c>
      <c r="S1639">
        <f>IF(SolaCorp_Backlog[[#This Row],[Product Group]] &lt;&gt; $L1638, 1, $S1638 + 1)</f>
        <v>169</v>
      </c>
      <c r="T16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39">
        <f ca="1" xml:space="preserve"> ROUND((SolaCorp_Backlog[[#This Row],[Projected Ship Date]] - SolaCorp_Backlog[[#This Row],[Order Date]]) / SolaCorp_Backlog[[#This Row],[Backlog Quantity]], 0)</f>
        <v>43</v>
      </c>
    </row>
    <row r="1640" spans="1:21" x14ac:dyDescent="0.25">
      <c r="A1640" t="s">
        <v>356</v>
      </c>
      <c r="B1640" t="s">
        <v>1413</v>
      </c>
      <c r="C1640" t="s">
        <v>729</v>
      </c>
      <c r="D1640" t="s">
        <v>685</v>
      </c>
      <c r="E1640" t="s">
        <v>686</v>
      </c>
      <c r="F1640">
        <v>10</v>
      </c>
      <c r="G1640">
        <v>144.30000000000001</v>
      </c>
      <c r="H1640" s="9">
        <v>44893</v>
      </c>
      <c r="I1640" t="s">
        <v>732</v>
      </c>
      <c r="J1640" t="s">
        <v>675</v>
      </c>
      <c r="K1640" t="s">
        <v>611</v>
      </c>
      <c r="L1640" t="s">
        <v>658</v>
      </c>
      <c r="M1640" t="s">
        <v>2163</v>
      </c>
      <c r="N1640" t="s">
        <v>4825</v>
      </c>
      <c r="O1640" t="s">
        <v>6217</v>
      </c>
      <c r="P1640">
        <f>COUNTIFS($L:$L, SolaCorp_Backlog[[#This Row],[Product Group]], $H:$H, "&lt;=" &amp; SolaCorp_Backlog[[#This Row],[Order Date]])</f>
        <v>177</v>
      </c>
      <c r="Q1640" s="9">
        <f>IFERROR(VLOOKUP(SolaCorp_Backlog[[#This Row],[Order_Item]], 'Hot Orders'!$C:$H, 6, FALSE), SolaCorp_Backlog[[#This Row],[Order Date]])</f>
        <v>44893</v>
      </c>
      <c r="R1640">
        <f>COUNTIFS($L:$L, SolaCorp_Backlog[[#This Row],[Product Group]], $Q:$Q, "&lt;=" &amp; SolaCorp_Backlog[[#This Row],[New Date]])</f>
        <v>193</v>
      </c>
      <c r="S1640">
        <f>IF(SolaCorp_Backlog[[#This Row],[Product Group]] &lt;&gt; $L1639, 1, $S1639 + 1)</f>
        <v>170</v>
      </c>
      <c r="T16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0">
        <f ca="1" xml:space="preserve"> ROUND((SolaCorp_Backlog[[#This Row],[Projected Ship Date]] - SolaCorp_Backlog[[#This Row],[Order Date]]) / SolaCorp_Backlog[[#This Row],[Backlog Quantity]], 0)</f>
        <v>43</v>
      </c>
    </row>
    <row r="1641" spans="1:21" x14ac:dyDescent="0.25">
      <c r="A1641" t="s">
        <v>356</v>
      </c>
      <c r="B1641" t="s">
        <v>1413</v>
      </c>
      <c r="C1641" t="s">
        <v>729</v>
      </c>
      <c r="D1641" t="s">
        <v>685</v>
      </c>
      <c r="E1641" t="s">
        <v>686</v>
      </c>
      <c r="F1641">
        <v>10</v>
      </c>
      <c r="G1641">
        <v>144.30000000000001</v>
      </c>
      <c r="H1641" s="9">
        <v>44893</v>
      </c>
      <c r="I1641" t="s">
        <v>732</v>
      </c>
      <c r="J1641" t="s">
        <v>675</v>
      </c>
      <c r="K1641" t="s">
        <v>611</v>
      </c>
      <c r="L1641" t="s">
        <v>658</v>
      </c>
      <c r="M1641" t="s">
        <v>2163</v>
      </c>
      <c r="N1641" t="s">
        <v>4826</v>
      </c>
      <c r="O1641" t="s">
        <v>6217</v>
      </c>
      <c r="P1641">
        <f>COUNTIFS($L:$L, SolaCorp_Backlog[[#This Row],[Product Group]], $H:$H, "&lt;=" &amp; SolaCorp_Backlog[[#This Row],[Order Date]])</f>
        <v>177</v>
      </c>
      <c r="Q1641" s="9">
        <f>IFERROR(VLOOKUP(SolaCorp_Backlog[[#This Row],[Order_Item]], 'Hot Orders'!$C:$H, 6, FALSE), SolaCorp_Backlog[[#This Row],[Order Date]])</f>
        <v>44893</v>
      </c>
      <c r="R1641">
        <f>COUNTIFS($L:$L, SolaCorp_Backlog[[#This Row],[Product Group]], $Q:$Q, "&lt;=" &amp; SolaCorp_Backlog[[#This Row],[New Date]])</f>
        <v>193</v>
      </c>
      <c r="S1641">
        <f>IF(SolaCorp_Backlog[[#This Row],[Product Group]] &lt;&gt; $L1640, 1, $S1640 + 1)</f>
        <v>171</v>
      </c>
      <c r="T16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1">
        <f ca="1" xml:space="preserve"> ROUND((SolaCorp_Backlog[[#This Row],[Projected Ship Date]] - SolaCorp_Backlog[[#This Row],[Order Date]]) / SolaCorp_Backlog[[#This Row],[Backlog Quantity]], 0)</f>
        <v>43</v>
      </c>
    </row>
    <row r="1642" spans="1:21" x14ac:dyDescent="0.25">
      <c r="A1642" t="s">
        <v>356</v>
      </c>
      <c r="B1642" t="s">
        <v>1413</v>
      </c>
      <c r="C1642" t="s">
        <v>729</v>
      </c>
      <c r="D1642" t="s">
        <v>685</v>
      </c>
      <c r="E1642" t="s">
        <v>686</v>
      </c>
      <c r="F1642">
        <v>10</v>
      </c>
      <c r="G1642">
        <v>144.30000000000001</v>
      </c>
      <c r="H1642" s="9">
        <v>44893</v>
      </c>
      <c r="I1642" t="s">
        <v>732</v>
      </c>
      <c r="J1642" t="s">
        <v>675</v>
      </c>
      <c r="K1642" t="s">
        <v>611</v>
      </c>
      <c r="L1642" t="s">
        <v>658</v>
      </c>
      <c r="M1642" t="s">
        <v>2163</v>
      </c>
      <c r="N1642" t="s">
        <v>4827</v>
      </c>
      <c r="O1642" t="s">
        <v>6217</v>
      </c>
      <c r="P1642">
        <f>COUNTIFS($L:$L, SolaCorp_Backlog[[#This Row],[Product Group]], $H:$H, "&lt;=" &amp; SolaCorp_Backlog[[#This Row],[Order Date]])</f>
        <v>177</v>
      </c>
      <c r="Q1642" s="9">
        <f>IFERROR(VLOOKUP(SolaCorp_Backlog[[#This Row],[Order_Item]], 'Hot Orders'!$C:$H, 6, FALSE), SolaCorp_Backlog[[#This Row],[Order Date]])</f>
        <v>44893</v>
      </c>
      <c r="R1642">
        <f>COUNTIFS($L:$L, SolaCorp_Backlog[[#This Row],[Product Group]], $Q:$Q, "&lt;=" &amp; SolaCorp_Backlog[[#This Row],[New Date]])</f>
        <v>193</v>
      </c>
      <c r="S1642">
        <f>IF(SolaCorp_Backlog[[#This Row],[Product Group]] &lt;&gt; $L1641, 1, $S1641 + 1)</f>
        <v>172</v>
      </c>
      <c r="T16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2">
        <f ca="1" xml:space="preserve"> ROUND((SolaCorp_Backlog[[#This Row],[Projected Ship Date]] - SolaCorp_Backlog[[#This Row],[Order Date]]) / SolaCorp_Backlog[[#This Row],[Backlog Quantity]], 0)</f>
        <v>43</v>
      </c>
    </row>
    <row r="1643" spans="1:21" x14ac:dyDescent="0.25">
      <c r="A1643" t="s">
        <v>356</v>
      </c>
      <c r="B1643" t="s">
        <v>1413</v>
      </c>
      <c r="C1643" t="s">
        <v>729</v>
      </c>
      <c r="D1643" t="s">
        <v>685</v>
      </c>
      <c r="E1643" t="s">
        <v>686</v>
      </c>
      <c r="F1643">
        <v>10</v>
      </c>
      <c r="G1643">
        <v>144.30000000000001</v>
      </c>
      <c r="H1643" s="9">
        <v>44893</v>
      </c>
      <c r="I1643" t="s">
        <v>732</v>
      </c>
      <c r="J1643" t="s">
        <v>675</v>
      </c>
      <c r="K1643" t="s">
        <v>611</v>
      </c>
      <c r="L1643" t="s">
        <v>658</v>
      </c>
      <c r="M1643" t="s">
        <v>2163</v>
      </c>
      <c r="N1643" t="s">
        <v>4828</v>
      </c>
      <c r="O1643" t="s">
        <v>6217</v>
      </c>
      <c r="P1643">
        <f>COUNTIFS($L:$L, SolaCorp_Backlog[[#This Row],[Product Group]], $H:$H, "&lt;=" &amp; SolaCorp_Backlog[[#This Row],[Order Date]])</f>
        <v>177</v>
      </c>
      <c r="Q1643" s="9">
        <f>IFERROR(VLOOKUP(SolaCorp_Backlog[[#This Row],[Order_Item]], 'Hot Orders'!$C:$H, 6, FALSE), SolaCorp_Backlog[[#This Row],[Order Date]])</f>
        <v>44893</v>
      </c>
      <c r="R1643">
        <f>COUNTIFS($L:$L, SolaCorp_Backlog[[#This Row],[Product Group]], $Q:$Q, "&lt;=" &amp; SolaCorp_Backlog[[#This Row],[New Date]])</f>
        <v>193</v>
      </c>
      <c r="S1643">
        <f>IF(SolaCorp_Backlog[[#This Row],[Product Group]] &lt;&gt; $L1642, 1, $S1642 + 1)</f>
        <v>173</v>
      </c>
      <c r="T16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3">
        <f ca="1" xml:space="preserve"> ROUND((SolaCorp_Backlog[[#This Row],[Projected Ship Date]] - SolaCorp_Backlog[[#This Row],[Order Date]]) / SolaCorp_Backlog[[#This Row],[Backlog Quantity]], 0)</f>
        <v>43</v>
      </c>
    </row>
    <row r="1644" spans="1:21" x14ac:dyDescent="0.25">
      <c r="A1644" t="s">
        <v>356</v>
      </c>
      <c r="B1644" t="s">
        <v>1413</v>
      </c>
      <c r="C1644" t="s">
        <v>729</v>
      </c>
      <c r="D1644" t="s">
        <v>685</v>
      </c>
      <c r="E1644" t="s">
        <v>686</v>
      </c>
      <c r="F1644">
        <v>10</v>
      </c>
      <c r="G1644">
        <v>144.30000000000001</v>
      </c>
      <c r="H1644" s="9">
        <v>44893</v>
      </c>
      <c r="I1644" t="s">
        <v>732</v>
      </c>
      <c r="J1644" t="s">
        <v>675</v>
      </c>
      <c r="K1644" t="s">
        <v>611</v>
      </c>
      <c r="L1644" t="s">
        <v>658</v>
      </c>
      <c r="M1644" t="s">
        <v>2163</v>
      </c>
      <c r="N1644" t="s">
        <v>4829</v>
      </c>
      <c r="O1644" t="s">
        <v>6217</v>
      </c>
      <c r="P1644">
        <f>COUNTIFS($L:$L, SolaCorp_Backlog[[#This Row],[Product Group]], $H:$H, "&lt;=" &amp; SolaCorp_Backlog[[#This Row],[Order Date]])</f>
        <v>177</v>
      </c>
      <c r="Q1644" s="9">
        <f>IFERROR(VLOOKUP(SolaCorp_Backlog[[#This Row],[Order_Item]], 'Hot Orders'!$C:$H, 6, FALSE), SolaCorp_Backlog[[#This Row],[Order Date]])</f>
        <v>44893</v>
      </c>
      <c r="R1644">
        <f>COUNTIFS($L:$L, SolaCorp_Backlog[[#This Row],[Product Group]], $Q:$Q, "&lt;=" &amp; SolaCorp_Backlog[[#This Row],[New Date]])</f>
        <v>193</v>
      </c>
      <c r="S1644">
        <f>IF(SolaCorp_Backlog[[#This Row],[Product Group]] &lt;&gt; $L1643, 1, $S1643 + 1)</f>
        <v>174</v>
      </c>
      <c r="T16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4">
        <f ca="1" xml:space="preserve"> ROUND((SolaCorp_Backlog[[#This Row],[Projected Ship Date]] - SolaCorp_Backlog[[#This Row],[Order Date]]) / SolaCorp_Backlog[[#This Row],[Backlog Quantity]], 0)</f>
        <v>43</v>
      </c>
    </row>
    <row r="1645" spans="1:21" x14ac:dyDescent="0.25">
      <c r="A1645" t="s">
        <v>356</v>
      </c>
      <c r="B1645" t="s">
        <v>1413</v>
      </c>
      <c r="C1645" t="s">
        <v>729</v>
      </c>
      <c r="D1645" t="s">
        <v>685</v>
      </c>
      <c r="E1645" t="s">
        <v>686</v>
      </c>
      <c r="F1645">
        <v>10</v>
      </c>
      <c r="G1645">
        <v>144.30000000000001</v>
      </c>
      <c r="H1645" s="9">
        <v>44893</v>
      </c>
      <c r="I1645" t="s">
        <v>732</v>
      </c>
      <c r="J1645" t="s">
        <v>675</v>
      </c>
      <c r="K1645" t="s">
        <v>611</v>
      </c>
      <c r="L1645" t="s">
        <v>658</v>
      </c>
      <c r="M1645" t="s">
        <v>2163</v>
      </c>
      <c r="N1645" t="s">
        <v>4830</v>
      </c>
      <c r="O1645" t="s">
        <v>6217</v>
      </c>
      <c r="P1645">
        <f>COUNTIFS($L:$L, SolaCorp_Backlog[[#This Row],[Product Group]], $H:$H, "&lt;=" &amp; SolaCorp_Backlog[[#This Row],[Order Date]])</f>
        <v>177</v>
      </c>
      <c r="Q1645" s="9">
        <f>IFERROR(VLOOKUP(SolaCorp_Backlog[[#This Row],[Order_Item]], 'Hot Orders'!$C:$H, 6, FALSE), SolaCorp_Backlog[[#This Row],[Order Date]])</f>
        <v>44893</v>
      </c>
      <c r="R1645">
        <f>COUNTIFS($L:$L, SolaCorp_Backlog[[#This Row],[Product Group]], $Q:$Q, "&lt;=" &amp; SolaCorp_Backlog[[#This Row],[New Date]])</f>
        <v>193</v>
      </c>
      <c r="S1645">
        <f>IF(SolaCorp_Backlog[[#This Row],[Product Group]] &lt;&gt; $L1644, 1, $S1644 + 1)</f>
        <v>175</v>
      </c>
      <c r="T16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5">
        <f ca="1" xml:space="preserve"> ROUND((SolaCorp_Backlog[[#This Row],[Projected Ship Date]] - SolaCorp_Backlog[[#This Row],[Order Date]]) / SolaCorp_Backlog[[#This Row],[Backlog Quantity]], 0)</f>
        <v>43</v>
      </c>
    </row>
    <row r="1646" spans="1:21" x14ac:dyDescent="0.25">
      <c r="A1646" t="s">
        <v>19</v>
      </c>
      <c r="B1646" t="s">
        <v>805</v>
      </c>
      <c r="C1646" t="s">
        <v>721</v>
      </c>
      <c r="D1646" t="s">
        <v>753</v>
      </c>
      <c r="E1646" t="s">
        <v>754</v>
      </c>
      <c r="F1646">
        <v>2</v>
      </c>
      <c r="G1646">
        <v>813.81</v>
      </c>
      <c r="H1646" s="9">
        <v>44893</v>
      </c>
      <c r="I1646" t="s">
        <v>806</v>
      </c>
      <c r="J1646" t="s">
        <v>675</v>
      </c>
      <c r="K1646" t="s">
        <v>623</v>
      </c>
      <c r="L1646" t="s">
        <v>658</v>
      </c>
      <c r="M1646" t="s">
        <v>2004</v>
      </c>
      <c r="N1646" t="s">
        <v>4214</v>
      </c>
      <c r="O1646" t="s">
        <v>6094</v>
      </c>
      <c r="P1646">
        <f>COUNTIFS($L:$L, SolaCorp_Backlog[[#This Row],[Product Group]], $H:$H, "&lt;=" &amp; SolaCorp_Backlog[[#This Row],[Order Date]])</f>
        <v>177</v>
      </c>
      <c r="Q1646" s="9">
        <f>IFERROR(VLOOKUP(SolaCorp_Backlog[[#This Row],[Order_Item]], 'Hot Orders'!$C:$H, 6, FALSE), SolaCorp_Backlog[[#This Row],[Order Date]])</f>
        <v>44893</v>
      </c>
      <c r="R1646">
        <f>COUNTIFS($L:$L, SolaCorp_Backlog[[#This Row],[Product Group]], $Q:$Q, "&lt;=" &amp; SolaCorp_Backlog[[#This Row],[New Date]])</f>
        <v>193</v>
      </c>
      <c r="S1646">
        <f>IF(SolaCorp_Backlog[[#This Row],[Product Group]] &lt;&gt; $L1645, 1, $S1645 + 1)</f>
        <v>176</v>
      </c>
      <c r="T16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6">
        <f ca="1" xml:space="preserve"> ROUND((SolaCorp_Backlog[[#This Row],[Projected Ship Date]] - SolaCorp_Backlog[[#This Row],[Order Date]]) / SolaCorp_Backlog[[#This Row],[Backlog Quantity]], 0)</f>
        <v>216</v>
      </c>
    </row>
    <row r="1647" spans="1:21" x14ac:dyDescent="0.25">
      <c r="A1647" t="s">
        <v>19</v>
      </c>
      <c r="B1647" t="s">
        <v>805</v>
      </c>
      <c r="C1647" t="s">
        <v>721</v>
      </c>
      <c r="D1647" t="s">
        <v>753</v>
      </c>
      <c r="E1647" t="s">
        <v>754</v>
      </c>
      <c r="F1647">
        <v>2</v>
      </c>
      <c r="G1647">
        <v>813.81</v>
      </c>
      <c r="H1647" s="9">
        <v>44893</v>
      </c>
      <c r="I1647" t="s">
        <v>806</v>
      </c>
      <c r="J1647" t="s">
        <v>675</v>
      </c>
      <c r="K1647" t="s">
        <v>623</v>
      </c>
      <c r="L1647" t="s">
        <v>658</v>
      </c>
      <c r="M1647" t="s">
        <v>2004</v>
      </c>
      <c r="N1647" t="s">
        <v>4215</v>
      </c>
      <c r="O1647" t="s">
        <v>6094</v>
      </c>
      <c r="P1647">
        <f>COUNTIFS($L:$L, SolaCorp_Backlog[[#This Row],[Product Group]], $H:$H, "&lt;=" &amp; SolaCorp_Backlog[[#This Row],[Order Date]])</f>
        <v>177</v>
      </c>
      <c r="Q1647" s="9">
        <f>IFERROR(VLOOKUP(SolaCorp_Backlog[[#This Row],[Order_Item]], 'Hot Orders'!$C:$H, 6, FALSE), SolaCorp_Backlog[[#This Row],[Order Date]])</f>
        <v>44893</v>
      </c>
      <c r="R1647">
        <f>COUNTIFS($L:$L, SolaCorp_Backlog[[#This Row],[Product Group]], $Q:$Q, "&lt;=" &amp; SolaCorp_Backlog[[#This Row],[New Date]])</f>
        <v>193</v>
      </c>
      <c r="S1647">
        <f>IF(SolaCorp_Backlog[[#This Row],[Product Group]] &lt;&gt; $L1646, 1, $S1646 + 1)</f>
        <v>177</v>
      </c>
      <c r="T16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7">
        <f ca="1" xml:space="preserve"> ROUND((SolaCorp_Backlog[[#This Row],[Projected Ship Date]] - SolaCorp_Backlog[[#This Row],[Order Date]]) / SolaCorp_Backlog[[#This Row],[Backlog Quantity]], 0)</f>
        <v>216</v>
      </c>
    </row>
    <row r="1648" spans="1:21" x14ac:dyDescent="0.25">
      <c r="A1648" t="s">
        <v>270</v>
      </c>
      <c r="B1648" t="s">
        <v>1079</v>
      </c>
      <c r="C1648" t="s">
        <v>671</v>
      </c>
      <c r="D1648" t="s">
        <v>1201</v>
      </c>
      <c r="E1648" t="s">
        <v>1202</v>
      </c>
      <c r="F1648">
        <v>1</v>
      </c>
      <c r="G1648">
        <v>221.52</v>
      </c>
      <c r="H1648" s="9">
        <v>44901</v>
      </c>
      <c r="I1648" t="s">
        <v>679</v>
      </c>
      <c r="J1648" t="s">
        <v>675</v>
      </c>
      <c r="K1648" t="s">
        <v>617</v>
      </c>
      <c r="L1648" t="s">
        <v>658</v>
      </c>
      <c r="M1648" t="s">
        <v>2033</v>
      </c>
      <c r="N1648" t="s">
        <v>4321</v>
      </c>
      <c r="O1648" t="s">
        <v>6122</v>
      </c>
      <c r="P1648">
        <f>COUNTIFS($L:$L, SolaCorp_Backlog[[#This Row],[Product Group]], $H:$H, "&lt;=" &amp; SolaCorp_Backlog[[#This Row],[Order Date]])</f>
        <v>178</v>
      </c>
      <c r="Q1648" s="9">
        <f>IFERROR(VLOOKUP(SolaCorp_Backlog[[#This Row],[Order_Item]], 'Hot Orders'!$C:$H, 6, FALSE), SolaCorp_Backlog[[#This Row],[Order Date]])</f>
        <v>44901</v>
      </c>
      <c r="R1648">
        <f>COUNTIFS($L:$L, SolaCorp_Backlog[[#This Row],[Product Group]], $Q:$Q, "&lt;=" &amp; SolaCorp_Backlog[[#This Row],[New Date]])</f>
        <v>194</v>
      </c>
      <c r="S1648">
        <f>IF(SolaCorp_Backlog[[#This Row],[Product Group]] &lt;&gt; $L1647, 1, $S1647 + 1)</f>
        <v>178</v>
      </c>
      <c r="T16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8">
        <f ca="1" xml:space="preserve"> ROUND((SolaCorp_Backlog[[#This Row],[Projected Ship Date]] - SolaCorp_Backlog[[#This Row],[Order Date]]) / SolaCorp_Backlog[[#This Row],[Backlog Quantity]], 0)</f>
        <v>423</v>
      </c>
    </row>
    <row r="1649" spans="1:21" x14ac:dyDescent="0.25">
      <c r="A1649" t="s">
        <v>565</v>
      </c>
      <c r="B1649" t="s">
        <v>1273</v>
      </c>
      <c r="C1649" t="s">
        <v>688</v>
      </c>
      <c r="D1649" t="s">
        <v>685</v>
      </c>
      <c r="E1649" t="s">
        <v>686</v>
      </c>
      <c r="F1649">
        <v>3</v>
      </c>
      <c r="G1649">
        <v>84</v>
      </c>
      <c r="H1649" s="9">
        <v>44904</v>
      </c>
      <c r="I1649" t="s">
        <v>679</v>
      </c>
      <c r="J1649" t="s">
        <v>675</v>
      </c>
      <c r="K1649" t="s">
        <v>611</v>
      </c>
      <c r="L1649" t="s">
        <v>658</v>
      </c>
      <c r="M1649" t="s">
        <v>2022</v>
      </c>
      <c r="N1649" t="s">
        <v>4280</v>
      </c>
      <c r="O1649" t="s">
        <v>6112</v>
      </c>
      <c r="P1649">
        <f>COUNTIFS($L:$L, SolaCorp_Backlog[[#This Row],[Product Group]], $H:$H, "&lt;=" &amp; SolaCorp_Backlog[[#This Row],[Order Date]])</f>
        <v>181</v>
      </c>
      <c r="Q1649" s="9">
        <f>IFERROR(VLOOKUP(SolaCorp_Backlog[[#This Row],[Order_Item]], 'Hot Orders'!$C:$H, 6, FALSE), SolaCorp_Backlog[[#This Row],[Order Date]])</f>
        <v>44904</v>
      </c>
      <c r="R1649">
        <f>COUNTIFS($L:$L, SolaCorp_Backlog[[#This Row],[Product Group]], $Q:$Q, "&lt;=" &amp; SolaCorp_Backlog[[#This Row],[New Date]])</f>
        <v>197</v>
      </c>
      <c r="S1649">
        <f>IF(SolaCorp_Backlog[[#This Row],[Product Group]] &lt;&gt; $L1648, 1, $S1648 + 1)</f>
        <v>179</v>
      </c>
      <c r="T16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49">
        <f ca="1" xml:space="preserve"> ROUND((SolaCorp_Backlog[[#This Row],[Projected Ship Date]] - SolaCorp_Backlog[[#This Row],[Order Date]]) / SolaCorp_Backlog[[#This Row],[Backlog Quantity]], 0)</f>
        <v>140</v>
      </c>
    </row>
    <row r="1650" spans="1:21" x14ac:dyDescent="0.25">
      <c r="A1650" t="s">
        <v>565</v>
      </c>
      <c r="B1650" t="s">
        <v>1273</v>
      </c>
      <c r="C1650" t="s">
        <v>688</v>
      </c>
      <c r="D1650" t="s">
        <v>685</v>
      </c>
      <c r="E1650" t="s">
        <v>686</v>
      </c>
      <c r="F1650">
        <v>3</v>
      </c>
      <c r="G1650">
        <v>84</v>
      </c>
      <c r="H1650" s="9">
        <v>44904</v>
      </c>
      <c r="I1650" t="s">
        <v>679</v>
      </c>
      <c r="J1650" t="s">
        <v>675</v>
      </c>
      <c r="K1650" t="s">
        <v>611</v>
      </c>
      <c r="L1650" t="s">
        <v>658</v>
      </c>
      <c r="M1650" t="s">
        <v>2022</v>
      </c>
      <c r="N1650" t="s">
        <v>4281</v>
      </c>
      <c r="O1650" t="s">
        <v>6112</v>
      </c>
      <c r="P1650">
        <f>COUNTIFS($L:$L, SolaCorp_Backlog[[#This Row],[Product Group]], $H:$H, "&lt;=" &amp; SolaCorp_Backlog[[#This Row],[Order Date]])</f>
        <v>181</v>
      </c>
      <c r="Q1650" s="9">
        <f>IFERROR(VLOOKUP(SolaCorp_Backlog[[#This Row],[Order_Item]], 'Hot Orders'!$C:$H, 6, FALSE), SolaCorp_Backlog[[#This Row],[Order Date]])</f>
        <v>44904</v>
      </c>
      <c r="R1650">
        <f>COUNTIFS($L:$L, SolaCorp_Backlog[[#This Row],[Product Group]], $Q:$Q, "&lt;=" &amp; SolaCorp_Backlog[[#This Row],[New Date]])</f>
        <v>197</v>
      </c>
      <c r="S1650">
        <f>IF(SolaCorp_Backlog[[#This Row],[Product Group]] &lt;&gt; $L1649, 1, $S1649 + 1)</f>
        <v>180</v>
      </c>
      <c r="T16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50">
        <f ca="1" xml:space="preserve"> ROUND((SolaCorp_Backlog[[#This Row],[Projected Ship Date]] - SolaCorp_Backlog[[#This Row],[Order Date]]) / SolaCorp_Backlog[[#This Row],[Backlog Quantity]], 0)</f>
        <v>140</v>
      </c>
    </row>
    <row r="1651" spans="1:21" x14ac:dyDescent="0.25">
      <c r="A1651" t="s">
        <v>565</v>
      </c>
      <c r="B1651" t="s">
        <v>1273</v>
      </c>
      <c r="C1651" t="s">
        <v>688</v>
      </c>
      <c r="D1651" t="s">
        <v>685</v>
      </c>
      <c r="E1651" t="s">
        <v>686</v>
      </c>
      <c r="F1651">
        <v>3</v>
      </c>
      <c r="G1651">
        <v>84</v>
      </c>
      <c r="H1651" s="9">
        <v>44904</v>
      </c>
      <c r="I1651" t="s">
        <v>679</v>
      </c>
      <c r="J1651" t="s">
        <v>675</v>
      </c>
      <c r="K1651" t="s">
        <v>611</v>
      </c>
      <c r="L1651" t="s">
        <v>658</v>
      </c>
      <c r="M1651" t="s">
        <v>2022</v>
      </c>
      <c r="N1651" t="s">
        <v>4282</v>
      </c>
      <c r="O1651" t="s">
        <v>6112</v>
      </c>
      <c r="P1651">
        <f>COUNTIFS($L:$L, SolaCorp_Backlog[[#This Row],[Product Group]], $H:$H, "&lt;=" &amp; SolaCorp_Backlog[[#This Row],[Order Date]])</f>
        <v>181</v>
      </c>
      <c r="Q1651" s="9">
        <f>IFERROR(VLOOKUP(SolaCorp_Backlog[[#This Row],[Order_Item]], 'Hot Orders'!$C:$H, 6, FALSE), SolaCorp_Backlog[[#This Row],[Order Date]])</f>
        <v>44904</v>
      </c>
      <c r="R1651">
        <f>COUNTIFS($L:$L, SolaCorp_Backlog[[#This Row],[Product Group]], $Q:$Q, "&lt;=" &amp; SolaCorp_Backlog[[#This Row],[New Date]])</f>
        <v>197</v>
      </c>
      <c r="S1651">
        <f>IF(SolaCorp_Backlog[[#This Row],[Product Group]] &lt;&gt; $L1650, 1, $S1650 + 1)</f>
        <v>181</v>
      </c>
      <c r="T16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1651">
        <f ca="1" xml:space="preserve"> ROUND((SolaCorp_Backlog[[#This Row],[Projected Ship Date]] - SolaCorp_Backlog[[#This Row],[Order Date]]) / SolaCorp_Backlog[[#This Row],[Backlog Quantity]], 0)</f>
        <v>140</v>
      </c>
    </row>
    <row r="1652" spans="1:21" x14ac:dyDescent="0.25">
      <c r="A1652" t="s">
        <v>218</v>
      </c>
      <c r="B1652" t="s">
        <v>834</v>
      </c>
      <c r="C1652" t="s">
        <v>671</v>
      </c>
      <c r="D1652" t="s">
        <v>733</v>
      </c>
      <c r="E1652" t="s">
        <v>734</v>
      </c>
      <c r="F1652">
        <v>1</v>
      </c>
      <c r="G1652">
        <v>776.07</v>
      </c>
      <c r="H1652" s="9">
        <v>44906</v>
      </c>
      <c r="I1652" t="s">
        <v>698</v>
      </c>
      <c r="J1652" t="s">
        <v>675</v>
      </c>
      <c r="K1652" t="s">
        <v>619</v>
      </c>
      <c r="L1652" t="s">
        <v>658</v>
      </c>
      <c r="M1652" t="s">
        <v>2011</v>
      </c>
      <c r="N1652" t="s">
        <v>4252</v>
      </c>
      <c r="O1652" t="s">
        <v>6101</v>
      </c>
      <c r="P1652">
        <f>COUNTIFS($L:$L, SolaCorp_Backlog[[#This Row],[Product Group]], $H:$H, "&lt;=" &amp; SolaCorp_Backlog[[#This Row],[Order Date]])</f>
        <v>182</v>
      </c>
      <c r="Q1652" s="9">
        <f>IFERROR(VLOOKUP(SolaCorp_Backlog[[#This Row],[Order_Item]], 'Hot Orders'!$C:$H, 6, FALSE), SolaCorp_Backlog[[#This Row],[Order Date]])</f>
        <v>44906</v>
      </c>
      <c r="R1652">
        <f>COUNTIFS($L:$L, SolaCorp_Backlog[[#This Row],[Product Group]], $Q:$Q, "&lt;=" &amp; SolaCorp_Backlog[[#This Row],[New Date]])</f>
        <v>198</v>
      </c>
      <c r="S1652">
        <f>IF(SolaCorp_Backlog[[#This Row],[Product Group]] &lt;&gt; $L1651, 1, $S1651 + 1)</f>
        <v>182</v>
      </c>
      <c r="T16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2">
        <f ca="1" xml:space="preserve"> ROUND((SolaCorp_Backlog[[#This Row],[Projected Ship Date]] - SolaCorp_Backlog[[#This Row],[Order Date]]) / SolaCorp_Backlog[[#This Row],[Backlog Quantity]], 0)</f>
        <v>425</v>
      </c>
    </row>
    <row r="1653" spans="1:21" x14ac:dyDescent="0.25">
      <c r="A1653" t="s">
        <v>305</v>
      </c>
      <c r="B1653" t="s">
        <v>1022</v>
      </c>
      <c r="C1653" t="s">
        <v>688</v>
      </c>
      <c r="D1653" t="s">
        <v>685</v>
      </c>
      <c r="E1653" t="s">
        <v>686</v>
      </c>
      <c r="F1653">
        <v>15</v>
      </c>
      <c r="G1653">
        <v>479.51</v>
      </c>
      <c r="H1653" s="9">
        <v>44910</v>
      </c>
      <c r="I1653" t="s">
        <v>1023</v>
      </c>
      <c r="J1653" t="s">
        <v>675</v>
      </c>
      <c r="K1653" t="s">
        <v>611</v>
      </c>
      <c r="L1653" t="s">
        <v>658</v>
      </c>
      <c r="M1653" t="s">
        <v>2165</v>
      </c>
      <c r="N1653" t="s">
        <v>4836</v>
      </c>
      <c r="O1653" t="s">
        <v>6218</v>
      </c>
      <c r="P1653">
        <f>COUNTIFS($L:$L, SolaCorp_Backlog[[#This Row],[Product Group]], $H:$H, "&lt;=" &amp; SolaCorp_Backlog[[#This Row],[Order Date]])</f>
        <v>197</v>
      </c>
      <c r="Q1653" s="9">
        <f>IFERROR(VLOOKUP(SolaCorp_Backlog[[#This Row],[Order_Item]], 'Hot Orders'!$C:$H, 6, FALSE), SolaCorp_Backlog[[#This Row],[Order Date]])</f>
        <v>44910</v>
      </c>
      <c r="R1653">
        <f>COUNTIFS($L:$L, SolaCorp_Backlog[[#This Row],[Product Group]], $Q:$Q, "&lt;=" &amp; SolaCorp_Backlog[[#This Row],[New Date]])</f>
        <v>213</v>
      </c>
      <c r="S1653">
        <f>IF(SolaCorp_Backlog[[#This Row],[Product Group]] &lt;&gt; $L1652, 1, $S1652 + 1)</f>
        <v>183</v>
      </c>
      <c r="T16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3">
        <f ca="1" xml:space="preserve"> ROUND((SolaCorp_Backlog[[#This Row],[Projected Ship Date]] - SolaCorp_Backlog[[#This Row],[Order Date]]) / SolaCorp_Backlog[[#This Row],[Backlog Quantity]], 0)</f>
        <v>28</v>
      </c>
    </row>
    <row r="1654" spans="1:21" x14ac:dyDescent="0.25">
      <c r="A1654" t="s">
        <v>305</v>
      </c>
      <c r="B1654" t="s">
        <v>1022</v>
      </c>
      <c r="C1654" t="s">
        <v>688</v>
      </c>
      <c r="D1654" t="s">
        <v>685</v>
      </c>
      <c r="E1654" t="s">
        <v>686</v>
      </c>
      <c r="F1654">
        <v>15</v>
      </c>
      <c r="G1654">
        <v>479.51</v>
      </c>
      <c r="H1654" s="9">
        <v>44910</v>
      </c>
      <c r="I1654" t="s">
        <v>1023</v>
      </c>
      <c r="J1654" t="s">
        <v>675</v>
      </c>
      <c r="K1654" t="s">
        <v>611</v>
      </c>
      <c r="L1654" t="s">
        <v>658</v>
      </c>
      <c r="M1654" t="s">
        <v>2165</v>
      </c>
      <c r="N1654" t="s">
        <v>4837</v>
      </c>
      <c r="O1654" t="s">
        <v>6218</v>
      </c>
      <c r="P1654">
        <f>COUNTIFS($L:$L, SolaCorp_Backlog[[#This Row],[Product Group]], $H:$H, "&lt;=" &amp; SolaCorp_Backlog[[#This Row],[Order Date]])</f>
        <v>197</v>
      </c>
      <c r="Q1654" s="9">
        <f>IFERROR(VLOOKUP(SolaCorp_Backlog[[#This Row],[Order_Item]], 'Hot Orders'!$C:$H, 6, FALSE), SolaCorp_Backlog[[#This Row],[Order Date]])</f>
        <v>44910</v>
      </c>
      <c r="R1654">
        <f>COUNTIFS($L:$L, SolaCorp_Backlog[[#This Row],[Product Group]], $Q:$Q, "&lt;=" &amp; SolaCorp_Backlog[[#This Row],[New Date]])</f>
        <v>213</v>
      </c>
      <c r="S1654">
        <f>IF(SolaCorp_Backlog[[#This Row],[Product Group]] &lt;&gt; $L1653, 1, $S1653 + 1)</f>
        <v>184</v>
      </c>
      <c r="T16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4">
        <f ca="1" xml:space="preserve"> ROUND((SolaCorp_Backlog[[#This Row],[Projected Ship Date]] - SolaCorp_Backlog[[#This Row],[Order Date]]) / SolaCorp_Backlog[[#This Row],[Backlog Quantity]], 0)</f>
        <v>28</v>
      </c>
    </row>
    <row r="1655" spans="1:21" x14ac:dyDescent="0.25">
      <c r="A1655" t="s">
        <v>305</v>
      </c>
      <c r="B1655" t="s">
        <v>1022</v>
      </c>
      <c r="C1655" t="s">
        <v>688</v>
      </c>
      <c r="D1655" t="s">
        <v>685</v>
      </c>
      <c r="E1655" t="s">
        <v>686</v>
      </c>
      <c r="F1655">
        <v>15</v>
      </c>
      <c r="G1655">
        <v>479.51</v>
      </c>
      <c r="H1655" s="9">
        <v>44910</v>
      </c>
      <c r="I1655" t="s">
        <v>1023</v>
      </c>
      <c r="J1655" t="s">
        <v>675</v>
      </c>
      <c r="K1655" t="s">
        <v>611</v>
      </c>
      <c r="L1655" t="s">
        <v>658</v>
      </c>
      <c r="M1655" t="s">
        <v>2165</v>
      </c>
      <c r="N1655" t="s">
        <v>4838</v>
      </c>
      <c r="O1655" t="s">
        <v>6218</v>
      </c>
      <c r="P1655">
        <f>COUNTIFS($L:$L, SolaCorp_Backlog[[#This Row],[Product Group]], $H:$H, "&lt;=" &amp; SolaCorp_Backlog[[#This Row],[Order Date]])</f>
        <v>197</v>
      </c>
      <c r="Q1655" s="9">
        <f>IFERROR(VLOOKUP(SolaCorp_Backlog[[#This Row],[Order_Item]], 'Hot Orders'!$C:$H, 6, FALSE), SolaCorp_Backlog[[#This Row],[Order Date]])</f>
        <v>44910</v>
      </c>
      <c r="R1655">
        <f>COUNTIFS($L:$L, SolaCorp_Backlog[[#This Row],[Product Group]], $Q:$Q, "&lt;=" &amp; SolaCorp_Backlog[[#This Row],[New Date]])</f>
        <v>213</v>
      </c>
      <c r="S1655">
        <f>IF(SolaCorp_Backlog[[#This Row],[Product Group]] &lt;&gt; $L1654, 1, $S1654 + 1)</f>
        <v>185</v>
      </c>
      <c r="T16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5">
        <f ca="1" xml:space="preserve"> ROUND((SolaCorp_Backlog[[#This Row],[Projected Ship Date]] - SolaCorp_Backlog[[#This Row],[Order Date]]) / SolaCorp_Backlog[[#This Row],[Backlog Quantity]], 0)</f>
        <v>28</v>
      </c>
    </row>
    <row r="1656" spans="1:21" x14ac:dyDescent="0.25">
      <c r="A1656" t="s">
        <v>305</v>
      </c>
      <c r="B1656" t="s">
        <v>1022</v>
      </c>
      <c r="C1656" t="s">
        <v>688</v>
      </c>
      <c r="D1656" t="s">
        <v>685</v>
      </c>
      <c r="E1656" t="s">
        <v>686</v>
      </c>
      <c r="F1656">
        <v>15</v>
      </c>
      <c r="G1656">
        <v>479.51</v>
      </c>
      <c r="H1656" s="9">
        <v>44910</v>
      </c>
      <c r="I1656" t="s">
        <v>1023</v>
      </c>
      <c r="J1656" t="s">
        <v>675</v>
      </c>
      <c r="K1656" t="s">
        <v>611</v>
      </c>
      <c r="L1656" t="s">
        <v>658</v>
      </c>
      <c r="M1656" t="s">
        <v>2165</v>
      </c>
      <c r="N1656" t="s">
        <v>4839</v>
      </c>
      <c r="O1656" t="s">
        <v>6218</v>
      </c>
      <c r="P1656">
        <f>COUNTIFS($L:$L, SolaCorp_Backlog[[#This Row],[Product Group]], $H:$H, "&lt;=" &amp; SolaCorp_Backlog[[#This Row],[Order Date]])</f>
        <v>197</v>
      </c>
      <c r="Q1656" s="9">
        <f>IFERROR(VLOOKUP(SolaCorp_Backlog[[#This Row],[Order_Item]], 'Hot Orders'!$C:$H, 6, FALSE), SolaCorp_Backlog[[#This Row],[Order Date]])</f>
        <v>44910</v>
      </c>
      <c r="R1656">
        <f>COUNTIFS($L:$L, SolaCorp_Backlog[[#This Row],[Product Group]], $Q:$Q, "&lt;=" &amp; SolaCorp_Backlog[[#This Row],[New Date]])</f>
        <v>213</v>
      </c>
      <c r="S1656">
        <f>IF(SolaCorp_Backlog[[#This Row],[Product Group]] &lt;&gt; $L1655, 1, $S1655 + 1)</f>
        <v>186</v>
      </c>
      <c r="T16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6">
        <f ca="1" xml:space="preserve"> ROUND((SolaCorp_Backlog[[#This Row],[Projected Ship Date]] - SolaCorp_Backlog[[#This Row],[Order Date]]) / SolaCorp_Backlog[[#This Row],[Backlog Quantity]], 0)</f>
        <v>28</v>
      </c>
    </row>
    <row r="1657" spans="1:21" x14ac:dyDescent="0.25">
      <c r="A1657" t="s">
        <v>305</v>
      </c>
      <c r="B1657" t="s">
        <v>1022</v>
      </c>
      <c r="C1657" t="s">
        <v>688</v>
      </c>
      <c r="D1657" t="s">
        <v>685</v>
      </c>
      <c r="E1657" t="s">
        <v>686</v>
      </c>
      <c r="F1657">
        <v>15</v>
      </c>
      <c r="G1657">
        <v>479.51</v>
      </c>
      <c r="H1657" s="9">
        <v>44910</v>
      </c>
      <c r="I1657" t="s">
        <v>1023</v>
      </c>
      <c r="J1657" t="s">
        <v>675</v>
      </c>
      <c r="K1657" t="s">
        <v>611</v>
      </c>
      <c r="L1657" t="s">
        <v>658</v>
      </c>
      <c r="M1657" t="s">
        <v>2165</v>
      </c>
      <c r="N1657" t="s">
        <v>4840</v>
      </c>
      <c r="O1657" t="s">
        <v>6218</v>
      </c>
      <c r="P1657">
        <f>COUNTIFS($L:$L, SolaCorp_Backlog[[#This Row],[Product Group]], $H:$H, "&lt;=" &amp; SolaCorp_Backlog[[#This Row],[Order Date]])</f>
        <v>197</v>
      </c>
      <c r="Q1657" s="9">
        <f>IFERROR(VLOOKUP(SolaCorp_Backlog[[#This Row],[Order_Item]], 'Hot Orders'!$C:$H, 6, FALSE), SolaCorp_Backlog[[#This Row],[Order Date]])</f>
        <v>44910</v>
      </c>
      <c r="R1657">
        <f>COUNTIFS($L:$L, SolaCorp_Backlog[[#This Row],[Product Group]], $Q:$Q, "&lt;=" &amp; SolaCorp_Backlog[[#This Row],[New Date]])</f>
        <v>213</v>
      </c>
      <c r="S1657">
        <f>IF(SolaCorp_Backlog[[#This Row],[Product Group]] &lt;&gt; $L1656, 1, $S1656 + 1)</f>
        <v>187</v>
      </c>
      <c r="T16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7">
        <f ca="1" xml:space="preserve"> ROUND((SolaCorp_Backlog[[#This Row],[Projected Ship Date]] - SolaCorp_Backlog[[#This Row],[Order Date]]) / SolaCorp_Backlog[[#This Row],[Backlog Quantity]], 0)</f>
        <v>28</v>
      </c>
    </row>
    <row r="1658" spans="1:21" x14ac:dyDescent="0.25">
      <c r="A1658" t="s">
        <v>305</v>
      </c>
      <c r="B1658" t="s">
        <v>1022</v>
      </c>
      <c r="C1658" t="s">
        <v>688</v>
      </c>
      <c r="D1658" t="s">
        <v>685</v>
      </c>
      <c r="E1658" t="s">
        <v>686</v>
      </c>
      <c r="F1658">
        <v>15</v>
      </c>
      <c r="G1658">
        <v>479.51</v>
      </c>
      <c r="H1658" s="9">
        <v>44910</v>
      </c>
      <c r="I1658" t="s">
        <v>1023</v>
      </c>
      <c r="J1658" t="s">
        <v>675</v>
      </c>
      <c r="K1658" t="s">
        <v>611</v>
      </c>
      <c r="L1658" t="s">
        <v>658</v>
      </c>
      <c r="M1658" t="s">
        <v>2165</v>
      </c>
      <c r="N1658" t="s">
        <v>4841</v>
      </c>
      <c r="O1658" t="s">
        <v>6218</v>
      </c>
      <c r="P1658">
        <f>COUNTIFS($L:$L, SolaCorp_Backlog[[#This Row],[Product Group]], $H:$H, "&lt;=" &amp; SolaCorp_Backlog[[#This Row],[Order Date]])</f>
        <v>197</v>
      </c>
      <c r="Q1658" s="9">
        <f>IFERROR(VLOOKUP(SolaCorp_Backlog[[#This Row],[Order_Item]], 'Hot Orders'!$C:$H, 6, FALSE), SolaCorp_Backlog[[#This Row],[Order Date]])</f>
        <v>44910</v>
      </c>
      <c r="R1658">
        <f>COUNTIFS($L:$L, SolaCorp_Backlog[[#This Row],[Product Group]], $Q:$Q, "&lt;=" &amp; SolaCorp_Backlog[[#This Row],[New Date]])</f>
        <v>213</v>
      </c>
      <c r="S1658">
        <f>IF(SolaCorp_Backlog[[#This Row],[Product Group]] &lt;&gt; $L1657, 1, $S1657 + 1)</f>
        <v>188</v>
      </c>
      <c r="T16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8">
        <f ca="1" xml:space="preserve"> ROUND((SolaCorp_Backlog[[#This Row],[Projected Ship Date]] - SolaCorp_Backlog[[#This Row],[Order Date]]) / SolaCorp_Backlog[[#This Row],[Backlog Quantity]], 0)</f>
        <v>28</v>
      </c>
    </row>
    <row r="1659" spans="1:21" x14ac:dyDescent="0.25">
      <c r="A1659" t="s">
        <v>305</v>
      </c>
      <c r="B1659" t="s">
        <v>1022</v>
      </c>
      <c r="C1659" t="s">
        <v>688</v>
      </c>
      <c r="D1659" t="s">
        <v>685</v>
      </c>
      <c r="E1659" t="s">
        <v>686</v>
      </c>
      <c r="F1659">
        <v>15</v>
      </c>
      <c r="G1659">
        <v>479.51</v>
      </c>
      <c r="H1659" s="9">
        <v>44910</v>
      </c>
      <c r="I1659" t="s">
        <v>1023</v>
      </c>
      <c r="J1659" t="s">
        <v>675</v>
      </c>
      <c r="K1659" t="s">
        <v>611</v>
      </c>
      <c r="L1659" t="s">
        <v>658</v>
      </c>
      <c r="M1659" t="s">
        <v>2165</v>
      </c>
      <c r="N1659" t="s">
        <v>4842</v>
      </c>
      <c r="O1659" t="s">
        <v>6218</v>
      </c>
      <c r="P1659">
        <f>COUNTIFS($L:$L, SolaCorp_Backlog[[#This Row],[Product Group]], $H:$H, "&lt;=" &amp; SolaCorp_Backlog[[#This Row],[Order Date]])</f>
        <v>197</v>
      </c>
      <c r="Q1659" s="9">
        <f>IFERROR(VLOOKUP(SolaCorp_Backlog[[#This Row],[Order_Item]], 'Hot Orders'!$C:$H, 6, FALSE), SolaCorp_Backlog[[#This Row],[Order Date]])</f>
        <v>44910</v>
      </c>
      <c r="R1659">
        <f>COUNTIFS($L:$L, SolaCorp_Backlog[[#This Row],[Product Group]], $Q:$Q, "&lt;=" &amp; SolaCorp_Backlog[[#This Row],[New Date]])</f>
        <v>213</v>
      </c>
      <c r="S1659">
        <f>IF(SolaCorp_Backlog[[#This Row],[Product Group]] &lt;&gt; $L1658, 1, $S1658 + 1)</f>
        <v>189</v>
      </c>
      <c r="T16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59">
        <f ca="1" xml:space="preserve"> ROUND((SolaCorp_Backlog[[#This Row],[Projected Ship Date]] - SolaCorp_Backlog[[#This Row],[Order Date]]) / SolaCorp_Backlog[[#This Row],[Backlog Quantity]], 0)</f>
        <v>28</v>
      </c>
    </row>
    <row r="1660" spans="1:21" x14ac:dyDescent="0.25">
      <c r="A1660" t="s">
        <v>305</v>
      </c>
      <c r="B1660" t="s">
        <v>1022</v>
      </c>
      <c r="C1660" t="s">
        <v>688</v>
      </c>
      <c r="D1660" t="s">
        <v>685</v>
      </c>
      <c r="E1660" t="s">
        <v>686</v>
      </c>
      <c r="F1660">
        <v>15</v>
      </c>
      <c r="G1660">
        <v>479.51</v>
      </c>
      <c r="H1660" s="9">
        <v>44910</v>
      </c>
      <c r="I1660" t="s">
        <v>1023</v>
      </c>
      <c r="J1660" t="s">
        <v>675</v>
      </c>
      <c r="K1660" t="s">
        <v>611</v>
      </c>
      <c r="L1660" t="s">
        <v>658</v>
      </c>
      <c r="M1660" t="s">
        <v>2165</v>
      </c>
      <c r="N1660" t="s">
        <v>4843</v>
      </c>
      <c r="O1660" t="s">
        <v>6218</v>
      </c>
      <c r="P1660">
        <f>COUNTIFS($L:$L, SolaCorp_Backlog[[#This Row],[Product Group]], $H:$H, "&lt;=" &amp; SolaCorp_Backlog[[#This Row],[Order Date]])</f>
        <v>197</v>
      </c>
      <c r="Q1660" s="9">
        <f>IFERROR(VLOOKUP(SolaCorp_Backlog[[#This Row],[Order_Item]], 'Hot Orders'!$C:$H, 6, FALSE), SolaCorp_Backlog[[#This Row],[Order Date]])</f>
        <v>44910</v>
      </c>
      <c r="R1660">
        <f>COUNTIFS($L:$L, SolaCorp_Backlog[[#This Row],[Product Group]], $Q:$Q, "&lt;=" &amp; SolaCorp_Backlog[[#This Row],[New Date]])</f>
        <v>213</v>
      </c>
      <c r="S1660">
        <f>IF(SolaCorp_Backlog[[#This Row],[Product Group]] &lt;&gt; $L1659, 1, $S1659 + 1)</f>
        <v>190</v>
      </c>
      <c r="T16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0">
        <f ca="1" xml:space="preserve"> ROUND((SolaCorp_Backlog[[#This Row],[Projected Ship Date]] - SolaCorp_Backlog[[#This Row],[Order Date]]) / SolaCorp_Backlog[[#This Row],[Backlog Quantity]], 0)</f>
        <v>28</v>
      </c>
    </row>
    <row r="1661" spans="1:21" x14ac:dyDescent="0.25">
      <c r="A1661" t="s">
        <v>305</v>
      </c>
      <c r="B1661" t="s">
        <v>1022</v>
      </c>
      <c r="C1661" t="s">
        <v>688</v>
      </c>
      <c r="D1661" t="s">
        <v>685</v>
      </c>
      <c r="E1661" t="s">
        <v>686</v>
      </c>
      <c r="F1661">
        <v>15</v>
      </c>
      <c r="G1661">
        <v>479.51</v>
      </c>
      <c r="H1661" s="9">
        <v>44910</v>
      </c>
      <c r="I1661" t="s">
        <v>1023</v>
      </c>
      <c r="J1661" t="s">
        <v>675</v>
      </c>
      <c r="K1661" t="s">
        <v>611</v>
      </c>
      <c r="L1661" t="s">
        <v>658</v>
      </c>
      <c r="M1661" t="s">
        <v>2165</v>
      </c>
      <c r="N1661" t="s">
        <v>4844</v>
      </c>
      <c r="O1661" t="s">
        <v>6218</v>
      </c>
      <c r="P1661">
        <f>COUNTIFS($L:$L, SolaCorp_Backlog[[#This Row],[Product Group]], $H:$H, "&lt;=" &amp; SolaCorp_Backlog[[#This Row],[Order Date]])</f>
        <v>197</v>
      </c>
      <c r="Q1661" s="9">
        <f>IFERROR(VLOOKUP(SolaCorp_Backlog[[#This Row],[Order_Item]], 'Hot Orders'!$C:$H, 6, FALSE), SolaCorp_Backlog[[#This Row],[Order Date]])</f>
        <v>44910</v>
      </c>
      <c r="R1661">
        <f>COUNTIFS($L:$L, SolaCorp_Backlog[[#This Row],[Product Group]], $Q:$Q, "&lt;=" &amp; SolaCorp_Backlog[[#This Row],[New Date]])</f>
        <v>213</v>
      </c>
      <c r="S1661">
        <f>IF(SolaCorp_Backlog[[#This Row],[Product Group]] &lt;&gt; $L1660, 1, $S1660 + 1)</f>
        <v>191</v>
      </c>
      <c r="T16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1">
        <f ca="1" xml:space="preserve"> ROUND((SolaCorp_Backlog[[#This Row],[Projected Ship Date]] - SolaCorp_Backlog[[#This Row],[Order Date]]) / SolaCorp_Backlog[[#This Row],[Backlog Quantity]], 0)</f>
        <v>28</v>
      </c>
    </row>
    <row r="1662" spans="1:21" x14ac:dyDescent="0.25">
      <c r="A1662" t="s">
        <v>305</v>
      </c>
      <c r="B1662" t="s">
        <v>1022</v>
      </c>
      <c r="C1662" t="s">
        <v>688</v>
      </c>
      <c r="D1662" t="s">
        <v>685</v>
      </c>
      <c r="E1662" t="s">
        <v>686</v>
      </c>
      <c r="F1662">
        <v>15</v>
      </c>
      <c r="G1662">
        <v>479.51</v>
      </c>
      <c r="H1662" s="9">
        <v>44910</v>
      </c>
      <c r="I1662" t="s">
        <v>1023</v>
      </c>
      <c r="J1662" t="s">
        <v>675</v>
      </c>
      <c r="K1662" t="s">
        <v>611</v>
      </c>
      <c r="L1662" t="s">
        <v>658</v>
      </c>
      <c r="M1662" t="s">
        <v>2165</v>
      </c>
      <c r="N1662" t="s">
        <v>4845</v>
      </c>
      <c r="O1662" t="s">
        <v>6218</v>
      </c>
      <c r="P1662">
        <f>COUNTIFS($L:$L, SolaCorp_Backlog[[#This Row],[Product Group]], $H:$H, "&lt;=" &amp; SolaCorp_Backlog[[#This Row],[Order Date]])</f>
        <v>197</v>
      </c>
      <c r="Q1662" s="9">
        <f>IFERROR(VLOOKUP(SolaCorp_Backlog[[#This Row],[Order_Item]], 'Hot Orders'!$C:$H, 6, FALSE), SolaCorp_Backlog[[#This Row],[Order Date]])</f>
        <v>44910</v>
      </c>
      <c r="R1662">
        <f>COUNTIFS($L:$L, SolaCorp_Backlog[[#This Row],[Product Group]], $Q:$Q, "&lt;=" &amp; SolaCorp_Backlog[[#This Row],[New Date]])</f>
        <v>213</v>
      </c>
      <c r="S1662">
        <f>IF(SolaCorp_Backlog[[#This Row],[Product Group]] &lt;&gt; $L1661, 1, $S1661 + 1)</f>
        <v>192</v>
      </c>
      <c r="T16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2">
        <f ca="1" xml:space="preserve"> ROUND((SolaCorp_Backlog[[#This Row],[Projected Ship Date]] - SolaCorp_Backlog[[#This Row],[Order Date]]) / SolaCorp_Backlog[[#This Row],[Backlog Quantity]], 0)</f>
        <v>28</v>
      </c>
    </row>
    <row r="1663" spans="1:21" x14ac:dyDescent="0.25">
      <c r="A1663" t="s">
        <v>305</v>
      </c>
      <c r="B1663" t="s">
        <v>1022</v>
      </c>
      <c r="C1663" t="s">
        <v>688</v>
      </c>
      <c r="D1663" t="s">
        <v>685</v>
      </c>
      <c r="E1663" t="s">
        <v>686</v>
      </c>
      <c r="F1663">
        <v>15</v>
      </c>
      <c r="G1663">
        <v>479.51</v>
      </c>
      <c r="H1663" s="9">
        <v>44910</v>
      </c>
      <c r="I1663" t="s">
        <v>1023</v>
      </c>
      <c r="J1663" t="s">
        <v>675</v>
      </c>
      <c r="K1663" t="s">
        <v>611</v>
      </c>
      <c r="L1663" t="s">
        <v>658</v>
      </c>
      <c r="M1663" t="s">
        <v>2165</v>
      </c>
      <c r="N1663" t="s">
        <v>4846</v>
      </c>
      <c r="O1663" t="s">
        <v>6218</v>
      </c>
      <c r="P1663">
        <f>COUNTIFS($L:$L, SolaCorp_Backlog[[#This Row],[Product Group]], $H:$H, "&lt;=" &amp; SolaCorp_Backlog[[#This Row],[Order Date]])</f>
        <v>197</v>
      </c>
      <c r="Q1663" s="9">
        <f>IFERROR(VLOOKUP(SolaCorp_Backlog[[#This Row],[Order_Item]], 'Hot Orders'!$C:$H, 6, FALSE), SolaCorp_Backlog[[#This Row],[Order Date]])</f>
        <v>44910</v>
      </c>
      <c r="R1663">
        <f>COUNTIFS($L:$L, SolaCorp_Backlog[[#This Row],[Product Group]], $Q:$Q, "&lt;=" &amp; SolaCorp_Backlog[[#This Row],[New Date]])</f>
        <v>213</v>
      </c>
      <c r="S1663">
        <f>IF(SolaCorp_Backlog[[#This Row],[Product Group]] &lt;&gt; $L1662, 1, $S1662 + 1)</f>
        <v>193</v>
      </c>
      <c r="T16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3">
        <f ca="1" xml:space="preserve"> ROUND((SolaCorp_Backlog[[#This Row],[Projected Ship Date]] - SolaCorp_Backlog[[#This Row],[Order Date]]) / SolaCorp_Backlog[[#This Row],[Backlog Quantity]], 0)</f>
        <v>28</v>
      </c>
    </row>
    <row r="1664" spans="1:21" x14ac:dyDescent="0.25">
      <c r="A1664" t="s">
        <v>305</v>
      </c>
      <c r="B1664" t="s">
        <v>1022</v>
      </c>
      <c r="C1664" t="s">
        <v>688</v>
      </c>
      <c r="D1664" t="s">
        <v>685</v>
      </c>
      <c r="E1664" t="s">
        <v>686</v>
      </c>
      <c r="F1664">
        <v>15</v>
      </c>
      <c r="G1664">
        <v>479.51</v>
      </c>
      <c r="H1664" s="9">
        <v>44910</v>
      </c>
      <c r="I1664" t="s">
        <v>1023</v>
      </c>
      <c r="J1664" t="s">
        <v>675</v>
      </c>
      <c r="K1664" t="s">
        <v>611</v>
      </c>
      <c r="L1664" t="s">
        <v>658</v>
      </c>
      <c r="M1664" t="s">
        <v>2165</v>
      </c>
      <c r="N1664" t="s">
        <v>4847</v>
      </c>
      <c r="O1664" t="s">
        <v>6218</v>
      </c>
      <c r="P1664">
        <f>COUNTIFS($L:$L, SolaCorp_Backlog[[#This Row],[Product Group]], $H:$H, "&lt;=" &amp; SolaCorp_Backlog[[#This Row],[Order Date]])</f>
        <v>197</v>
      </c>
      <c r="Q1664" s="9">
        <f>IFERROR(VLOOKUP(SolaCorp_Backlog[[#This Row],[Order_Item]], 'Hot Orders'!$C:$H, 6, FALSE), SolaCorp_Backlog[[#This Row],[Order Date]])</f>
        <v>44910</v>
      </c>
      <c r="R1664">
        <f>COUNTIFS($L:$L, SolaCorp_Backlog[[#This Row],[Product Group]], $Q:$Q, "&lt;=" &amp; SolaCorp_Backlog[[#This Row],[New Date]])</f>
        <v>213</v>
      </c>
      <c r="S1664">
        <f>IF(SolaCorp_Backlog[[#This Row],[Product Group]] &lt;&gt; $L1663, 1, $S1663 + 1)</f>
        <v>194</v>
      </c>
      <c r="T16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4">
        <f ca="1" xml:space="preserve"> ROUND((SolaCorp_Backlog[[#This Row],[Projected Ship Date]] - SolaCorp_Backlog[[#This Row],[Order Date]]) / SolaCorp_Backlog[[#This Row],[Backlog Quantity]], 0)</f>
        <v>28</v>
      </c>
    </row>
    <row r="1665" spans="1:21" x14ac:dyDescent="0.25">
      <c r="A1665" t="s">
        <v>305</v>
      </c>
      <c r="B1665" t="s">
        <v>1022</v>
      </c>
      <c r="C1665" t="s">
        <v>688</v>
      </c>
      <c r="D1665" t="s">
        <v>685</v>
      </c>
      <c r="E1665" t="s">
        <v>686</v>
      </c>
      <c r="F1665">
        <v>15</v>
      </c>
      <c r="G1665">
        <v>479.51</v>
      </c>
      <c r="H1665" s="9">
        <v>44910</v>
      </c>
      <c r="I1665" t="s">
        <v>1023</v>
      </c>
      <c r="J1665" t="s">
        <v>675</v>
      </c>
      <c r="K1665" t="s">
        <v>611</v>
      </c>
      <c r="L1665" t="s">
        <v>658</v>
      </c>
      <c r="M1665" t="s">
        <v>2165</v>
      </c>
      <c r="N1665" t="s">
        <v>4848</v>
      </c>
      <c r="O1665" t="s">
        <v>6218</v>
      </c>
      <c r="P1665">
        <f>COUNTIFS($L:$L, SolaCorp_Backlog[[#This Row],[Product Group]], $H:$H, "&lt;=" &amp; SolaCorp_Backlog[[#This Row],[Order Date]])</f>
        <v>197</v>
      </c>
      <c r="Q1665" s="9">
        <f>IFERROR(VLOOKUP(SolaCorp_Backlog[[#This Row],[Order_Item]], 'Hot Orders'!$C:$H, 6, FALSE), SolaCorp_Backlog[[#This Row],[Order Date]])</f>
        <v>44910</v>
      </c>
      <c r="R1665">
        <f>COUNTIFS($L:$L, SolaCorp_Backlog[[#This Row],[Product Group]], $Q:$Q, "&lt;=" &amp; SolaCorp_Backlog[[#This Row],[New Date]])</f>
        <v>213</v>
      </c>
      <c r="S1665">
        <f>IF(SolaCorp_Backlog[[#This Row],[Product Group]] &lt;&gt; $L1664, 1, $S1664 + 1)</f>
        <v>195</v>
      </c>
      <c r="T16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5">
        <f ca="1" xml:space="preserve"> ROUND((SolaCorp_Backlog[[#This Row],[Projected Ship Date]] - SolaCorp_Backlog[[#This Row],[Order Date]]) / SolaCorp_Backlog[[#This Row],[Backlog Quantity]], 0)</f>
        <v>28</v>
      </c>
    </row>
    <row r="1666" spans="1:21" x14ac:dyDescent="0.25">
      <c r="A1666" t="s">
        <v>305</v>
      </c>
      <c r="B1666" t="s">
        <v>1022</v>
      </c>
      <c r="C1666" t="s">
        <v>688</v>
      </c>
      <c r="D1666" t="s">
        <v>685</v>
      </c>
      <c r="E1666" t="s">
        <v>686</v>
      </c>
      <c r="F1666">
        <v>15</v>
      </c>
      <c r="G1666">
        <v>479.51</v>
      </c>
      <c r="H1666" s="9">
        <v>44910</v>
      </c>
      <c r="I1666" t="s">
        <v>1023</v>
      </c>
      <c r="J1666" t="s">
        <v>675</v>
      </c>
      <c r="K1666" t="s">
        <v>611</v>
      </c>
      <c r="L1666" t="s">
        <v>658</v>
      </c>
      <c r="M1666" t="s">
        <v>2165</v>
      </c>
      <c r="N1666" t="s">
        <v>4849</v>
      </c>
      <c r="O1666" t="s">
        <v>6218</v>
      </c>
      <c r="P1666">
        <f>COUNTIFS($L:$L, SolaCorp_Backlog[[#This Row],[Product Group]], $H:$H, "&lt;=" &amp; SolaCorp_Backlog[[#This Row],[Order Date]])</f>
        <v>197</v>
      </c>
      <c r="Q1666" s="9">
        <f>IFERROR(VLOOKUP(SolaCorp_Backlog[[#This Row],[Order_Item]], 'Hot Orders'!$C:$H, 6, FALSE), SolaCorp_Backlog[[#This Row],[Order Date]])</f>
        <v>44910</v>
      </c>
      <c r="R1666">
        <f>COUNTIFS($L:$L, SolaCorp_Backlog[[#This Row],[Product Group]], $Q:$Q, "&lt;=" &amp; SolaCorp_Backlog[[#This Row],[New Date]])</f>
        <v>213</v>
      </c>
      <c r="S1666">
        <f>IF(SolaCorp_Backlog[[#This Row],[Product Group]] &lt;&gt; $L1665, 1, $S1665 + 1)</f>
        <v>196</v>
      </c>
      <c r="T16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6">
        <f ca="1" xml:space="preserve"> ROUND((SolaCorp_Backlog[[#This Row],[Projected Ship Date]] - SolaCorp_Backlog[[#This Row],[Order Date]]) / SolaCorp_Backlog[[#This Row],[Backlog Quantity]], 0)</f>
        <v>28</v>
      </c>
    </row>
    <row r="1667" spans="1:21" x14ac:dyDescent="0.25">
      <c r="A1667" t="s">
        <v>305</v>
      </c>
      <c r="B1667" t="s">
        <v>1022</v>
      </c>
      <c r="C1667" t="s">
        <v>688</v>
      </c>
      <c r="D1667" t="s">
        <v>685</v>
      </c>
      <c r="E1667" t="s">
        <v>686</v>
      </c>
      <c r="F1667">
        <v>15</v>
      </c>
      <c r="G1667">
        <v>479.51</v>
      </c>
      <c r="H1667" s="9">
        <v>44910</v>
      </c>
      <c r="I1667" t="s">
        <v>1023</v>
      </c>
      <c r="J1667" t="s">
        <v>675</v>
      </c>
      <c r="K1667" t="s">
        <v>611</v>
      </c>
      <c r="L1667" t="s">
        <v>658</v>
      </c>
      <c r="M1667" t="s">
        <v>2165</v>
      </c>
      <c r="N1667" t="s">
        <v>4850</v>
      </c>
      <c r="O1667" t="s">
        <v>6218</v>
      </c>
      <c r="P1667">
        <f>COUNTIFS($L:$L, SolaCorp_Backlog[[#This Row],[Product Group]], $H:$H, "&lt;=" &amp; SolaCorp_Backlog[[#This Row],[Order Date]])</f>
        <v>197</v>
      </c>
      <c r="Q1667" s="9">
        <f>IFERROR(VLOOKUP(SolaCorp_Backlog[[#This Row],[Order_Item]], 'Hot Orders'!$C:$H, 6, FALSE), SolaCorp_Backlog[[#This Row],[Order Date]])</f>
        <v>44910</v>
      </c>
      <c r="R1667">
        <f>COUNTIFS($L:$L, SolaCorp_Backlog[[#This Row],[Product Group]], $Q:$Q, "&lt;=" &amp; SolaCorp_Backlog[[#This Row],[New Date]])</f>
        <v>213</v>
      </c>
      <c r="S1667">
        <f>IF(SolaCorp_Backlog[[#This Row],[Product Group]] &lt;&gt; $L1666, 1, $S1666 + 1)</f>
        <v>197</v>
      </c>
      <c r="T16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7">
        <f ca="1" xml:space="preserve"> ROUND((SolaCorp_Backlog[[#This Row],[Projected Ship Date]] - SolaCorp_Backlog[[#This Row],[Order Date]]) / SolaCorp_Backlog[[#This Row],[Backlog Quantity]], 0)</f>
        <v>28</v>
      </c>
    </row>
    <row r="1668" spans="1:21" x14ac:dyDescent="0.25">
      <c r="A1668" t="s">
        <v>427</v>
      </c>
      <c r="B1668" t="s">
        <v>771</v>
      </c>
      <c r="C1668" t="s">
        <v>688</v>
      </c>
      <c r="D1668" t="s">
        <v>685</v>
      </c>
      <c r="E1668" t="s">
        <v>686</v>
      </c>
      <c r="F1668">
        <v>10</v>
      </c>
      <c r="G1668">
        <v>187.76</v>
      </c>
      <c r="H1668" s="9">
        <v>44912</v>
      </c>
      <c r="I1668" t="s">
        <v>772</v>
      </c>
      <c r="J1668" t="s">
        <v>675</v>
      </c>
      <c r="K1668" t="s">
        <v>611</v>
      </c>
      <c r="L1668" t="s">
        <v>658</v>
      </c>
      <c r="M1668" t="s">
        <v>2090</v>
      </c>
      <c r="N1668" t="s">
        <v>4535</v>
      </c>
      <c r="O1668" t="s">
        <v>6164</v>
      </c>
      <c r="P1668">
        <f>COUNTIFS($L:$L, SolaCorp_Backlog[[#This Row],[Product Group]], $H:$H, "&lt;=" &amp; SolaCorp_Backlog[[#This Row],[Order Date]])</f>
        <v>207</v>
      </c>
      <c r="Q1668" s="9">
        <f>IFERROR(VLOOKUP(SolaCorp_Backlog[[#This Row],[Order_Item]], 'Hot Orders'!$C:$H, 6, FALSE), SolaCorp_Backlog[[#This Row],[Order Date]])</f>
        <v>44912</v>
      </c>
      <c r="R1668">
        <f>COUNTIFS($L:$L, SolaCorp_Backlog[[#This Row],[Product Group]], $Q:$Q, "&lt;=" &amp; SolaCorp_Backlog[[#This Row],[New Date]])</f>
        <v>223</v>
      </c>
      <c r="S1668">
        <f>IF(SolaCorp_Backlog[[#This Row],[Product Group]] &lt;&gt; $L1667, 1, $S1667 + 1)</f>
        <v>198</v>
      </c>
      <c r="T16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8">
        <f ca="1" xml:space="preserve"> ROUND((SolaCorp_Backlog[[#This Row],[Projected Ship Date]] - SolaCorp_Backlog[[#This Row],[Order Date]]) / SolaCorp_Backlog[[#This Row],[Backlog Quantity]], 0)</f>
        <v>42</v>
      </c>
    </row>
    <row r="1669" spans="1:21" x14ac:dyDescent="0.25">
      <c r="A1669" t="s">
        <v>427</v>
      </c>
      <c r="B1669" t="s">
        <v>771</v>
      </c>
      <c r="C1669" t="s">
        <v>688</v>
      </c>
      <c r="D1669" t="s">
        <v>685</v>
      </c>
      <c r="E1669" t="s">
        <v>686</v>
      </c>
      <c r="F1669">
        <v>10</v>
      </c>
      <c r="G1669">
        <v>187.76</v>
      </c>
      <c r="H1669" s="9">
        <v>44912</v>
      </c>
      <c r="I1669" t="s">
        <v>772</v>
      </c>
      <c r="J1669" t="s">
        <v>675</v>
      </c>
      <c r="K1669" t="s">
        <v>611</v>
      </c>
      <c r="L1669" t="s">
        <v>658</v>
      </c>
      <c r="M1669" t="s">
        <v>2090</v>
      </c>
      <c r="N1669" t="s">
        <v>4536</v>
      </c>
      <c r="O1669" t="s">
        <v>6164</v>
      </c>
      <c r="P1669">
        <f>COUNTIFS($L:$L, SolaCorp_Backlog[[#This Row],[Product Group]], $H:$H, "&lt;=" &amp; SolaCorp_Backlog[[#This Row],[Order Date]])</f>
        <v>207</v>
      </c>
      <c r="Q1669" s="9">
        <f>IFERROR(VLOOKUP(SolaCorp_Backlog[[#This Row],[Order_Item]], 'Hot Orders'!$C:$H, 6, FALSE), SolaCorp_Backlog[[#This Row],[Order Date]])</f>
        <v>44912</v>
      </c>
      <c r="R1669">
        <f>COUNTIFS($L:$L, SolaCorp_Backlog[[#This Row],[Product Group]], $Q:$Q, "&lt;=" &amp; SolaCorp_Backlog[[#This Row],[New Date]])</f>
        <v>223</v>
      </c>
      <c r="S1669">
        <f>IF(SolaCorp_Backlog[[#This Row],[Product Group]] &lt;&gt; $L1668, 1, $S1668 + 1)</f>
        <v>199</v>
      </c>
      <c r="T16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69">
        <f ca="1" xml:space="preserve"> ROUND((SolaCorp_Backlog[[#This Row],[Projected Ship Date]] - SolaCorp_Backlog[[#This Row],[Order Date]]) / SolaCorp_Backlog[[#This Row],[Backlog Quantity]], 0)</f>
        <v>42</v>
      </c>
    </row>
    <row r="1670" spans="1:21" x14ac:dyDescent="0.25">
      <c r="A1670" t="s">
        <v>427</v>
      </c>
      <c r="B1670" t="s">
        <v>771</v>
      </c>
      <c r="C1670" t="s">
        <v>688</v>
      </c>
      <c r="D1670" t="s">
        <v>685</v>
      </c>
      <c r="E1670" t="s">
        <v>686</v>
      </c>
      <c r="F1670">
        <v>10</v>
      </c>
      <c r="G1670">
        <v>187.76</v>
      </c>
      <c r="H1670" s="9">
        <v>44912</v>
      </c>
      <c r="I1670" t="s">
        <v>772</v>
      </c>
      <c r="J1670" t="s">
        <v>675</v>
      </c>
      <c r="K1670" t="s">
        <v>611</v>
      </c>
      <c r="L1670" t="s">
        <v>658</v>
      </c>
      <c r="M1670" t="s">
        <v>2090</v>
      </c>
      <c r="N1670" t="s">
        <v>4537</v>
      </c>
      <c r="O1670" t="s">
        <v>6164</v>
      </c>
      <c r="P1670">
        <f>COUNTIFS($L:$L, SolaCorp_Backlog[[#This Row],[Product Group]], $H:$H, "&lt;=" &amp; SolaCorp_Backlog[[#This Row],[Order Date]])</f>
        <v>207</v>
      </c>
      <c r="Q1670" s="9">
        <f>IFERROR(VLOOKUP(SolaCorp_Backlog[[#This Row],[Order_Item]], 'Hot Orders'!$C:$H, 6, FALSE), SolaCorp_Backlog[[#This Row],[Order Date]])</f>
        <v>44912</v>
      </c>
      <c r="R1670">
        <f>COUNTIFS($L:$L, SolaCorp_Backlog[[#This Row],[Product Group]], $Q:$Q, "&lt;=" &amp; SolaCorp_Backlog[[#This Row],[New Date]])</f>
        <v>223</v>
      </c>
      <c r="S1670">
        <f>IF(SolaCorp_Backlog[[#This Row],[Product Group]] &lt;&gt; $L1669, 1, $S1669 + 1)</f>
        <v>200</v>
      </c>
      <c r="T16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0">
        <f ca="1" xml:space="preserve"> ROUND((SolaCorp_Backlog[[#This Row],[Projected Ship Date]] - SolaCorp_Backlog[[#This Row],[Order Date]]) / SolaCorp_Backlog[[#This Row],[Backlog Quantity]], 0)</f>
        <v>42</v>
      </c>
    </row>
    <row r="1671" spans="1:21" x14ac:dyDescent="0.25">
      <c r="A1671" t="s">
        <v>427</v>
      </c>
      <c r="B1671" t="s">
        <v>771</v>
      </c>
      <c r="C1671" t="s">
        <v>688</v>
      </c>
      <c r="D1671" t="s">
        <v>685</v>
      </c>
      <c r="E1671" t="s">
        <v>686</v>
      </c>
      <c r="F1671">
        <v>10</v>
      </c>
      <c r="G1671">
        <v>187.76</v>
      </c>
      <c r="H1671" s="9">
        <v>44912</v>
      </c>
      <c r="I1671" t="s">
        <v>772</v>
      </c>
      <c r="J1671" t="s">
        <v>675</v>
      </c>
      <c r="K1671" t="s">
        <v>611</v>
      </c>
      <c r="L1671" t="s">
        <v>658</v>
      </c>
      <c r="M1671" t="s">
        <v>2090</v>
      </c>
      <c r="N1671" t="s">
        <v>4538</v>
      </c>
      <c r="O1671" t="s">
        <v>6164</v>
      </c>
      <c r="P1671">
        <f>COUNTIFS($L:$L, SolaCorp_Backlog[[#This Row],[Product Group]], $H:$H, "&lt;=" &amp; SolaCorp_Backlog[[#This Row],[Order Date]])</f>
        <v>207</v>
      </c>
      <c r="Q1671" s="9">
        <f>IFERROR(VLOOKUP(SolaCorp_Backlog[[#This Row],[Order_Item]], 'Hot Orders'!$C:$H, 6, FALSE), SolaCorp_Backlog[[#This Row],[Order Date]])</f>
        <v>44912</v>
      </c>
      <c r="R1671">
        <f>COUNTIFS($L:$L, SolaCorp_Backlog[[#This Row],[Product Group]], $Q:$Q, "&lt;=" &amp; SolaCorp_Backlog[[#This Row],[New Date]])</f>
        <v>223</v>
      </c>
      <c r="S1671">
        <f>IF(SolaCorp_Backlog[[#This Row],[Product Group]] &lt;&gt; $L1670, 1, $S1670 + 1)</f>
        <v>201</v>
      </c>
      <c r="T16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1">
        <f ca="1" xml:space="preserve"> ROUND((SolaCorp_Backlog[[#This Row],[Projected Ship Date]] - SolaCorp_Backlog[[#This Row],[Order Date]]) / SolaCorp_Backlog[[#This Row],[Backlog Quantity]], 0)</f>
        <v>42</v>
      </c>
    </row>
    <row r="1672" spans="1:21" x14ac:dyDescent="0.25">
      <c r="A1672" t="s">
        <v>427</v>
      </c>
      <c r="B1672" t="s">
        <v>771</v>
      </c>
      <c r="C1672" t="s">
        <v>688</v>
      </c>
      <c r="D1672" t="s">
        <v>685</v>
      </c>
      <c r="E1672" t="s">
        <v>686</v>
      </c>
      <c r="F1672">
        <v>10</v>
      </c>
      <c r="G1672">
        <v>187.76</v>
      </c>
      <c r="H1672" s="9">
        <v>44912</v>
      </c>
      <c r="I1672" t="s">
        <v>772</v>
      </c>
      <c r="J1672" t="s">
        <v>675</v>
      </c>
      <c r="K1672" t="s">
        <v>611</v>
      </c>
      <c r="L1672" t="s">
        <v>658</v>
      </c>
      <c r="M1672" t="s">
        <v>2090</v>
      </c>
      <c r="N1672" t="s">
        <v>4539</v>
      </c>
      <c r="O1672" t="s">
        <v>6164</v>
      </c>
      <c r="P1672">
        <f>COUNTIFS($L:$L, SolaCorp_Backlog[[#This Row],[Product Group]], $H:$H, "&lt;=" &amp; SolaCorp_Backlog[[#This Row],[Order Date]])</f>
        <v>207</v>
      </c>
      <c r="Q1672" s="9">
        <f>IFERROR(VLOOKUP(SolaCorp_Backlog[[#This Row],[Order_Item]], 'Hot Orders'!$C:$H, 6, FALSE), SolaCorp_Backlog[[#This Row],[Order Date]])</f>
        <v>44912</v>
      </c>
      <c r="R1672">
        <f>COUNTIFS($L:$L, SolaCorp_Backlog[[#This Row],[Product Group]], $Q:$Q, "&lt;=" &amp; SolaCorp_Backlog[[#This Row],[New Date]])</f>
        <v>223</v>
      </c>
      <c r="S1672">
        <f>IF(SolaCorp_Backlog[[#This Row],[Product Group]] &lt;&gt; $L1671, 1, $S1671 + 1)</f>
        <v>202</v>
      </c>
      <c r="T16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2">
        <f ca="1" xml:space="preserve"> ROUND((SolaCorp_Backlog[[#This Row],[Projected Ship Date]] - SolaCorp_Backlog[[#This Row],[Order Date]]) / SolaCorp_Backlog[[#This Row],[Backlog Quantity]], 0)</f>
        <v>42</v>
      </c>
    </row>
    <row r="1673" spans="1:21" x14ac:dyDescent="0.25">
      <c r="A1673" t="s">
        <v>427</v>
      </c>
      <c r="B1673" t="s">
        <v>771</v>
      </c>
      <c r="C1673" t="s">
        <v>688</v>
      </c>
      <c r="D1673" t="s">
        <v>685</v>
      </c>
      <c r="E1673" t="s">
        <v>686</v>
      </c>
      <c r="F1673">
        <v>10</v>
      </c>
      <c r="G1673">
        <v>187.76</v>
      </c>
      <c r="H1673" s="9">
        <v>44912</v>
      </c>
      <c r="I1673" t="s">
        <v>772</v>
      </c>
      <c r="J1673" t="s">
        <v>675</v>
      </c>
      <c r="K1673" t="s">
        <v>611</v>
      </c>
      <c r="L1673" t="s">
        <v>658</v>
      </c>
      <c r="M1673" t="s">
        <v>2090</v>
      </c>
      <c r="N1673" t="s">
        <v>4540</v>
      </c>
      <c r="O1673" t="s">
        <v>6164</v>
      </c>
      <c r="P1673">
        <f>COUNTIFS($L:$L, SolaCorp_Backlog[[#This Row],[Product Group]], $H:$H, "&lt;=" &amp; SolaCorp_Backlog[[#This Row],[Order Date]])</f>
        <v>207</v>
      </c>
      <c r="Q1673" s="9">
        <f>IFERROR(VLOOKUP(SolaCorp_Backlog[[#This Row],[Order_Item]], 'Hot Orders'!$C:$H, 6, FALSE), SolaCorp_Backlog[[#This Row],[Order Date]])</f>
        <v>44912</v>
      </c>
      <c r="R1673">
        <f>COUNTIFS($L:$L, SolaCorp_Backlog[[#This Row],[Product Group]], $Q:$Q, "&lt;=" &amp; SolaCorp_Backlog[[#This Row],[New Date]])</f>
        <v>223</v>
      </c>
      <c r="S1673">
        <f>IF(SolaCorp_Backlog[[#This Row],[Product Group]] &lt;&gt; $L1672, 1, $S1672 + 1)</f>
        <v>203</v>
      </c>
      <c r="T16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3">
        <f ca="1" xml:space="preserve"> ROUND((SolaCorp_Backlog[[#This Row],[Projected Ship Date]] - SolaCorp_Backlog[[#This Row],[Order Date]]) / SolaCorp_Backlog[[#This Row],[Backlog Quantity]], 0)</f>
        <v>42</v>
      </c>
    </row>
    <row r="1674" spans="1:21" x14ac:dyDescent="0.25">
      <c r="A1674" t="s">
        <v>427</v>
      </c>
      <c r="B1674" t="s">
        <v>771</v>
      </c>
      <c r="C1674" t="s">
        <v>688</v>
      </c>
      <c r="D1674" t="s">
        <v>685</v>
      </c>
      <c r="E1674" t="s">
        <v>686</v>
      </c>
      <c r="F1674">
        <v>10</v>
      </c>
      <c r="G1674">
        <v>187.76</v>
      </c>
      <c r="H1674" s="9">
        <v>44912</v>
      </c>
      <c r="I1674" t="s">
        <v>772</v>
      </c>
      <c r="J1674" t="s">
        <v>675</v>
      </c>
      <c r="K1674" t="s">
        <v>611</v>
      </c>
      <c r="L1674" t="s">
        <v>658</v>
      </c>
      <c r="M1674" t="s">
        <v>2090</v>
      </c>
      <c r="N1674" t="s">
        <v>4541</v>
      </c>
      <c r="O1674" t="s">
        <v>6164</v>
      </c>
      <c r="P1674">
        <f>COUNTIFS($L:$L, SolaCorp_Backlog[[#This Row],[Product Group]], $H:$H, "&lt;=" &amp; SolaCorp_Backlog[[#This Row],[Order Date]])</f>
        <v>207</v>
      </c>
      <c r="Q1674" s="9">
        <f>IFERROR(VLOOKUP(SolaCorp_Backlog[[#This Row],[Order_Item]], 'Hot Orders'!$C:$H, 6, FALSE), SolaCorp_Backlog[[#This Row],[Order Date]])</f>
        <v>44912</v>
      </c>
      <c r="R1674">
        <f>COUNTIFS($L:$L, SolaCorp_Backlog[[#This Row],[Product Group]], $Q:$Q, "&lt;=" &amp; SolaCorp_Backlog[[#This Row],[New Date]])</f>
        <v>223</v>
      </c>
      <c r="S1674">
        <f>IF(SolaCorp_Backlog[[#This Row],[Product Group]] &lt;&gt; $L1673, 1, $S1673 + 1)</f>
        <v>204</v>
      </c>
      <c r="T16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4">
        <f ca="1" xml:space="preserve"> ROUND((SolaCorp_Backlog[[#This Row],[Projected Ship Date]] - SolaCorp_Backlog[[#This Row],[Order Date]]) / SolaCorp_Backlog[[#This Row],[Backlog Quantity]], 0)</f>
        <v>42</v>
      </c>
    </row>
    <row r="1675" spans="1:21" x14ac:dyDescent="0.25">
      <c r="A1675" t="s">
        <v>427</v>
      </c>
      <c r="B1675" t="s">
        <v>771</v>
      </c>
      <c r="C1675" t="s">
        <v>688</v>
      </c>
      <c r="D1675" t="s">
        <v>685</v>
      </c>
      <c r="E1675" t="s">
        <v>686</v>
      </c>
      <c r="F1675">
        <v>10</v>
      </c>
      <c r="G1675">
        <v>187.76</v>
      </c>
      <c r="H1675" s="9">
        <v>44912</v>
      </c>
      <c r="I1675" t="s">
        <v>772</v>
      </c>
      <c r="J1675" t="s">
        <v>675</v>
      </c>
      <c r="K1675" t="s">
        <v>611</v>
      </c>
      <c r="L1675" t="s">
        <v>658</v>
      </c>
      <c r="M1675" t="s">
        <v>2090</v>
      </c>
      <c r="N1675" t="s">
        <v>4542</v>
      </c>
      <c r="O1675" t="s">
        <v>6164</v>
      </c>
      <c r="P1675">
        <f>COUNTIFS($L:$L, SolaCorp_Backlog[[#This Row],[Product Group]], $H:$H, "&lt;=" &amp; SolaCorp_Backlog[[#This Row],[Order Date]])</f>
        <v>207</v>
      </c>
      <c r="Q1675" s="9">
        <f>IFERROR(VLOOKUP(SolaCorp_Backlog[[#This Row],[Order_Item]], 'Hot Orders'!$C:$H, 6, FALSE), SolaCorp_Backlog[[#This Row],[Order Date]])</f>
        <v>44912</v>
      </c>
      <c r="R1675">
        <f>COUNTIFS($L:$L, SolaCorp_Backlog[[#This Row],[Product Group]], $Q:$Q, "&lt;=" &amp; SolaCorp_Backlog[[#This Row],[New Date]])</f>
        <v>223</v>
      </c>
      <c r="S1675">
        <f>IF(SolaCorp_Backlog[[#This Row],[Product Group]] &lt;&gt; $L1674, 1, $S1674 + 1)</f>
        <v>205</v>
      </c>
      <c r="T16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5">
        <f ca="1" xml:space="preserve"> ROUND((SolaCorp_Backlog[[#This Row],[Projected Ship Date]] - SolaCorp_Backlog[[#This Row],[Order Date]]) / SolaCorp_Backlog[[#This Row],[Backlog Quantity]], 0)</f>
        <v>42</v>
      </c>
    </row>
    <row r="1676" spans="1:21" x14ac:dyDescent="0.25">
      <c r="A1676" t="s">
        <v>427</v>
      </c>
      <c r="B1676" t="s">
        <v>771</v>
      </c>
      <c r="C1676" t="s">
        <v>688</v>
      </c>
      <c r="D1676" t="s">
        <v>685</v>
      </c>
      <c r="E1676" t="s">
        <v>686</v>
      </c>
      <c r="F1676">
        <v>10</v>
      </c>
      <c r="G1676">
        <v>187.76</v>
      </c>
      <c r="H1676" s="9">
        <v>44912</v>
      </c>
      <c r="I1676" t="s">
        <v>772</v>
      </c>
      <c r="J1676" t="s">
        <v>675</v>
      </c>
      <c r="K1676" t="s">
        <v>611</v>
      </c>
      <c r="L1676" t="s">
        <v>658</v>
      </c>
      <c r="M1676" t="s">
        <v>2090</v>
      </c>
      <c r="N1676" t="s">
        <v>4543</v>
      </c>
      <c r="O1676" t="s">
        <v>6164</v>
      </c>
      <c r="P1676">
        <f>COUNTIFS($L:$L, SolaCorp_Backlog[[#This Row],[Product Group]], $H:$H, "&lt;=" &amp; SolaCorp_Backlog[[#This Row],[Order Date]])</f>
        <v>207</v>
      </c>
      <c r="Q1676" s="9">
        <f>IFERROR(VLOOKUP(SolaCorp_Backlog[[#This Row],[Order_Item]], 'Hot Orders'!$C:$H, 6, FALSE), SolaCorp_Backlog[[#This Row],[Order Date]])</f>
        <v>44912</v>
      </c>
      <c r="R1676">
        <f>COUNTIFS($L:$L, SolaCorp_Backlog[[#This Row],[Product Group]], $Q:$Q, "&lt;=" &amp; SolaCorp_Backlog[[#This Row],[New Date]])</f>
        <v>223</v>
      </c>
      <c r="S1676">
        <f>IF(SolaCorp_Backlog[[#This Row],[Product Group]] &lt;&gt; $L1675, 1, $S1675 + 1)</f>
        <v>206</v>
      </c>
      <c r="T16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6">
        <f ca="1" xml:space="preserve"> ROUND((SolaCorp_Backlog[[#This Row],[Projected Ship Date]] - SolaCorp_Backlog[[#This Row],[Order Date]]) / SolaCorp_Backlog[[#This Row],[Backlog Quantity]], 0)</f>
        <v>42</v>
      </c>
    </row>
    <row r="1677" spans="1:21" x14ac:dyDescent="0.25">
      <c r="A1677" t="s">
        <v>427</v>
      </c>
      <c r="B1677" t="s">
        <v>771</v>
      </c>
      <c r="C1677" t="s">
        <v>688</v>
      </c>
      <c r="D1677" t="s">
        <v>685</v>
      </c>
      <c r="E1677" t="s">
        <v>686</v>
      </c>
      <c r="F1677">
        <v>10</v>
      </c>
      <c r="G1677">
        <v>187.76</v>
      </c>
      <c r="H1677" s="9">
        <v>44912</v>
      </c>
      <c r="I1677" t="s">
        <v>772</v>
      </c>
      <c r="J1677" t="s">
        <v>675</v>
      </c>
      <c r="K1677" t="s">
        <v>611</v>
      </c>
      <c r="L1677" t="s">
        <v>658</v>
      </c>
      <c r="M1677" t="s">
        <v>2090</v>
      </c>
      <c r="N1677" t="s">
        <v>4544</v>
      </c>
      <c r="O1677" t="s">
        <v>6164</v>
      </c>
      <c r="P1677">
        <f>COUNTIFS($L:$L, SolaCorp_Backlog[[#This Row],[Product Group]], $H:$H, "&lt;=" &amp; SolaCorp_Backlog[[#This Row],[Order Date]])</f>
        <v>207</v>
      </c>
      <c r="Q1677" s="9">
        <f>IFERROR(VLOOKUP(SolaCorp_Backlog[[#This Row],[Order_Item]], 'Hot Orders'!$C:$H, 6, FALSE), SolaCorp_Backlog[[#This Row],[Order Date]])</f>
        <v>44912</v>
      </c>
      <c r="R1677">
        <f>COUNTIFS($L:$L, SolaCorp_Backlog[[#This Row],[Product Group]], $Q:$Q, "&lt;=" &amp; SolaCorp_Backlog[[#This Row],[New Date]])</f>
        <v>223</v>
      </c>
      <c r="S1677">
        <f>IF(SolaCorp_Backlog[[#This Row],[Product Group]] &lt;&gt; $L1676, 1, $S1676 + 1)</f>
        <v>207</v>
      </c>
      <c r="T16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7">
        <f ca="1" xml:space="preserve"> ROUND((SolaCorp_Backlog[[#This Row],[Projected Ship Date]] - SolaCorp_Backlog[[#This Row],[Order Date]]) / SolaCorp_Backlog[[#This Row],[Backlog Quantity]], 0)</f>
        <v>42</v>
      </c>
    </row>
    <row r="1678" spans="1:21" x14ac:dyDescent="0.25">
      <c r="A1678" t="s">
        <v>226</v>
      </c>
      <c r="B1678" t="s">
        <v>1237</v>
      </c>
      <c r="C1678" t="s">
        <v>721</v>
      </c>
      <c r="D1678" t="s">
        <v>813</v>
      </c>
      <c r="E1678" t="s">
        <v>814</v>
      </c>
      <c r="F1678">
        <v>1</v>
      </c>
      <c r="G1678">
        <v>148.32</v>
      </c>
      <c r="H1678" s="9">
        <v>44913</v>
      </c>
      <c r="I1678" t="s">
        <v>763</v>
      </c>
      <c r="J1678" t="s">
        <v>669</v>
      </c>
      <c r="K1678" t="s">
        <v>615</v>
      </c>
      <c r="L1678" t="s">
        <v>658</v>
      </c>
      <c r="M1678" t="s">
        <v>2012</v>
      </c>
      <c r="N1678" t="s">
        <v>4253</v>
      </c>
      <c r="O1678" t="s">
        <v>6102</v>
      </c>
      <c r="P1678">
        <f>COUNTIFS($L:$L, SolaCorp_Backlog[[#This Row],[Product Group]], $H:$H, "&lt;=" &amp; SolaCorp_Backlog[[#This Row],[Order Date]])</f>
        <v>214</v>
      </c>
      <c r="Q1678" s="9">
        <f>IFERROR(VLOOKUP(SolaCorp_Backlog[[#This Row],[Order_Item]], 'Hot Orders'!$C:$H, 6, FALSE), SolaCorp_Backlog[[#This Row],[Order Date]])</f>
        <v>44913</v>
      </c>
      <c r="R1678">
        <f>COUNTIFS($L:$L, SolaCorp_Backlog[[#This Row],[Product Group]], $Q:$Q, "&lt;=" &amp; SolaCorp_Backlog[[#This Row],[New Date]])</f>
        <v>230</v>
      </c>
      <c r="S1678">
        <f>IF(SolaCorp_Backlog[[#This Row],[Product Group]] &lt;&gt; $L1677, 1, $S1677 + 1)</f>
        <v>208</v>
      </c>
      <c r="T16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8">
        <f ca="1" xml:space="preserve"> ROUND((SolaCorp_Backlog[[#This Row],[Projected Ship Date]] - SolaCorp_Backlog[[#This Row],[Order Date]]) / SolaCorp_Backlog[[#This Row],[Backlog Quantity]], 0)</f>
        <v>418</v>
      </c>
    </row>
    <row r="1679" spans="1:21" x14ac:dyDescent="0.25">
      <c r="A1679" t="s">
        <v>226</v>
      </c>
      <c r="B1679" t="s">
        <v>1237</v>
      </c>
      <c r="C1679" t="s">
        <v>721</v>
      </c>
      <c r="D1679" t="s">
        <v>813</v>
      </c>
      <c r="E1679" t="s">
        <v>814</v>
      </c>
      <c r="F1679">
        <v>2</v>
      </c>
      <c r="G1679">
        <v>285.35000000000002</v>
      </c>
      <c r="H1679" s="9">
        <v>44913</v>
      </c>
      <c r="I1679" t="s">
        <v>763</v>
      </c>
      <c r="J1679" t="s">
        <v>669</v>
      </c>
      <c r="K1679" t="s">
        <v>615</v>
      </c>
      <c r="L1679" t="s">
        <v>658</v>
      </c>
      <c r="M1679" t="s">
        <v>2012</v>
      </c>
      <c r="N1679" t="s">
        <v>4256</v>
      </c>
      <c r="O1679" t="s">
        <v>6102</v>
      </c>
      <c r="P1679">
        <f>COUNTIFS($L:$L, SolaCorp_Backlog[[#This Row],[Product Group]], $H:$H, "&lt;=" &amp; SolaCorp_Backlog[[#This Row],[Order Date]])</f>
        <v>214</v>
      </c>
      <c r="Q1679" s="9">
        <f>IFERROR(VLOOKUP(SolaCorp_Backlog[[#This Row],[Order_Item]], 'Hot Orders'!$C:$H, 6, FALSE), SolaCorp_Backlog[[#This Row],[Order Date]])</f>
        <v>44913</v>
      </c>
      <c r="R1679">
        <f>COUNTIFS($L:$L, SolaCorp_Backlog[[#This Row],[Product Group]], $Q:$Q, "&lt;=" &amp; SolaCorp_Backlog[[#This Row],[New Date]])</f>
        <v>230</v>
      </c>
      <c r="S1679">
        <f>IF(SolaCorp_Backlog[[#This Row],[Product Group]] &lt;&gt; $L1678, 1, $S1678 + 1)</f>
        <v>209</v>
      </c>
      <c r="T16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79">
        <f ca="1" xml:space="preserve"> ROUND((SolaCorp_Backlog[[#This Row],[Projected Ship Date]] - SolaCorp_Backlog[[#This Row],[Order Date]]) / SolaCorp_Backlog[[#This Row],[Backlog Quantity]], 0)</f>
        <v>209</v>
      </c>
    </row>
    <row r="1680" spans="1:21" x14ac:dyDescent="0.25">
      <c r="A1680" t="s">
        <v>226</v>
      </c>
      <c r="B1680" t="s">
        <v>1237</v>
      </c>
      <c r="C1680" t="s">
        <v>721</v>
      </c>
      <c r="D1680" t="s">
        <v>813</v>
      </c>
      <c r="E1680" t="s">
        <v>814</v>
      </c>
      <c r="F1680">
        <v>2</v>
      </c>
      <c r="G1680">
        <v>285.35000000000002</v>
      </c>
      <c r="H1680" s="9">
        <v>44913</v>
      </c>
      <c r="I1680" t="s">
        <v>763</v>
      </c>
      <c r="J1680" t="s">
        <v>669</v>
      </c>
      <c r="K1680" t="s">
        <v>615</v>
      </c>
      <c r="L1680" t="s">
        <v>658</v>
      </c>
      <c r="M1680" t="s">
        <v>2012</v>
      </c>
      <c r="N1680" t="s">
        <v>4253</v>
      </c>
      <c r="O1680" t="s">
        <v>6102</v>
      </c>
      <c r="P1680">
        <f>COUNTIFS($L:$L, SolaCorp_Backlog[[#This Row],[Product Group]], $H:$H, "&lt;=" &amp; SolaCorp_Backlog[[#This Row],[Order Date]])</f>
        <v>214</v>
      </c>
      <c r="Q1680" s="9">
        <f>IFERROR(VLOOKUP(SolaCorp_Backlog[[#This Row],[Order_Item]], 'Hot Orders'!$C:$H, 6, FALSE), SolaCorp_Backlog[[#This Row],[Order Date]])</f>
        <v>44913</v>
      </c>
      <c r="R1680">
        <f>COUNTIFS($L:$L, SolaCorp_Backlog[[#This Row],[Product Group]], $Q:$Q, "&lt;=" &amp; SolaCorp_Backlog[[#This Row],[New Date]])</f>
        <v>230</v>
      </c>
      <c r="S1680">
        <f>IF(SolaCorp_Backlog[[#This Row],[Product Group]] &lt;&gt; $L1679, 1, $S1679 + 1)</f>
        <v>210</v>
      </c>
      <c r="T16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0">
        <f ca="1" xml:space="preserve"> ROUND((SolaCorp_Backlog[[#This Row],[Projected Ship Date]] - SolaCorp_Backlog[[#This Row],[Order Date]]) / SolaCorp_Backlog[[#This Row],[Backlog Quantity]], 0)</f>
        <v>209</v>
      </c>
    </row>
    <row r="1681" spans="1:21" x14ac:dyDescent="0.25">
      <c r="A1681" t="s">
        <v>226</v>
      </c>
      <c r="B1681" t="s">
        <v>1237</v>
      </c>
      <c r="C1681" t="s">
        <v>721</v>
      </c>
      <c r="D1681" t="s">
        <v>813</v>
      </c>
      <c r="E1681" t="s">
        <v>814</v>
      </c>
      <c r="F1681">
        <v>2</v>
      </c>
      <c r="G1681">
        <v>285.35000000000002</v>
      </c>
      <c r="H1681" s="9">
        <v>44913</v>
      </c>
      <c r="I1681" t="s">
        <v>763</v>
      </c>
      <c r="J1681" t="s">
        <v>669</v>
      </c>
      <c r="K1681" t="s">
        <v>615</v>
      </c>
      <c r="L1681" t="s">
        <v>658</v>
      </c>
      <c r="M1681" t="s">
        <v>2012</v>
      </c>
      <c r="N1681" t="s">
        <v>4256</v>
      </c>
      <c r="O1681" t="s">
        <v>6102</v>
      </c>
      <c r="P1681">
        <f>COUNTIFS($L:$L, SolaCorp_Backlog[[#This Row],[Product Group]], $H:$H, "&lt;=" &amp; SolaCorp_Backlog[[#This Row],[Order Date]])</f>
        <v>214</v>
      </c>
      <c r="Q1681" s="9">
        <f>IFERROR(VLOOKUP(SolaCorp_Backlog[[#This Row],[Order_Item]], 'Hot Orders'!$C:$H, 6, FALSE), SolaCorp_Backlog[[#This Row],[Order Date]])</f>
        <v>44913</v>
      </c>
      <c r="R1681">
        <f>COUNTIFS($L:$L, SolaCorp_Backlog[[#This Row],[Product Group]], $Q:$Q, "&lt;=" &amp; SolaCorp_Backlog[[#This Row],[New Date]])</f>
        <v>230</v>
      </c>
      <c r="S1681">
        <f>IF(SolaCorp_Backlog[[#This Row],[Product Group]] &lt;&gt; $L1680, 1, $S1680 + 1)</f>
        <v>211</v>
      </c>
      <c r="T16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1">
        <f ca="1" xml:space="preserve"> ROUND((SolaCorp_Backlog[[#This Row],[Projected Ship Date]] - SolaCorp_Backlog[[#This Row],[Order Date]]) / SolaCorp_Backlog[[#This Row],[Backlog Quantity]], 0)</f>
        <v>209</v>
      </c>
    </row>
    <row r="1682" spans="1:21" x14ac:dyDescent="0.25">
      <c r="A1682" t="s">
        <v>226</v>
      </c>
      <c r="B1682" t="s">
        <v>1237</v>
      </c>
      <c r="C1682" t="s">
        <v>721</v>
      </c>
      <c r="D1682" t="s">
        <v>813</v>
      </c>
      <c r="E1682" t="s">
        <v>814</v>
      </c>
      <c r="F1682">
        <v>2</v>
      </c>
      <c r="G1682">
        <v>285.35000000000002</v>
      </c>
      <c r="H1682" s="9">
        <v>44913</v>
      </c>
      <c r="I1682" t="s">
        <v>763</v>
      </c>
      <c r="J1682" t="s">
        <v>669</v>
      </c>
      <c r="K1682" t="s">
        <v>615</v>
      </c>
      <c r="L1682" t="s">
        <v>658</v>
      </c>
      <c r="M1682" t="s">
        <v>2012</v>
      </c>
      <c r="N1682" t="s">
        <v>4253</v>
      </c>
      <c r="O1682" t="s">
        <v>6102</v>
      </c>
      <c r="P1682">
        <f>COUNTIFS($L:$L, SolaCorp_Backlog[[#This Row],[Product Group]], $H:$H, "&lt;=" &amp; SolaCorp_Backlog[[#This Row],[Order Date]])</f>
        <v>214</v>
      </c>
      <c r="Q1682" s="9">
        <f>IFERROR(VLOOKUP(SolaCorp_Backlog[[#This Row],[Order_Item]], 'Hot Orders'!$C:$H, 6, FALSE), SolaCorp_Backlog[[#This Row],[Order Date]])</f>
        <v>44913</v>
      </c>
      <c r="R1682">
        <f>COUNTIFS($L:$L, SolaCorp_Backlog[[#This Row],[Product Group]], $Q:$Q, "&lt;=" &amp; SolaCorp_Backlog[[#This Row],[New Date]])</f>
        <v>230</v>
      </c>
      <c r="S1682">
        <f>IF(SolaCorp_Backlog[[#This Row],[Product Group]] &lt;&gt; $L1681, 1, $S1681 + 1)</f>
        <v>212</v>
      </c>
      <c r="T16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2">
        <f ca="1" xml:space="preserve"> ROUND((SolaCorp_Backlog[[#This Row],[Projected Ship Date]] - SolaCorp_Backlog[[#This Row],[Order Date]]) / SolaCorp_Backlog[[#This Row],[Backlog Quantity]], 0)</f>
        <v>209</v>
      </c>
    </row>
    <row r="1683" spans="1:21" x14ac:dyDescent="0.25">
      <c r="A1683" t="s">
        <v>226</v>
      </c>
      <c r="B1683" t="s">
        <v>1237</v>
      </c>
      <c r="C1683" t="s">
        <v>721</v>
      </c>
      <c r="D1683" t="s">
        <v>813</v>
      </c>
      <c r="E1683" t="s">
        <v>814</v>
      </c>
      <c r="F1683">
        <v>2</v>
      </c>
      <c r="G1683">
        <v>285.35000000000002</v>
      </c>
      <c r="H1683" s="9">
        <v>44913</v>
      </c>
      <c r="I1683" t="s">
        <v>763</v>
      </c>
      <c r="J1683" t="s">
        <v>669</v>
      </c>
      <c r="K1683" t="s">
        <v>615</v>
      </c>
      <c r="L1683" t="s">
        <v>658</v>
      </c>
      <c r="M1683" t="s">
        <v>2012</v>
      </c>
      <c r="N1683" t="s">
        <v>4256</v>
      </c>
      <c r="O1683" t="s">
        <v>6102</v>
      </c>
      <c r="P1683">
        <f>COUNTIFS($L:$L, SolaCorp_Backlog[[#This Row],[Product Group]], $H:$H, "&lt;=" &amp; SolaCorp_Backlog[[#This Row],[Order Date]])</f>
        <v>214</v>
      </c>
      <c r="Q1683" s="9">
        <f>IFERROR(VLOOKUP(SolaCorp_Backlog[[#This Row],[Order_Item]], 'Hot Orders'!$C:$H, 6, FALSE), SolaCorp_Backlog[[#This Row],[Order Date]])</f>
        <v>44913</v>
      </c>
      <c r="R1683">
        <f>COUNTIFS($L:$L, SolaCorp_Backlog[[#This Row],[Product Group]], $Q:$Q, "&lt;=" &amp; SolaCorp_Backlog[[#This Row],[New Date]])</f>
        <v>230</v>
      </c>
      <c r="S1683">
        <f>IF(SolaCorp_Backlog[[#This Row],[Product Group]] &lt;&gt; $L1682, 1, $S1682 + 1)</f>
        <v>213</v>
      </c>
      <c r="T16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3">
        <f ca="1" xml:space="preserve"> ROUND((SolaCorp_Backlog[[#This Row],[Projected Ship Date]] - SolaCorp_Backlog[[#This Row],[Order Date]]) / SolaCorp_Backlog[[#This Row],[Backlog Quantity]], 0)</f>
        <v>209</v>
      </c>
    </row>
    <row r="1684" spans="1:21" x14ac:dyDescent="0.25">
      <c r="A1684" t="s">
        <v>226</v>
      </c>
      <c r="B1684" t="s">
        <v>1237</v>
      </c>
      <c r="C1684" t="s">
        <v>721</v>
      </c>
      <c r="D1684" t="s">
        <v>813</v>
      </c>
      <c r="E1684" t="s">
        <v>814</v>
      </c>
      <c r="F1684">
        <v>2</v>
      </c>
      <c r="G1684">
        <v>285.35000000000002</v>
      </c>
      <c r="H1684" s="9">
        <v>44913</v>
      </c>
      <c r="I1684" t="s">
        <v>763</v>
      </c>
      <c r="J1684" t="s">
        <v>669</v>
      </c>
      <c r="K1684" t="s">
        <v>615</v>
      </c>
      <c r="L1684" t="s">
        <v>658</v>
      </c>
      <c r="M1684" t="s">
        <v>2012</v>
      </c>
      <c r="N1684" t="s">
        <v>4253</v>
      </c>
      <c r="O1684" t="s">
        <v>6102</v>
      </c>
      <c r="P1684">
        <f>COUNTIFS($L:$L, SolaCorp_Backlog[[#This Row],[Product Group]], $H:$H, "&lt;=" &amp; SolaCorp_Backlog[[#This Row],[Order Date]])</f>
        <v>214</v>
      </c>
      <c r="Q1684" s="9">
        <f>IFERROR(VLOOKUP(SolaCorp_Backlog[[#This Row],[Order_Item]], 'Hot Orders'!$C:$H, 6, FALSE), SolaCorp_Backlog[[#This Row],[Order Date]])</f>
        <v>44913</v>
      </c>
      <c r="R1684">
        <f>COUNTIFS($L:$L, SolaCorp_Backlog[[#This Row],[Product Group]], $Q:$Q, "&lt;=" &amp; SolaCorp_Backlog[[#This Row],[New Date]])</f>
        <v>230</v>
      </c>
      <c r="S1684">
        <f>IF(SolaCorp_Backlog[[#This Row],[Product Group]] &lt;&gt; $L1683, 1, $S1683 + 1)</f>
        <v>214</v>
      </c>
      <c r="T16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4">
        <f ca="1" xml:space="preserve"> ROUND((SolaCorp_Backlog[[#This Row],[Projected Ship Date]] - SolaCorp_Backlog[[#This Row],[Order Date]]) / SolaCorp_Backlog[[#This Row],[Backlog Quantity]], 0)</f>
        <v>209</v>
      </c>
    </row>
    <row r="1685" spans="1:21" x14ac:dyDescent="0.25">
      <c r="A1685" t="s">
        <v>308</v>
      </c>
      <c r="B1685" t="s">
        <v>1350</v>
      </c>
      <c r="C1685" t="s">
        <v>721</v>
      </c>
      <c r="D1685" t="s">
        <v>1201</v>
      </c>
      <c r="E1685" t="s">
        <v>1202</v>
      </c>
      <c r="F1685">
        <v>1</v>
      </c>
      <c r="G1685">
        <v>199.08</v>
      </c>
      <c r="H1685" s="9">
        <v>44914</v>
      </c>
      <c r="I1685" t="s">
        <v>707</v>
      </c>
      <c r="J1685" t="s">
        <v>669</v>
      </c>
      <c r="K1685" t="s">
        <v>617</v>
      </c>
      <c r="L1685" t="s">
        <v>658</v>
      </c>
      <c r="M1685" t="s">
        <v>2069</v>
      </c>
      <c r="N1685" t="s">
        <v>4483</v>
      </c>
      <c r="O1685" t="s">
        <v>6148</v>
      </c>
      <c r="P1685">
        <f>COUNTIFS($L:$L, SolaCorp_Backlog[[#This Row],[Product Group]], $H:$H, "&lt;=" &amp; SolaCorp_Backlog[[#This Row],[Order Date]])</f>
        <v>215</v>
      </c>
      <c r="Q1685" s="9">
        <f>IFERROR(VLOOKUP(SolaCorp_Backlog[[#This Row],[Order_Item]], 'Hot Orders'!$C:$H, 6, FALSE), SolaCorp_Backlog[[#This Row],[Order Date]])</f>
        <v>44914</v>
      </c>
      <c r="R1685">
        <f>COUNTIFS($L:$L, SolaCorp_Backlog[[#This Row],[Product Group]], $Q:$Q, "&lt;=" &amp; SolaCorp_Backlog[[#This Row],[New Date]])</f>
        <v>231</v>
      </c>
      <c r="S1685">
        <f>IF(SolaCorp_Backlog[[#This Row],[Product Group]] &lt;&gt; $L1684, 1, $S1684 + 1)</f>
        <v>215</v>
      </c>
      <c r="T16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5">
        <f ca="1" xml:space="preserve"> ROUND((SolaCorp_Backlog[[#This Row],[Projected Ship Date]] - SolaCorp_Backlog[[#This Row],[Order Date]]) / SolaCorp_Backlog[[#This Row],[Backlog Quantity]], 0)</f>
        <v>417</v>
      </c>
    </row>
    <row r="1686" spans="1:21" x14ac:dyDescent="0.25">
      <c r="A1686" t="s">
        <v>31</v>
      </c>
      <c r="B1686" t="s">
        <v>1121</v>
      </c>
      <c r="C1686" t="s">
        <v>671</v>
      </c>
      <c r="D1686" t="s">
        <v>813</v>
      </c>
      <c r="E1686" t="s">
        <v>814</v>
      </c>
      <c r="F1686">
        <v>8</v>
      </c>
      <c r="G1686">
        <v>132.32</v>
      </c>
      <c r="H1686" s="9">
        <v>44915</v>
      </c>
      <c r="I1686" t="s">
        <v>683</v>
      </c>
      <c r="J1686" t="s">
        <v>675</v>
      </c>
      <c r="K1686" t="s">
        <v>615</v>
      </c>
      <c r="L1686" t="s">
        <v>658</v>
      </c>
      <c r="M1686" t="s">
        <v>1927</v>
      </c>
      <c r="N1686" t="s">
        <v>3951</v>
      </c>
      <c r="O1686" t="s">
        <v>6024</v>
      </c>
      <c r="P1686">
        <f>COUNTIFS($L:$L, SolaCorp_Backlog[[#This Row],[Product Group]], $H:$H, "&lt;=" &amp; SolaCorp_Backlog[[#This Row],[Order Date]])</f>
        <v>223</v>
      </c>
      <c r="Q1686" s="9">
        <f>IFERROR(VLOOKUP(SolaCorp_Backlog[[#This Row],[Order_Item]], 'Hot Orders'!$C:$H, 6, FALSE), SolaCorp_Backlog[[#This Row],[Order Date]])</f>
        <v>44915</v>
      </c>
      <c r="R1686">
        <f>COUNTIFS($L:$L, SolaCorp_Backlog[[#This Row],[Product Group]], $Q:$Q, "&lt;=" &amp; SolaCorp_Backlog[[#This Row],[New Date]])</f>
        <v>239</v>
      </c>
      <c r="S1686">
        <f>IF(SolaCorp_Backlog[[#This Row],[Product Group]] &lt;&gt; $L1685, 1, $S1685 + 1)</f>
        <v>216</v>
      </c>
      <c r="T16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6">
        <f ca="1" xml:space="preserve"> ROUND((SolaCorp_Backlog[[#This Row],[Projected Ship Date]] - SolaCorp_Backlog[[#This Row],[Order Date]]) / SolaCorp_Backlog[[#This Row],[Backlog Quantity]], 0)</f>
        <v>52</v>
      </c>
    </row>
    <row r="1687" spans="1:21" x14ac:dyDescent="0.25">
      <c r="A1687" t="s">
        <v>31</v>
      </c>
      <c r="B1687" t="s">
        <v>1121</v>
      </c>
      <c r="C1687" t="s">
        <v>671</v>
      </c>
      <c r="D1687" t="s">
        <v>813</v>
      </c>
      <c r="E1687" t="s">
        <v>814</v>
      </c>
      <c r="F1687">
        <v>8</v>
      </c>
      <c r="G1687">
        <v>132.32</v>
      </c>
      <c r="H1687" s="9">
        <v>44915</v>
      </c>
      <c r="I1687" t="s">
        <v>683</v>
      </c>
      <c r="J1687" t="s">
        <v>675</v>
      </c>
      <c r="K1687" t="s">
        <v>615</v>
      </c>
      <c r="L1687" t="s">
        <v>658</v>
      </c>
      <c r="M1687" t="s">
        <v>1927</v>
      </c>
      <c r="N1687" t="s">
        <v>3952</v>
      </c>
      <c r="O1687" t="s">
        <v>6024</v>
      </c>
      <c r="P1687">
        <f>COUNTIFS($L:$L, SolaCorp_Backlog[[#This Row],[Product Group]], $H:$H, "&lt;=" &amp; SolaCorp_Backlog[[#This Row],[Order Date]])</f>
        <v>223</v>
      </c>
      <c r="Q1687" s="9">
        <f>IFERROR(VLOOKUP(SolaCorp_Backlog[[#This Row],[Order_Item]], 'Hot Orders'!$C:$H, 6, FALSE), SolaCorp_Backlog[[#This Row],[Order Date]])</f>
        <v>44915</v>
      </c>
      <c r="R1687">
        <f>COUNTIFS($L:$L, SolaCorp_Backlog[[#This Row],[Product Group]], $Q:$Q, "&lt;=" &amp; SolaCorp_Backlog[[#This Row],[New Date]])</f>
        <v>239</v>
      </c>
      <c r="S1687">
        <f>IF(SolaCorp_Backlog[[#This Row],[Product Group]] &lt;&gt; $L1686, 1, $S1686 + 1)</f>
        <v>217</v>
      </c>
      <c r="T16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7">
        <f ca="1" xml:space="preserve"> ROUND((SolaCorp_Backlog[[#This Row],[Projected Ship Date]] - SolaCorp_Backlog[[#This Row],[Order Date]]) / SolaCorp_Backlog[[#This Row],[Backlog Quantity]], 0)</f>
        <v>52</v>
      </c>
    </row>
    <row r="1688" spans="1:21" x14ac:dyDescent="0.25">
      <c r="A1688" t="s">
        <v>31</v>
      </c>
      <c r="B1688" t="s">
        <v>1121</v>
      </c>
      <c r="C1688" t="s">
        <v>671</v>
      </c>
      <c r="D1688" t="s">
        <v>813</v>
      </c>
      <c r="E1688" t="s">
        <v>814</v>
      </c>
      <c r="F1688">
        <v>8</v>
      </c>
      <c r="G1688">
        <v>132.32</v>
      </c>
      <c r="H1688" s="9">
        <v>44915</v>
      </c>
      <c r="I1688" t="s">
        <v>683</v>
      </c>
      <c r="J1688" t="s">
        <v>675</v>
      </c>
      <c r="K1688" t="s">
        <v>615</v>
      </c>
      <c r="L1688" t="s">
        <v>658</v>
      </c>
      <c r="M1688" t="s">
        <v>1927</v>
      </c>
      <c r="N1688" t="s">
        <v>3953</v>
      </c>
      <c r="O1688" t="s">
        <v>6024</v>
      </c>
      <c r="P1688">
        <f>COUNTIFS($L:$L, SolaCorp_Backlog[[#This Row],[Product Group]], $H:$H, "&lt;=" &amp; SolaCorp_Backlog[[#This Row],[Order Date]])</f>
        <v>223</v>
      </c>
      <c r="Q1688" s="9">
        <f>IFERROR(VLOOKUP(SolaCorp_Backlog[[#This Row],[Order_Item]], 'Hot Orders'!$C:$H, 6, FALSE), SolaCorp_Backlog[[#This Row],[Order Date]])</f>
        <v>44915</v>
      </c>
      <c r="R1688">
        <f>COUNTIFS($L:$L, SolaCorp_Backlog[[#This Row],[Product Group]], $Q:$Q, "&lt;=" &amp; SolaCorp_Backlog[[#This Row],[New Date]])</f>
        <v>239</v>
      </c>
      <c r="S1688">
        <f>IF(SolaCorp_Backlog[[#This Row],[Product Group]] &lt;&gt; $L1687, 1, $S1687 + 1)</f>
        <v>218</v>
      </c>
      <c r="T16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8">
        <f ca="1" xml:space="preserve"> ROUND((SolaCorp_Backlog[[#This Row],[Projected Ship Date]] - SolaCorp_Backlog[[#This Row],[Order Date]]) / SolaCorp_Backlog[[#This Row],[Backlog Quantity]], 0)</f>
        <v>52</v>
      </c>
    </row>
    <row r="1689" spans="1:21" x14ac:dyDescent="0.25">
      <c r="A1689" t="s">
        <v>31</v>
      </c>
      <c r="B1689" t="s">
        <v>1121</v>
      </c>
      <c r="C1689" t="s">
        <v>671</v>
      </c>
      <c r="D1689" t="s">
        <v>813</v>
      </c>
      <c r="E1689" t="s">
        <v>814</v>
      </c>
      <c r="F1689">
        <v>8</v>
      </c>
      <c r="G1689">
        <v>132.32</v>
      </c>
      <c r="H1689" s="9">
        <v>44915</v>
      </c>
      <c r="I1689" t="s">
        <v>683</v>
      </c>
      <c r="J1689" t="s">
        <v>675</v>
      </c>
      <c r="K1689" t="s">
        <v>615</v>
      </c>
      <c r="L1689" t="s">
        <v>658</v>
      </c>
      <c r="M1689" t="s">
        <v>1927</v>
      </c>
      <c r="N1689" t="s">
        <v>3954</v>
      </c>
      <c r="O1689" t="s">
        <v>6024</v>
      </c>
      <c r="P1689">
        <f>COUNTIFS($L:$L, SolaCorp_Backlog[[#This Row],[Product Group]], $H:$H, "&lt;=" &amp; SolaCorp_Backlog[[#This Row],[Order Date]])</f>
        <v>223</v>
      </c>
      <c r="Q1689" s="9">
        <f>IFERROR(VLOOKUP(SolaCorp_Backlog[[#This Row],[Order_Item]], 'Hot Orders'!$C:$H, 6, FALSE), SolaCorp_Backlog[[#This Row],[Order Date]])</f>
        <v>44915</v>
      </c>
      <c r="R1689">
        <f>COUNTIFS($L:$L, SolaCorp_Backlog[[#This Row],[Product Group]], $Q:$Q, "&lt;=" &amp; SolaCorp_Backlog[[#This Row],[New Date]])</f>
        <v>239</v>
      </c>
      <c r="S1689">
        <f>IF(SolaCorp_Backlog[[#This Row],[Product Group]] &lt;&gt; $L1688, 1, $S1688 + 1)</f>
        <v>219</v>
      </c>
      <c r="T16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89">
        <f ca="1" xml:space="preserve"> ROUND((SolaCorp_Backlog[[#This Row],[Projected Ship Date]] - SolaCorp_Backlog[[#This Row],[Order Date]]) / SolaCorp_Backlog[[#This Row],[Backlog Quantity]], 0)</f>
        <v>52</v>
      </c>
    </row>
    <row r="1690" spans="1:21" x14ac:dyDescent="0.25">
      <c r="A1690" t="s">
        <v>31</v>
      </c>
      <c r="B1690" t="s">
        <v>1121</v>
      </c>
      <c r="C1690" t="s">
        <v>671</v>
      </c>
      <c r="D1690" t="s">
        <v>813</v>
      </c>
      <c r="E1690" t="s">
        <v>814</v>
      </c>
      <c r="F1690">
        <v>8</v>
      </c>
      <c r="G1690">
        <v>132.32</v>
      </c>
      <c r="H1690" s="9">
        <v>44915</v>
      </c>
      <c r="I1690" t="s">
        <v>683</v>
      </c>
      <c r="J1690" t="s">
        <v>675</v>
      </c>
      <c r="K1690" t="s">
        <v>615</v>
      </c>
      <c r="L1690" t="s">
        <v>658</v>
      </c>
      <c r="M1690" t="s">
        <v>1927</v>
      </c>
      <c r="N1690" t="s">
        <v>3955</v>
      </c>
      <c r="O1690" t="s">
        <v>6024</v>
      </c>
      <c r="P1690">
        <f>COUNTIFS($L:$L, SolaCorp_Backlog[[#This Row],[Product Group]], $H:$H, "&lt;=" &amp; SolaCorp_Backlog[[#This Row],[Order Date]])</f>
        <v>223</v>
      </c>
      <c r="Q1690" s="9">
        <f>IFERROR(VLOOKUP(SolaCorp_Backlog[[#This Row],[Order_Item]], 'Hot Orders'!$C:$H, 6, FALSE), SolaCorp_Backlog[[#This Row],[Order Date]])</f>
        <v>44915</v>
      </c>
      <c r="R1690">
        <f>COUNTIFS($L:$L, SolaCorp_Backlog[[#This Row],[Product Group]], $Q:$Q, "&lt;=" &amp; SolaCorp_Backlog[[#This Row],[New Date]])</f>
        <v>239</v>
      </c>
      <c r="S1690">
        <f>IF(SolaCorp_Backlog[[#This Row],[Product Group]] &lt;&gt; $L1689, 1, $S1689 + 1)</f>
        <v>220</v>
      </c>
      <c r="T16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0">
        <f ca="1" xml:space="preserve"> ROUND((SolaCorp_Backlog[[#This Row],[Projected Ship Date]] - SolaCorp_Backlog[[#This Row],[Order Date]]) / SolaCorp_Backlog[[#This Row],[Backlog Quantity]], 0)</f>
        <v>52</v>
      </c>
    </row>
    <row r="1691" spans="1:21" x14ac:dyDescent="0.25">
      <c r="A1691" t="s">
        <v>31</v>
      </c>
      <c r="B1691" t="s">
        <v>1121</v>
      </c>
      <c r="C1691" t="s">
        <v>671</v>
      </c>
      <c r="D1691" t="s">
        <v>813</v>
      </c>
      <c r="E1691" t="s">
        <v>814</v>
      </c>
      <c r="F1691">
        <v>8</v>
      </c>
      <c r="G1691">
        <v>132.32</v>
      </c>
      <c r="H1691" s="9">
        <v>44915</v>
      </c>
      <c r="I1691" t="s">
        <v>683</v>
      </c>
      <c r="J1691" t="s">
        <v>675</v>
      </c>
      <c r="K1691" t="s">
        <v>615</v>
      </c>
      <c r="L1691" t="s">
        <v>658</v>
      </c>
      <c r="M1691" t="s">
        <v>1927</v>
      </c>
      <c r="N1691" t="s">
        <v>3956</v>
      </c>
      <c r="O1691" t="s">
        <v>6024</v>
      </c>
      <c r="P1691">
        <f>COUNTIFS($L:$L, SolaCorp_Backlog[[#This Row],[Product Group]], $H:$H, "&lt;=" &amp; SolaCorp_Backlog[[#This Row],[Order Date]])</f>
        <v>223</v>
      </c>
      <c r="Q1691" s="9">
        <f>IFERROR(VLOOKUP(SolaCorp_Backlog[[#This Row],[Order_Item]], 'Hot Orders'!$C:$H, 6, FALSE), SolaCorp_Backlog[[#This Row],[Order Date]])</f>
        <v>44915</v>
      </c>
      <c r="R1691">
        <f>COUNTIFS($L:$L, SolaCorp_Backlog[[#This Row],[Product Group]], $Q:$Q, "&lt;=" &amp; SolaCorp_Backlog[[#This Row],[New Date]])</f>
        <v>239</v>
      </c>
      <c r="S1691">
        <f>IF(SolaCorp_Backlog[[#This Row],[Product Group]] &lt;&gt; $L1690, 1, $S1690 + 1)</f>
        <v>221</v>
      </c>
      <c r="T16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1">
        <f ca="1" xml:space="preserve"> ROUND((SolaCorp_Backlog[[#This Row],[Projected Ship Date]] - SolaCorp_Backlog[[#This Row],[Order Date]]) / SolaCorp_Backlog[[#This Row],[Backlog Quantity]], 0)</f>
        <v>52</v>
      </c>
    </row>
    <row r="1692" spans="1:21" x14ac:dyDescent="0.25">
      <c r="A1692" t="s">
        <v>31</v>
      </c>
      <c r="B1692" t="s">
        <v>1121</v>
      </c>
      <c r="C1692" t="s">
        <v>671</v>
      </c>
      <c r="D1692" t="s">
        <v>813</v>
      </c>
      <c r="E1692" t="s">
        <v>814</v>
      </c>
      <c r="F1692">
        <v>8</v>
      </c>
      <c r="G1692">
        <v>132.32</v>
      </c>
      <c r="H1692" s="9">
        <v>44915</v>
      </c>
      <c r="I1692" t="s">
        <v>683</v>
      </c>
      <c r="J1692" t="s">
        <v>675</v>
      </c>
      <c r="K1692" t="s">
        <v>615</v>
      </c>
      <c r="L1692" t="s">
        <v>658</v>
      </c>
      <c r="M1692" t="s">
        <v>1927</v>
      </c>
      <c r="N1692" t="s">
        <v>3957</v>
      </c>
      <c r="O1692" t="s">
        <v>6024</v>
      </c>
      <c r="P1692">
        <f>COUNTIFS($L:$L, SolaCorp_Backlog[[#This Row],[Product Group]], $H:$H, "&lt;=" &amp; SolaCorp_Backlog[[#This Row],[Order Date]])</f>
        <v>223</v>
      </c>
      <c r="Q1692" s="9">
        <f>IFERROR(VLOOKUP(SolaCorp_Backlog[[#This Row],[Order_Item]], 'Hot Orders'!$C:$H, 6, FALSE), SolaCorp_Backlog[[#This Row],[Order Date]])</f>
        <v>44915</v>
      </c>
      <c r="R1692">
        <f>COUNTIFS($L:$L, SolaCorp_Backlog[[#This Row],[Product Group]], $Q:$Q, "&lt;=" &amp; SolaCorp_Backlog[[#This Row],[New Date]])</f>
        <v>239</v>
      </c>
      <c r="S1692">
        <f>IF(SolaCorp_Backlog[[#This Row],[Product Group]] &lt;&gt; $L1691, 1, $S1691 + 1)</f>
        <v>222</v>
      </c>
      <c r="T16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2">
        <f ca="1" xml:space="preserve"> ROUND((SolaCorp_Backlog[[#This Row],[Projected Ship Date]] - SolaCorp_Backlog[[#This Row],[Order Date]]) / SolaCorp_Backlog[[#This Row],[Backlog Quantity]], 0)</f>
        <v>52</v>
      </c>
    </row>
    <row r="1693" spans="1:21" x14ac:dyDescent="0.25">
      <c r="A1693" t="s">
        <v>31</v>
      </c>
      <c r="B1693" t="s">
        <v>1121</v>
      </c>
      <c r="C1693" t="s">
        <v>671</v>
      </c>
      <c r="D1693" t="s">
        <v>813</v>
      </c>
      <c r="E1693" t="s">
        <v>814</v>
      </c>
      <c r="F1693">
        <v>8</v>
      </c>
      <c r="G1693">
        <v>132.32</v>
      </c>
      <c r="H1693" s="9">
        <v>44915</v>
      </c>
      <c r="I1693" t="s">
        <v>683</v>
      </c>
      <c r="J1693" t="s">
        <v>675</v>
      </c>
      <c r="K1693" t="s">
        <v>615</v>
      </c>
      <c r="L1693" t="s">
        <v>658</v>
      </c>
      <c r="M1693" t="s">
        <v>1927</v>
      </c>
      <c r="N1693" t="s">
        <v>3958</v>
      </c>
      <c r="O1693" t="s">
        <v>6024</v>
      </c>
      <c r="P1693">
        <f>COUNTIFS($L:$L, SolaCorp_Backlog[[#This Row],[Product Group]], $H:$H, "&lt;=" &amp; SolaCorp_Backlog[[#This Row],[Order Date]])</f>
        <v>223</v>
      </c>
      <c r="Q1693" s="9">
        <f>IFERROR(VLOOKUP(SolaCorp_Backlog[[#This Row],[Order_Item]], 'Hot Orders'!$C:$H, 6, FALSE), SolaCorp_Backlog[[#This Row],[Order Date]])</f>
        <v>44915</v>
      </c>
      <c r="R1693">
        <f>COUNTIFS($L:$L, SolaCorp_Backlog[[#This Row],[Product Group]], $Q:$Q, "&lt;=" &amp; SolaCorp_Backlog[[#This Row],[New Date]])</f>
        <v>239</v>
      </c>
      <c r="S1693">
        <f>IF(SolaCorp_Backlog[[#This Row],[Product Group]] &lt;&gt; $L1692, 1, $S1692 + 1)</f>
        <v>223</v>
      </c>
      <c r="T16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3">
        <f ca="1" xml:space="preserve"> ROUND((SolaCorp_Backlog[[#This Row],[Projected Ship Date]] - SolaCorp_Backlog[[#This Row],[Order Date]]) / SolaCorp_Backlog[[#This Row],[Backlog Quantity]], 0)</f>
        <v>52</v>
      </c>
    </row>
    <row r="1694" spans="1:21" x14ac:dyDescent="0.25">
      <c r="A1694" t="s">
        <v>318</v>
      </c>
      <c r="B1694" t="s">
        <v>796</v>
      </c>
      <c r="C1694" t="s">
        <v>729</v>
      </c>
      <c r="D1694" t="s">
        <v>753</v>
      </c>
      <c r="E1694" t="s">
        <v>754</v>
      </c>
      <c r="F1694">
        <v>1</v>
      </c>
      <c r="G1694">
        <v>402.49</v>
      </c>
      <c r="H1694" s="9">
        <v>44916</v>
      </c>
      <c r="I1694" t="s">
        <v>789</v>
      </c>
      <c r="J1694" t="s">
        <v>669</v>
      </c>
      <c r="K1694" t="s">
        <v>623</v>
      </c>
      <c r="L1694" t="s">
        <v>658</v>
      </c>
      <c r="M1694" t="s">
        <v>2014</v>
      </c>
      <c r="N1694" t="s">
        <v>4257</v>
      </c>
      <c r="O1694" t="s">
        <v>6104</v>
      </c>
      <c r="P1694">
        <f>COUNTIFS($L:$L, SolaCorp_Backlog[[#This Row],[Product Group]], $H:$H, "&lt;=" &amp; SolaCorp_Backlog[[#This Row],[Order Date]])</f>
        <v>224</v>
      </c>
      <c r="Q1694" s="9">
        <f>IFERROR(VLOOKUP(SolaCorp_Backlog[[#This Row],[Order_Item]], 'Hot Orders'!$C:$H, 6, FALSE), SolaCorp_Backlog[[#This Row],[Order Date]])</f>
        <v>44916</v>
      </c>
      <c r="R1694">
        <f>COUNTIFS($L:$L, SolaCorp_Backlog[[#This Row],[Product Group]], $Q:$Q, "&lt;=" &amp; SolaCorp_Backlog[[#This Row],[New Date]])</f>
        <v>240</v>
      </c>
      <c r="S1694">
        <f>IF(SolaCorp_Backlog[[#This Row],[Product Group]] &lt;&gt; $L1693, 1, $S1693 + 1)</f>
        <v>224</v>
      </c>
      <c r="T16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4">
        <f ca="1" xml:space="preserve"> ROUND((SolaCorp_Backlog[[#This Row],[Projected Ship Date]] - SolaCorp_Backlog[[#This Row],[Order Date]]) / SolaCorp_Backlog[[#This Row],[Backlog Quantity]], 0)</f>
        <v>415</v>
      </c>
    </row>
    <row r="1695" spans="1:21" x14ac:dyDescent="0.25">
      <c r="A1695" t="s">
        <v>460</v>
      </c>
      <c r="B1695" t="s">
        <v>1385</v>
      </c>
      <c r="C1695" t="s">
        <v>688</v>
      </c>
      <c r="D1695" t="s">
        <v>685</v>
      </c>
      <c r="E1695" t="s">
        <v>686</v>
      </c>
      <c r="F1695">
        <v>10</v>
      </c>
      <c r="G1695">
        <v>169.98</v>
      </c>
      <c r="H1695" s="9">
        <v>44920</v>
      </c>
      <c r="I1695" t="s">
        <v>1232</v>
      </c>
      <c r="J1695" t="s">
        <v>675</v>
      </c>
      <c r="K1695" t="s">
        <v>611</v>
      </c>
      <c r="L1695" t="s">
        <v>658</v>
      </c>
      <c r="M1695" t="s">
        <v>2166</v>
      </c>
      <c r="N1695" t="s">
        <v>4851</v>
      </c>
      <c r="O1695" t="s">
        <v>6219</v>
      </c>
      <c r="P1695">
        <f>COUNTIFS($L:$L, SolaCorp_Backlog[[#This Row],[Product Group]], $H:$H, "&lt;=" &amp; SolaCorp_Backlog[[#This Row],[Order Date]])</f>
        <v>234</v>
      </c>
      <c r="Q1695" s="9">
        <f>IFERROR(VLOOKUP(SolaCorp_Backlog[[#This Row],[Order_Item]], 'Hot Orders'!$C:$H, 6, FALSE), SolaCorp_Backlog[[#This Row],[Order Date]])</f>
        <v>44920</v>
      </c>
      <c r="R1695">
        <f>COUNTIFS($L:$L, SolaCorp_Backlog[[#This Row],[Product Group]], $Q:$Q, "&lt;=" &amp; SolaCorp_Backlog[[#This Row],[New Date]])</f>
        <v>250</v>
      </c>
      <c r="S1695">
        <f>IF(SolaCorp_Backlog[[#This Row],[Product Group]] &lt;&gt; $L1694, 1, $S1694 + 1)</f>
        <v>225</v>
      </c>
      <c r="T16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5">
        <f ca="1" xml:space="preserve"> ROUND((SolaCorp_Backlog[[#This Row],[Projected Ship Date]] - SolaCorp_Backlog[[#This Row],[Order Date]]) / SolaCorp_Backlog[[#This Row],[Backlog Quantity]], 0)</f>
        <v>41</v>
      </c>
    </row>
    <row r="1696" spans="1:21" x14ac:dyDescent="0.25">
      <c r="A1696" t="s">
        <v>460</v>
      </c>
      <c r="B1696" t="s">
        <v>1385</v>
      </c>
      <c r="C1696" t="s">
        <v>688</v>
      </c>
      <c r="D1696" t="s">
        <v>685</v>
      </c>
      <c r="E1696" t="s">
        <v>686</v>
      </c>
      <c r="F1696">
        <v>10</v>
      </c>
      <c r="G1696">
        <v>169.98</v>
      </c>
      <c r="H1696" s="9">
        <v>44920</v>
      </c>
      <c r="I1696" t="s">
        <v>1232</v>
      </c>
      <c r="J1696" t="s">
        <v>675</v>
      </c>
      <c r="K1696" t="s">
        <v>611</v>
      </c>
      <c r="L1696" t="s">
        <v>658</v>
      </c>
      <c r="M1696" t="s">
        <v>2166</v>
      </c>
      <c r="N1696" t="s">
        <v>4852</v>
      </c>
      <c r="O1696" t="s">
        <v>6219</v>
      </c>
      <c r="P1696">
        <f>COUNTIFS($L:$L, SolaCorp_Backlog[[#This Row],[Product Group]], $H:$H, "&lt;=" &amp; SolaCorp_Backlog[[#This Row],[Order Date]])</f>
        <v>234</v>
      </c>
      <c r="Q1696" s="9">
        <f>IFERROR(VLOOKUP(SolaCorp_Backlog[[#This Row],[Order_Item]], 'Hot Orders'!$C:$H, 6, FALSE), SolaCorp_Backlog[[#This Row],[Order Date]])</f>
        <v>44920</v>
      </c>
      <c r="R1696">
        <f>COUNTIFS($L:$L, SolaCorp_Backlog[[#This Row],[Product Group]], $Q:$Q, "&lt;=" &amp; SolaCorp_Backlog[[#This Row],[New Date]])</f>
        <v>250</v>
      </c>
      <c r="S1696">
        <f>IF(SolaCorp_Backlog[[#This Row],[Product Group]] &lt;&gt; $L1695, 1, $S1695 + 1)</f>
        <v>226</v>
      </c>
      <c r="T16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1696">
        <f ca="1" xml:space="preserve"> ROUND((SolaCorp_Backlog[[#This Row],[Projected Ship Date]] - SolaCorp_Backlog[[#This Row],[Order Date]]) / SolaCorp_Backlog[[#This Row],[Backlog Quantity]], 0)</f>
        <v>41</v>
      </c>
    </row>
    <row r="1697" spans="1:21" x14ac:dyDescent="0.25">
      <c r="A1697" t="s">
        <v>460</v>
      </c>
      <c r="B1697" t="s">
        <v>1385</v>
      </c>
      <c r="C1697" t="s">
        <v>688</v>
      </c>
      <c r="D1697" t="s">
        <v>685</v>
      </c>
      <c r="E1697" t="s">
        <v>686</v>
      </c>
      <c r="F1697">
        <v>10</v>
      </c>
      <c r="G1697">
        <v>169.98</v>
      </c>
      <c r="H1697" s="9">
        <v>44920</v>
      </c>
      <c r="I1697" t="s">
        <v>1232</v>
      </c>
      <c r="J1697" t="s">
        <v>675</v>
      </c>
      <c r="K1697" t="s">
        <v>611</v>
      </c>
      <c r="L1697" t="s">
        <v>658</v>
      </c>
      <c r="M1697" t="s">
        <v>2166</v>
      </c>
      <c r="N1697" t="s">
        <v>4853</v>
      </c>
      <c r="O1697" t="s">
        <v>6219</v>
      </c>
      <c r="P1697">
        <f>COUNTIFS($L:$L, SolaCorp_Backlog[[#This Row],[Product Group]], $H:$H, "&lt;=" &amp; SolaCorp_Backlog[[#This Row],[Order Date]])</f>
        <v>234</v>
      </c>
      <c r="Q1697" s="9">
        <f>IFERROR(VLOOKUP(SolaCorp_Backlog[[#This Row],[Order_Item]], 'Hot Orders'!$C:$H, 6, FALSE), SolaCorp_Backlog[[#This Row],[Order Date]])</f>
        <v>44920</v>
      </c>
      <c r="R1697">
        <f>COUNTIFS($L:$L, SolaCorp_Backlog[[#This Row],[Product Group]], $Q:$Q, "&lt;=" &amp; SolaCorp_Backlog[[#This Row],[New Date]])</f>
        <v>250</v>
      </c>
      <c r="S1697">
        <f>IF(SolaCorp_Backlog[[#This Row],[Product Group]] &lt;&gt; $L1696, 1, $S1696 + 1)</f>
        <v>227</v>
      </c>
      <c r="T16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697">
        <f ca="1" xml:space="preserve"> ROUND((SolaCorp_Backlog[[#This Row],[Projected Ship Date]] - SolaCorp_Backlog[[#This Row],[Order Date]]) / SolaCorp_Backlog[[#This Row],[Backlog Quantity]], 0)</f>
        <v>42</v>
      </c>
    </row>
    <row r="1698" spans="1:21" x14ac:dyDescent="0.25">
      <c r="A1698" t="s">
        <v>460</v>
      </c>
      <c r="B1698" t="s">
        <v>1385</v>
      </c>
      <c r="C1698" t="s">
        <v>688</v>
      </c>
      <c r="D1698" t="s">
        <v>685</v>
      </c>
      <c r="E1698" t="s">
        <v>686</v>
      </c>
      <c r="F1698">
        <v>10</v>
      </c>
      <c r="G1698">
        <v>169.98</v>
      </c>
      <c r="H1698" s="9">
        <v>44920</v>
      </c>
      <c r="I1698" t="s">
        <v>1232</v>
      </c>
      <c r="J1698" t="s">
        <v>675</v>
      </c>
      <c r="K1698" t="s">
        <v>611</v>
      </c>
      <c r="L1698" t="s">
        <v>658</v>
      </c>
      <c r="M1698" t="s">
        <v>2166</v>
      </c>
      <c r="N1698" t="s">
        <v>4854</v>
      </c>
      <c r="O1698" t="s">
        <v>6219</v>
      </c>
      <c r="P1698">
        <f>COUNTIFS($L:$L, SolaCorp_Backlog[[#This Row],[Product Group]], $H:$H, "&lt;=" &amp; SolaCorp_Backlog[[#This Row],[Order Date]])</f>
        <v>234</v>
      </c>
      <c r="Q1698" s="9">
        <f>IFERROR(VLOOKUP(SolaCorp_Backlog[[#This Row],[Order_Item]], 'Hot Orders'!$C:$H, 6, FALSE), SolaCorp_Backlog[[#This Row],[Order Date]])</f>
        <v>44920</v>
      </c>
      <c r="R1698">
        <f>COUNTIFS($L:$L, SolaCorp_Backlog[[#This Row],[Product Group]], $Q:$Q, "&lt;=" &amp; SolaCorp_Backlog[[#This Row],[New Date]])</f>
        <v>250</v>
      </c>
      <c r="S1698">
        <f>IF(SolaCorp_Backlog[[#This Row],[Product Group]] &lt;&gt; $L1697, 1, $S1697 + 1)</f>
        <v>228</v>
      </c>
      <c r="T16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698">
        <f ca="1" xml:space="preserve"> ROUND((SolaCorp_Backlog[[#This Row],[Projected Ship Date]] - SolaCorp_Backlog[[#This Row],[Order Date]]) / SolaCorp_Backlog[[#This Row],[Backlog Quantity]], 0)</f>
        <v>42</v>
      </c>
    </row>
    <row r="1699" spans="1:21" x14ac:dyDescent="0.25">
      <c r="A1699" t="s">
        <v>460</v>
      </c>
      <c r="B1699" t="s">
        <v>1385</v>
      </c>
      <c r="C1699" t="s">
        <v>688</v>
      </c>
      <c r="D1699" t="s">
        <v>685</v>
      </c>
      <c r="E1699" t="s">
        <v>686</v>
      </c>
      <c r="F1699">
        <v>10</v>
      </c>
      <c r="G1699">
        <v>169.98</v>
      </c>
      <c r="H1699" s="9">
        <v>44920</v>
      </c>
      <c r="I1699" t="s">
        <v>1232</v>
      </c>
      <c r="J1699" t="s">
        <v>675</v>
      </c>
      <c r="K1699" t="s">
        <v>611</v>
      </c>
      <c r="L1699" t="s">
        <v>658</v>
      </c>
      <c r="M1699" t="s">
        <v>2166</v>
      </c>
      <c r="N1699" t="s">
        <v>4855</v>
      </c>
      <c r="O1699" t="s">
        <v>6219</v>
      </c>
      <c r="P1699">
        <f>COUNTIFS($L:$L, SolaCorp_Backlog[[#This Row],[Product Group]], $H:$H, "&lt;=" &amp; SolaCorp_Backlog[[#This Row],[Order Date]])</f>
        <v>234</v>
      </c>
      <c r="Q1699" s="9">
        <f>IFERROR(VLOOKUP(SolaCorp_Backlog[[#This Row],[Order_Item]], 'Hot Orders'!$C:$H, 6, FALSE), SolaCorp_Backlog[[#This Row],[Order Date]])</f>
        <v>44920</v>
      </c>
      <c r="R1699">
        <f>COUNTIFS($L:$L, SolaCorp_Backlog[[#This Row],[Product Group]], $Q:$Q, "&lt;=" &amp; SolaCorp_Backlog[[#This Row],[New Date]])</f>
        <v>250</v>
      </c>
      <c r="S1699">
        <f>IF(SolaCorp_Backlog[[#This Row],[Product Group]] &lt;&gt; $L1698, 1, $S1698 + 1)</f>
        <v>229</v>
      </c>
      <c r="T16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699">
        <f ca="1" xml:space="preserve"> ROUND((SolaCorp_Backlog[[#This Row],[Projected Ship Date]] - SolaCorp_Backlog[[#This Row],[Order Date]]) / SolaCorp_Backlog[[#This Row],[Backlog Quantity]], 0)</f>
        <v>42</v>
      </c>
    </row>
    <row r="1700" spans="1:21" x14ac:dyDescent="0.25">
      <c r="A1700" t="s">
        <v>460</v>
      </c>
      <c r="B1700" t="s">
        <v>1385</v>
      </c>
      <c r="C1700" t="s">
        <v>688</v>
      </c>
      <c r="D1700" t="s">
        <v>685</v>
      </c>
      <c r="E1700" t="s">
        <v>686</v>
      </c>
      <c r="F1700">
        <v>10</v>
      </c>
      <c r="G1700">
        <v>169.98</v>
      </c>
      <c r="H1700" s="9">
        <v>44920</v>
      </c>
      <c r="I1700" t="s">
        <v>1232</v>
      </c>
      <c r="J1700" t="s">
        <v>675</v>
      </c>
      <c r="K1700" t="s">
        <v>611</v>
      </c>
      <c r="L1700" t="s">
        <v>658</v>
      </c>
      <c r="M1700" t="s">
        <v>2166</v>
      </c>
      <c r="N1700" t="s">
        <v>4856</v>
      </c>
      <c r="O1700" t="s">
        <v>6219</v>
      </c>
      <c r="P1700">
        <f>COUNTIFS($L:$L, SolaCorp_Backlog[[#This Row],[Product Group]], $H:$H, "&lt;=" &amp; SolaCorp_Backlog[[#This Row],[Order Date]])</f>
        <v>234</v>
      </c>
      <c r="Q1700" s="9">
        <f>IFERROR(VLOOKUP(SolaCorp_Backlog[[#This Row],[Order_Item]], 'Hot Orders'!$C:$H, 6, FALSE), SolaCorp_Backlog[[#This Row],[Order Date]])</f>
        <v>44920</v>
      </c>
      <c r="R1700">
        <f>COUNTIFS($L:$L, SolaCorp_Backlog[[#This Row],[Product Group]], $Q:$Q, "&lt;=" &amp; SolaCorp_Backlog[[#This Row],[New Date]])</f>
        <v>250</v>
      </c>
      <c r="S1700">
        <f>IF(SolaCorp_Backlog[[#This Row],[Product Group]] &lt;&gt; $L1699, 1, $S1699 + 1)</f>
        <v>230</v>
      </c>
      <c r="T17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0">
        <f ca="1" xml:space="preserve"> ROUND((SolaCorp_Backlog[[#This Row],[Projected Ship Date]] - SolaCorp_Backlog[[#This Row],[Order Date]]) / SolaCorp_Backlog[[#This Row],[Backlog Quantity]], 0)</f>
        <v>42</v>
      </c>
    </row>
    <row r="1701" spans="1:21" x14ac:dyDescent="0.25">
      <c r="A1701" t="s">
        <v>460</v>
      </c>
      <c r="B1701" t="s">
        <v>1385</v>
      </c>
      <c r="C1701" t="s">
        <v>688</v>
      </c>
      <c r="D1701" t="s">
        <v>685</v>
      </c>
      <c r="E1701" t="s">
        <v>686</v>
      </c>
      <c r="F1701">
        <v>10</v>
      </c>
      <c r="G1701">
        <v>169.98</v>
      </c>
      <c r="H1701" s="9">
        <v>44920</v>
      </c>
      <c r="I1701" t="s">
        <v>1232</v>
      </c>
      <c r="J1701" t="s">
        <v>675</v>
      </c>
      <c r="K1701" t="s">
        <v>611</v>
      </c>
      <c r="L1701" t="s">
        <v>658</v>
      </c>
      <c r="M1701" t="s">
        <v>2166</v>
      </c>
      <c r="N1701" t="s">
        <v>4857</v>
      </c>
      <c r="O1701" t="s">
        <v>6219</v>
      </c>
      <c r="P1701">
        <f>COUNTIFS($L:$L, SolaCorp_Backlog[[#This Row],[Product Group]], $H:$H, "&lt;=" &amp; SolaCorp_Backlog[[#This Row],[Order Date]])</f>
        <v>234</v>
      </c>
      <c r="Q1701" s="9">
        <f>IFERROR(VLOOKUP(SolaCorp_Backlog[[#This Row],[Order_Item]], 'Hot Orders'!$C:$H, 6, FALSE), SolaCorp_Backlog[[#This Row],[Order Date]])</f>
        <v>44920</v>
      </c>
      <c r="R1701">
        <f>COUNTIFS($L:$L, SolaCorp_Backlog[[#This Row],[Product Group]], $Q:$Q, "&lt;=" &amp; SolaCorp_Backlog[[#This Row],[New Date]])</f>
        <v>250</v>
      </c>
      <c r="S1701">
        <f>IF(SolaCorp_Backlog[[#This Row],[Product Group]] &lt;&gt; $L1700, 1, $S1700 + 1)</f>
        <v>231</v>
      </c>
      <c r="T17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1">
        <f ca="1" xml:space="preserve"> ROUND((SolaCorp_Backlog[[#This Row],[Projected Ship Date]] - SolaCorp_Backlog[[#This Row],[Order Date]]) / SolaCorp_Backlog[[#This Row],[Backlog Quantity]], 0)</f>
        <v>42</v>
      </c>
    </row>
    <row r="1702" spans="1:21" x14ac:dyDescent="0.25">
      <c r="A1702" t="s">
        <v>460</v>
      </c>
      <c r="B1702" t="s">
        <v>1385</v>
      </c>
      <c r="C1702" t="s">
        <v>688</v>
      </c>
      <c r="D1702" t="s">
        <v>685</v>
      </c>
      <c r="E1702" t="s">
        <v>686</v>
      </c>
      <c r="F1702">
        <v>10</v>
      </c>
      <c r="G1702">
        <v>169.98</v>
      </c>
      <c r="H1702" s="9">
        <v>44920</v>
      </c>
      <c r="I1702" t="s">
        <v>1232</v>
      </c>
      <c r="J1702" t="s">
        <v>675</v>
      </c>
      <c r="K1702" t="s">
        <v>611</v>
      </c>
      <c r="L1702" t="s">
        <v>658</v>
      </c>
      <c r="M1702" t="s">
        <v>2166</v>
      </c>
      <c r="N1702" t="s">
        <v>4858</v>
      </c>
      <c r="O1702" t="s">
        <v>6219</v>
      </c>
      <c r="P1702">
        <f>COUNTIFS($L:$L, SolaCorp_Backlog[[#This Row],[Product Group]], $H:$H, "&lt;=" &amp; SolaCorp_Backlog[[#This Row],[Order Date]])</f>
        <v>234</v>
      </c>
      <c r="Q1702" s="9">
        <f>IFERROR(VLOOKUP(SolaCorp_Backlog[[#This Row],[Order_Item]], 'Hot Orders'!$C:$H, 6, FALSE), SolaCorp_Backlog[[#This Row],[Order Date]])</f>
        <v>44920</v>
      </c>
      <c r="R1702">
        <f>COUNTIFS($L:$L, SolaCorp_Backlog[[#This Row],[Product Group]], $Q:$Q, "&lt;=" &amp; SolaCorp_Backlog[[#This Row],[New Date]])</f>
        <v>250</v>
      </c>
      <c r="S1702">
        <f>IF(SolaCorp_Backlog[[#This Row],[Product Group]] &lt;&gt; $L1701, 1, $S1701 + 1)</f>
        <v>232</v>
      </c>
      <c r="T17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2">
        <f ca="1" xml:space="preserve"> ROUND((SolaCorp_Backlog[[#This Row],[Projected Ship Date]] - SolaCorp_Backlog[[#This Row],[Order Date]]) / SolaCorp_Backlog[[#This Row],[Backlog Quantity]], 0)</f>
        <v>42</v>
      </c>
    </row>
    <row r="1703" spans="1:21" x14ac:dyDescent="0.25">
      <c r="A1703" t="s">
        <v>460</v>
      </c>
      <c r="B1703" t="s">
        <v>1385</v>
      </c>
      <c r="C1703" t="s">
        <v>688</v>
      </c>
      <c r="D1703" t="s">
        <v>685</v>
      </c>
      <c r="E1703" t="s">
        <v>686</v>
      </c>
      <c r="F1703">
        <v>10</v>
      </c>
      <c r="G1703">
        <v>169.98</v>
      </c>
      <c r="H1703" s="9">
        <v>44920</v>
      </c>
      <c r="I1703" t="s">
        <v>1232</v>
      </c>
      <c r="J1703" t="s">
        <v>675</v>
      </c>
      <c r="K1703" t="s">
        <v>611</v>
      </c>
      <c r="L1703" t="s">
        <v>658</v>
      </c>
      <c r="M1703" t="s">
        <v>2166</v>
      </c>
      <c r="N1703" t="s">
        <v>4859</v>
      </c>
      <c r="O1703" t="s">
        <v>6219</v>
      </c>
      <c r="P1703">
        <f>COUNTIFS($L:$L, SolaCorp_Backlog[[#This Row],[Product Group]], $H:$H, "&lt;=" &amp; SolaCorp_Backlog[[#This Row],[Order Date]])</f>
        <v>234</v>
      </c>
      <c r="Q1703" s="9">
        <f>IFERROR(VLOOKUP(SolaCorp_Backlog[[#This Row],[Order_Item]], 'Hot Orders'!$C:$H, 6, FALSE), SolaCorp_Backlog[[#This Row],[Order Date]])</f>
        <v>44920</v>
      </c>
      <c r="R1703">
        <f>COUNTIFS($L:$L, SolaCorp_Backlog[[#This Row],[Product Group]], $Q:$Q, "&lt;=" &amp; SolaCorp_Backlog[[#This Row],[New Date]])</f>
        <v>250</v>
      </c>
      <c r="S1703">
        <f>IF(SolaCorp_Backlog[[#This Row],[Product Group]] &lt;&gt; $L1702, 1, $S1702 + 1)</f>
        <v>233</v>
      </c>
      <c r="T17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3">
        <f ca="1" xml:space="preserve"> ROUND((SolaCorp_Backlog[[#This Row],[Projected Ship Date]] - SolaCorp_Backlog[[#This Row],[Order Date]]) / SolaCorp_Backlog[[#This Row],[Backlog Quantity]], 0)</f>
        <v>42</v>
      </c>
    </row>
    <row r="1704" spans="1:21" x14ac:dyDescent="0.25">
      <c r="A1704" t="s">
        <v>460</v>
      </c>
      <c r="B1704" t="s">
        <v>1385</v>
      </c>
      <c r="C1704" t="s">
        <v>688</v>
      </c>
      <c r="D1704" t="s">
        <v>685</v>
      </c>
      <c r="E1704" t="s">
        <v>686</v>
      </c>
      <c r="F1704">
        <v>10</v>
      </c>
      <c r="G1704">
        <v>169.98</v>
      </c>
      <c r="H1704" s="9">
        <v>44920</v>
      </c>
      <c r="I1704" t="s">
        <v>1232</v>
      </c>
      <c r="J1704" t="s">
        <v>675</v>
      </c>
      <c r="K1704" t="s">
        <v>611</v>
      </c>
      <c r="L1704" t="s">
        <v>658</v>
      </c>
      <c r="M1704" t="s">
        <v>2166</v>
      </c>
      <c r="N1704" t="s">
        <v>4860</v>
      </c>
      <c r="O1704" t="s">
        <v>6219</v>
      </c>
      <c r="P1704">
        <f>COUNTIFS($L:$L, SolaCorp_Backlog[[#This Row],[Product Group]], $H:$H, "&lt;=" &amp; SolaCorp_Backlog[[#This Row],[Order Date]])</f>
        <v>234</v>
      </c>
      <c r="Q1704" s="9">
        <f>IFERROR(VLOOKUP(SolaCorp_Backlog[[#This Row],[Order_Item]], 'Hot Orders'!$C:$H, 6, FALSE), SolaCorp_Backlog[[#This Row],[Order Date]])</f>
        <v>44920</v>
      </c>
      <c r="R1704">
        <f>COUNTIFS($L:$L, SolaCorp_Backlog[[#This Row],[Product Group]], $Q:$Q, "&lt;=" &amp; SolaCorp_Backlog[[#This Row],[New Date]])</f>
        <v>250</v>
      </c>
      <c r="S1704">
        <f>IF(SolaCorp_Backlog[[#This Row],[Product Group]] &lt;&gt; $L1703, 1, $S1703 + 1)</f>
        <v>234</v>
      </c>
      <c r="T17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4">
        <f ca="1" xml:space="preserve"> ROUND((SolaCorp_Backlog[[#This Row],[Projected Ship Date]] - SolaCorp_Backlog[[#This Row],[Order Date]]) / SolaCorp_Backlog[[#This Row],[Backlog Quantity]], 0)</f>
        <v>42</v>
      </c>
    </row>
    <row r="1705" spans="1:21" x14ac:dyDescent="0.25">
      <c r="A1705" t="s">
        <v>465</v>
      </c>
      <c r="B1705" t="s">
        <v>747</v>
      </c>
      <c r="C1705" t="s">
        <v>688</v>
      </c>
      <c r="D1705" t="s">
        <v>1032</v>
      </c>
      <c r="E1705" t="s">
        <v>1033</v>
      </c>
      <c r="F1705">
        <v>1</v>
      </c>
      <c r="G1705">
        <v>411.81</v>
      </c>
      <c r="H1705" s="9">
        <v>44921</v>
      </c>
      <c r="I1705" t="s">
        <v>750</v>
      </c>
      <c r="J1705" t="s">
        <v>669</v>
      </c>
      <c r="K1705" t="s">
        <v>603</v>
      </c>
      <c r="L1705" t="s">
        <v>658</v>
      </c>
      <c r="M1705" t="s">
        <v>2028</v>
      </c>
      <c r="N1705" t="s">
        <v>4308</v>
      </c>
      <c r="O1705" t="s">
        <v>6117</v>
      </c>
      <c r="P1705">
        <f>COUNTIFS($L:$L, SolaCorp_Backlog[[#This Row],[Product Group]], $H:$H, "&lt;=" &amp; SolaCorp_Backlog[[#This Row],[Order Date]])</f>
        <v>235</v>
      </c>
      <c r="Q1705" s="9">
        <f>IFERROR(VLOOKUP(SolaCorp_Backlog[[#This Row],[Order_Item]], 'Hot Orders'!$C:$H, 6, FALSE), SolaCorp_Backlog[[#This Row],[Order Date]])</f>
        <v>44921</v>
      </c>
      <c r="R1705">
        <f>COUNTIFS($L:$L, SolaCorp_Backlog[[#This Row],[Product Group]], $Q:$Q, "&lt;=" &amp; SolaCorp_Backlog[[#This Row],[New Date]])</f>
        <v>251</v>
      </c>
      <c r="S1705">
        <f>IF(SolaCorp_Backlog[[#This Row],[Product Group]] &lt;&gt; $L1704, 1, $S1704 + 1)</f>
        <v>235</v>
      </c>
      <c r="T17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5">
        <f ca="1" xml:space="preserve"> ROUND((SolaCorp_Backlog[[#This Row],[Projected Ship Date]] - SolaCorp_Backlog[[#This Row],[Order Date]]) / SolaCorp_Backlog[[#This Row],[Backlog Quantity]], 0)</f>
        <v>417</v>
      </c>
    </row>
    <row r="1706" spans="1:21" x14ac:dyDescent="0.25">
      <c r="A1706" t="s">
        <v>42</v>
      </c>
      <c r="B1706" t="s">
        <v>1361</v>
      </c>
      <c r="C1706" t="s">
        <v>729</v>
      </c>
      <c r="D1706" t="s">
        <v>813</v>
      </c>
      <c r="E1706" t="s">
        <v>814</v>
      </c>
      <c r="F1706">
        <v>1</v>
      </c>
      <c r="G1706">
        <v>137.22999999999999</v>
      </c>
      <c r="H1706" s="9">
        <v>44922</v>
      </c>
      <c r="I1706" t="s">
        <v>732</v>
      </c>
      <c r="J1706" t="s">
        <v>675</v>
      </c>
      <c r="K1706" t="s">
        <v>615</v>
      </c>
      <c r="L1706" t="s">
        <v>658</v>
      </c>
      <c r="M1706" t="s">
        <v>1919</v>
      </c>
      <c r="N1706" t="s">
        <v>3936</v>
      </c>
      <c r="O1706" t="s">
        <v>6016</v>
      </c>
      <c r="P1706">
        <f>COUNTIFS($L:$L, SolaCorp_Backlog[[#This Row],[Product Group]], $H:$H, "&lt;=" &amp; SolaCorp_Backlog[[#This Row],[Order Date]])</f>
        <v>238</v>
      </c>
      <c r="Q1706" s="9">
        <f>IFERROR(VLOOKUP(SolaCorp_Backlog[[#This Row],[Order_Item]], 'Hot Orders'!$C:$H, 6, FALSE), SolaCorp_Backlog[[#This Row],[Order Date]])</f>
        <v>44922</v>
      </c>
      <c r="R1706">
        <f>COUNTIFS($L:$L, SolaCorp_Backlog[[#This Row],[Product Group]], $Q:$Q, "&lt;=" &amp; SolaCorp_Backlog[[#This Row],[New Date]])</f>
        <v>254</v>
      </c>
      <c r="S1706">
        <f>IF(SolaCorp_Backlog[[#This Row],[Product Group]] &lt;&gt; $L1705, 1, $S1705 + 1)</f>
        <v>236</v>
      </c>
      <c r="T17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6">
        <f ca="1" xml:space="preserve"> ROUND((SolaCorp_Backlog[[#This Row],[Projected Ship Date]] - SolaCorp_Backlog[[#This Row],[Order Date]]) / SolaCorp_Backlog[[#This Row],[Backlog Quantity]], 0)</f>
        <v>416</v>
      </c>
    </row>
    <row r="1707" spans="1:21" x14ac:dyDescent="0.25">
      <c r="A1707" t="s">
        <v>476</v>
      </c>
      <c r="B1707" t="s">
        <v>1097</v>
      </c>
      <c r="C1707" t="s">
        <v>671</v>
      </c>
      <c r="D1707" t="s">
        <v>826</v>
      </c>
      <c r="E1707" t="s">
        <v>827</v>
      </c>
      <c r="F1707">
        <v>1</v>
      </c>
      <c r="G1707">
        <v>387.74</v>
      </c>
      <c r="H1707" s="9">
        <v>44922</v>
      </c>
      <c r="I1707" t="s">
        <v>679</v>
      </c>
      <c r="J1707" t="s">
        <v>675</v>
      </c>
      <c r="K1707" t="s">
        <v>609</v>
      </c>
      <c r="L1707" t="s">
        <v>658</v>
      </c>
      <c r="M1707" t="s">
        <v>2167</v>
      </c>
      <c r="N1707" t="s">
        <v>4861</v>
      </c>
      <c r="O1707" t="s">
        <v>6220</v>
      </c>
      <c r="P1707">
        <f>COUNTIFS($L:$L, SolaCorp_Backlog[[#This Row],[Product Group]], $H:$H, "&lt;=" &amp; SolaCorp_Backlog[[#This Row],[Order Date]])</f>
        <v>238</v>
      </c>
      <c r="Q1707" s="9">
        <f>IFERROR(VLOOKUP(SolaCorp_Backlog[[#This Row],[Order_Item]], 'Hot Orders'!$C:$H, 6, FALSE), SolaCorp_Backlog[[#This Row],[Order Date]])</f>
        <v>44922</v>
      </c>
      <c r="R1707">
        <f>COUNTIFS($L:$L, SolaCorp_Backlog[[#This Row],[Product Group]], $Q:$Q, "&lt;=" &amp; SolaCorp_Backlog[[#This Row],[New Date]])</f>
        <v>254</v>
      </c>
      <c r="S1707">
        <f>IF(SolaCorp_Backlog[[#This Row],[Product Group]] &lt;&gt; $L1706, 1, $S1706 + 1)</f>
        <v>237</v>
      </c>
      <c r="T17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7">
        <f ca="1" xml:space="preserve"> ROUND((SolaCorp_Backlog[[#This Row],[Projected Ship Date]] - SolaCorp_Backlog[[#This Row],[Order Date]]) / SolaCorp_Backlog[[#This Row],[Backlog Quantity]], 0)</f>
        <v>416</v>
      </c>
    </row>
    <row r="1708" spans="1:21" x14ac:dyDescent="0.25">
      <c r="A1708" t="s">
        <v>42</v>
      </c>
      <c r="B1708" t="s">
        <v>1361</v>
      </c>
      <c r="C1708" t="s">
        <v>729</v>
      </c>
      <c r="D1708" t="s">
        <v>1318</v>
      </c>
      <c r="E1708" t="s">
        <v>1319</v>
      </c>
      <c r="F1708">
        <v>1</v>
      </c>
      <c r="G1708">
        <v>194.16</v>
      </c>
      <c r="H1708" s="9">
        <v>44922</v>
      </c>
      <c r="I1708" t="s">
        <v>732</v>
      </c>
      <c r="J1708" t="s">
        <v>675</v>
      </c>
      <c r="K1708" t="s">
        <v>619</v>
      </c>
      <c r="L1708" t="s">
        <v>658</v>
      </c>
      <c r="M1708" t="s">
        <v>2091</v>
      </c>
      <c r="N1708" t="s">
        <v>4545</v>
      </c>
      <c r="O1708" t="s">
        <v>6016</v>
      </c>
      <c r="P1708">
        <f>COUNTIFS($L:$L, SolaCorp_Backlog[[#This Row],[Product Group]], $H:$H, "&lt;=" &amp; SolaCorp_Backlog[[#This Row],[Order Date]])</f>
        <v>238</v>
      </c>
      <c r="Q1708" s="9">
        <f>IFERROR(VLOOKUP(SolaCorp_Backlog[[#This Row],[Order_Item]], 'Hot Orders'!$C:$H, 6, FALSE), SolaCorp_Backlog[[#This Row],[Order Date]])</f>
        <v>44922</v>
      </c>
      <c r="R1708">
        <f>COUNTIFS($L:$L, SolaCorp_Backlog[[#This Row],[Product Group]], $Q:$Q, "&lt;=" &amp; SolaCorp_Backlog[[#This Row],[New Date]])</f>
        <v>254</v>
      </c>
      <c r="S1708">
        <f>IF(SolaCorp_Backlog[[#This Row],[Product Group]] &lt;&gt; $L1707, 1, $S1707 + 1)</f>
        <v>238</v>
      </c>
      <c r="T17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8">
        <f ca="1" xml:space="preserve"> ROUND((SolaCorp_Backlog[[#This Row],[Projected Ship Date]] - SolaCorp_Backlog[[#This Row],[Order Date]]) / SolaCorp_Backlog[[#This Row],[Backlog Quantity]], 0)</f>
        <v>416</v>
      </c>
    </row>
    <row r="1709" spans="1:21" x14ac:dyDescent="0.25">
      <c r="A1709" t="s">
        <v>20</v>
      </c>
      <c r="B1709" t="s">
        <v>843</v>
      </c>
      <c r="C1709" t="s">
        <v>688</v>
      </c>
      <c r="D1709" t="s">
        <v>826</v>
      </c>
      <c r="E1709" t="s">
        <v>827</v>
      </c>
      <c r="F1709">
        <v>1</v>
      </c>
      <c r="G1709">
        <v>545.79999999999995</v>
      </c>
      <c r="H1709" s="9">
        <v>44923</v>
      </c>
      <c r="I1709" t="s">
        <v>977</v>
      </c>
      <c r="J1709" t="s">
        <v>675</v>
      </c>
      <c r="K1709" t="s">
        <v>609</v>
      </c>
      <c r="L1709" t="s">
        <v>658</v>
      </c>
      <c r="M1709" t="s">
        <v>2015</v>
      </c>
      <c r="N1709" t="s">
        <v>4258</v>
      </c>
      <c r="O1709" t="s">
        <v>6105</v>
      </c>
      <c r="P1709">
        <f>COUNTIFS($L:$L, SolaCorp_Backlog[[#This Row],[Product Group]], $H:$H, "&lt;=" &amp; SolaCorp_Backlog[[#This Row],[Order Date]])</f>
        <v>239</v>
      </c>
      <c r="Q1709" s="9">
        <f>IFERROR(VLOOKUP(SolaCorp_Backlog[[#This Row],[Order_Item]], 'Hot Orders'!$C:$H, 6, FALSE), SolaCorp_Backlog[[#This Row],[Order Date]])</f>
        <v>44923</v>
      </c>
      <c r="R1709">
        <f>COUNTIFS($L:$L, SolaCorp_Backlog[[#This Row],[Product Group]], $Q:$Q, "&lt;=" &amp; SolaCorp_Backlog[[#This Row],[New Date]])</f>
        <v>255</v>
      </c>
      <c r="S1709">
        <f>IF(SolaCorp_Backlog[[#This Row],[Product Group]] &lt;&gt; $L1708, 1, $S1708 + 1)</f>
        <v>239</v>
      </c>
      <c r="T17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09">
        <f ca="1" xml:space="preserve"> ROUND((SolaCorp_Backlog[[#This Row],[Projected Ship Date]] - SolaCorp_Backlog[[#This Row],[Order Date]]) / SolaCorp_Backlog[[#This Row],[Backlog Quantity]], 0)</f>
        <v>415</v>
      </c>
    </row>
    <row r="1710" spans="1:21" x14ac:dyDescent="0.25">
      <c r="A1710" t="s">
        <v>177</v>
      </c>
      <c r="B1710" t="s">
        <v>918</v>
      </c>
      <c r="C1710" t="s">
        <v>729</v>
      </c>
      <c r="D1710" t="s">
        <v>733</v>
      </c>
      <c r="E1710" t="s">
        <v>734</v>
      </c>
      <c r="F1710">
        <v>1</v>
      </c>
      <c r="G1710">
        <v>611.94000000000005</v>
      </c>
      <c r="H1710" s="9">
        <v>44925</v>
      </c>
      <c r="I1710" t="s">
        <v>789</v>
      </c>
      <c r="J1710" t="s">
        <v>669</v>
      </c>
      <c r="K1710" t="s">
        <v>619</v>
      </c>
      <c r="L1710" t="s">
        <v>658</v>
      </c>
      <c r="M1710" t="s">
        <v>2017</v>
      </c>
      <c r="N1710" t="s">
        <v>4269</v>
      </c>
      <c r="O1710" t="s">
        <v>6107</v>
      </c>
      <c r="P1710">
        <f>COUNTIFS($L:$L, SolaCorp_Backlog[[#This Row],[Product Group]], $H:$H, "&lt;=" &amp; SolaCorp_Backlog[[#This Row],[Order Date]])</f>
        <v>240</v>
      </c>
      <c r="Q1710" s="9">
        <f>IFERROR(VLOOKUP(SolaCorp_Backlog[[#This Row],[Order_Item]], 'Hot Orders'!$C:$H, 6, FALSE), SolaCorp_Backlog[[#This Row],[Order Date]])</f>
        <v>44925</v>
      </c>
      <c r="R1710">
        <f>COUNTIFS($L:$L, SolaCorp_Backlog[[#This Row],[Product Group]], $Q:$Q, "&lt;=" &amp; SolaCorp_Backlog[[#This Row],[New Date]])</f>
        <v>256</v>
      </c>
      <c r="S1710">
        <f>IF(SolaCorp_Backlog[[#This Row],[Product Group]] &lt;&gt; $L1709, 1, $S1709 + 1)</f>
        <v>240</v>
      </c>
      <c r="T17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0">
        <f ca="1" xml:space="preserve"> ROUND((SolaCorp_Backlog[[#This Row],[Projected Ship Date]] - SolaCorp_Backlog[[#This Row],[Order Date]]) / SolaCorp_Backlog[[#This Row],[Backlog Quantity]], 0)</f>
        <v>413</v>
      </c>
    </row>
    <row r="1711" spans="1:21" x14ac:dyDescent="0.25">
      <c r="A1711" t="s">
        <v>497</v>
      </c>
      <c r="B1711" t="s">
        <v>1098</v>
      </c>
      <c r="C1711" t="s">
        <v>671</v>
      </c>
      <c r="D1711" t="s">
        <v>826</v>
      </c>
      <c r="E1711" t="s">
        <v>827</v>
      </c>
      <c r="F1711">
        <v>1</v>
      </c>
      <c r="G1711">
        <v>387.74</v>
      </c>
      <c r="H1711" s="9">
        <v>44926</v>
      </c>
      <c r="I1711" t="s">
        <v>683</v>
      </c>
      <c r="J1711" t="s">
        <v>675</v>
      </c>
      <c r="K1711" t="s">
        <v>609</v>
      </c>
      <c r="L1711" t="s">
        <v>658</v>
      </c>
      <c r="M1711" t="s">
        <v>2018</v>
      </c>
      <c r="N1711" t="s">
        <v>4270</v>
      </c>
      <c r="O1711" t="s">
        <v>6108</v>
      </c>
      <c r="P1711">
        <f>COUNTIFS($L:$L, SolaCorp_Backlog[[#This Row],[Product Group]], $H:$H, "&lt;=" &amp; SolaCorp_Backlog[[#This Row],[Order Date]])</f>
        <v>241</v>
      </c>
      <c r="Q1711" s="9">
        <f>IFERROR(VLOOKUP(SolaCorp_Backlog[[#This Row],[Order_Item]], 'Hot Orders'!$C:$H, 6, FALSE), SolaCorp_Backlog[[#This Row],[Order Date]])</f>
        <v>44926</v>
      </c>
      <c r="R1711">
        <f>COUNTIFS($L:$L, SolaCorp_Backlog[[#This Row],[Product Group]], $Q:$Q, "&lt;=" &amp; SolaCorp_Backlog[[#This Row],[New Date]])</f>
        <v>257</v>
      </c>
      <c r="S1711">
        <f>IF(SolaCorp_Backlog[[#This Row],[Product Group]] &lt;&gt; $L1710, 1, $S1710 + 1)</f>
        <v>241</v>
      </c>
      <c r="T17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1">
        <f ca="1" xml:space="preserve"> ROUND((SolaCorp_Backlog[[#This Row],[Projected Ship Date]] - SolaCorp_Backlog[[#This Row],[Order Date]]) / SolaCorp_Backlog[[#This Row],[Backlog Quantity]], 0)</f>
        <v>412</v>
      </c>
    </row>
    <row r="1712" spans="1:21" x14ac:dyDescent="0.25">
      <c r="A1712" t="s">
        <v>187</v>
      </c>
      <c r="B1712" t="s">
        <v>1145</v>
      </c>
      <c r="C1712" t="s">
        <v>721</v>
      </c>
      <c r="D1712" t="s">
        <v>1201</v>
      </c>
      <c r="E1712" t="s">
        <v>1202</v>
      </c>
      <c r="F1712">
        <v>1</v>
      </c>
      <c r="G1712">
        <v>189.32</v>
      </c>
      <c r="H1712" s="9">
        <v>44932</v>
      </c>
      <c r="I1712" t="s">
        <v>861</v>
      </c>
      <c r="J1712" t="s">
        <v>675</v>
      </c>
      <c r="K1712" t="s">
        <v>617</v>
      </c>
      <c r="L1712" t="s">
        <v>658</v>
      </c>
      <c r="M1712" t="s">
        <v>1932</v>
      </c>
      <c r="N1712" t="s">
        <v>3966</v>
      </c>
      <c r="O1712" t="s">
        <v>6029</v>
      </c>
      <c r="P1712">
        <f>COUNTIFS($L:$L, SolaCorp_Backlog[[#This Row],[Product Group]], $H:$H, "&lt;=" &amp; SolaCorp_Backlog[[#This Row],[Order Date]])</f>
        <v>242</v>
      </c>
      <c r="Q1712" s="9">
        <f>IFERROR(VLOOKUP(SolaCorp_Backlog[[#This Row],[Order_Item]], 'Hot Orders'!$C:$H, 6, FALSE), SolaCorp_Backlog[[#This Row],[Order Date]])</f>
        <v>44932</v>
      </c>
      <c r="R1712">
        <f>COUNTIFS($L:$L, SolaCorp_Backlog[[#This Row],[Product Group]], $Q:$Q, "&lt;=" &amp; SolaCorp_Backlog[[#This Row],[New Date]])</f>
        <v>258</v>
      </c>
      <c r="S1712">
        <f>IF(SolaCorp_Backlog[[#This Row],[Product Group]] &lt;&gt; $L1711, 1, $S1711 + 1)</f>
        <v>242</v>
      </c>
      <c r="T17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2">
        <f ca="1" xml:space="preserve"> ROUND((SolaCorp_Backlog[[#This Row],[Projected Ship Date]] - SolaCorp_Backlog[[#This Row],[Order Date]]) / SolaCorp_Backlog[[#This Row],[Backlog Quantity]], 0)</f>
        <v>406</v>
      </c>
    </row>
    <row r="1713" spans="1:21" x14ac:dyDescent="0.25">
      <c r="A1713" t="s">
        <v>277</v>
      </c>
      <c r="B1713" t="s">
        <v>1352</v>
      </c>
      <c r="C1713" t="s">
        <v>729</v>
      </c>
      <c r="D1713" t="s">
        <v>1201</v>
      </c>
      <c r="E1713" t="s">
        <v>1202</v>
      </c>
      <c r="F1713">
        <v>1</v>
      </c>
      <c r="G1713">
        <v>199.08</v>
      </c>
      <c r="H1713" s="9">
        <v>44934</v>
      </c>
      <c r="I1713" t="s">
        <v>789</v>
      </c>
      <c r="J1713" t="s">
        <v>669</v>
      </c>
      <c r="K1713" t="s">
        <v>617</v>
      </c>
      <c r="L1713" t="s">
        <v>658</v>
      </c>
      <c r="M1713" t="s">
        <v>2094</v>
      </c>
      <c r="N1713" t="s">
        <v>4548</v>
      </c>
      <c r="O1713" t="s">
        <v>6166</v>
      </c>
      <c r="P1713">
        <f>COUNTIFS($L:$L, SolaCorp_Backlog[[#This Row],[Product Group]], $H:$H, "&lt;=" &amp; SolaCorp_Backlog[[#This Row],[Order Date]])</f>
        <v>243</v>
      </c>
      <c r="Q1713" s="9">
        <f>IFERROR(VLOOKUP(SolaCorp_Backlog[[#This Row],[Order_Item]], 'Hot Orders'!$C:$H, 6, FALSE), SolaCorp_Backlog[[#This Row],[Order Date]])</f>
        <v>44934</v>
      </c>
      <c r="R1713">
        <f>COUNTIFS($L:$L, SolaCorp_Backlog[[#This Row],[Product Group]], $Q:$Q, "&lt;=" &amp; SolaCorp_Backlog[[#This Row],[New Date]])</f>
        <v>259</v>
      </c>
      <c r="S1713">
        <f>IF(SolaCorp_Backlog[[#This Row],[Product Group]] &lt;&gt; $L1712, 1, $S1712 + 1)</f>
        <v>243</v>
      </c>
      <c r="T17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3">
        <f ca="1" xml:space="preserve"> ROUND((SolaCorp_Backlog[[#This Row],[Projected Ship Date]] - SolaCorp_Backlog[[#This Row],[Order Date]]) / SolaCorp_Backlog[[#This Row],[Backlog Quantity]], 0)</f>
        <v>404</v>
      </c>
    </row>
    <row r="1714" spans="1:21" x14ac:dyDescent="0.25">
      <c r="A1714" t="s">
        <v>393</v>
      </c>
      <c r="B1714" t="s">
        <v>1465</v>
      </c>
      <c r="C1714" t="s">
        <v>688</v>
      </c>
      <c r="D1714" t="s">
        <v>826</v>
      </c>
      <c r="E1714" t="s">
        <v>827</v>
      </c>
      <c r="F1714">
        <v>1</v>
      </c>
      <c r="G1714">
        <v>109.87</v>
      </c>
      <c r="H1714" s="9">
        <v>44935</v>
      </c>
      <c r="I1714" t="s">
        <v>1466</v>
      </c>
      <c r="J1714" t="s">
        <v>675</v>
      </c>
      <c r="K1714" t="s">
        <v>609</v>
      </c>
      <c r="L1714" t="s">
        <v>658</v>
      </c>
      <c r="M1714" t="s">
        <v>1933</v>
      </c>
      <c r="N1714" t="s">
        <v>3967</v>
      </c>
      <c r="O1714" t="s">
        <v>6030</v>
      </c>
      <c r="P1714">
        <f>COUNTIFS($L:$L, SolaCorp_Backlog[[#This Row],[Product Group]], $H:$H, "&lt;=" &amp; SolaCorp_Backlog[[#This Row],[Order Date]])</f>
        <v>244</v>
      </c>
      <c r="Q1714" s="9">
        <f>IFERROR(VLOOKUP(SolaCorp_Backlog[[#This Row],[Order_Item]], 'Hot Orders'!$C:$H, 6, FALSE), SolaCorp_Backlog[[#This Row],[Order Date]])</f>
        <v>44935</v>
      </c>
      <c r="R1714">
        <f>COUNTIFS($L:$L, SolaCorp_Backlog[[#This Row],[Product Group]], $Q:$Q, "&lt;=" &amp; SolaCorp_Backlog[[#This Row],[New Date]])</f>
        <v>260</v>
      </c>
      <c r="S1714">
        <f>IF(SolaCorp_Backlog[[#This Row],[Product Group]] &lt;&gt; $L1713, 1, $S1713 + 1)</f>
        <v>244</v>
      </c>
      <c r="T17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4">
        <f ca="1" xml:space="preserve"> ROUND((SolaCorp_Backlog[[#This Row],[Projected Ship Date]] - SolaCorp_Backlog[[#This Row],[Order Date]]) / SolaCorp_Backlog[[#This Row],[Backlog Quantity]], 0)</f>
        <v>403</v>
      </c>
    </row>
    <row r="1715" spans="1:21" x14ac:dyDescent="0.25">
      <c r="A1715" t="s">
        <v>568</v>
      </c>
      <c r="B1715" t="s">
        <v>1333</v>
      </c>
      <c r="C1715" t="s">
        <v>671</v>
      </c>
      <c r="D1715" t="s">
        <v>715</v>
      </c>
      <c r="E1715" t="s">
        <v>716</v>
      </c>
      <c r="F1715">
        <v>20</v>
      </c>
      <c r="G1715">
        <v>138.28</v>
      </c>
      <c r="H1715" s="9">
        <v>44936</v>
      </c>
      <c r="I1715" t="s">
        <v>698</v>
      </c>
      <c r="J1715" t="s">
        <v>675</v>
      </c>
      <c r="K1715" t="s">
        <v>623</v>
      </c>
      <c r="L1715" t="s">
        <v>658</v>
      </c>
      <c r="M1715" t="s">
        <v>2010</v>
      </c>
      <c r="N1715" t="s">
        <v>4232</v>
      </c>
      <c r="O1715" t="s">
        <v>6100</v>
      </c>
      <c r="P1715">
        <f>COUNTIFS($L:$L, SolaCorp_Backlog[[#This Row],[Product Group]], $H:$H, "&lt;=" &amp; SolaCorp_Backlog[[#This Row],[Order Date]])</f>
        <v>264</v>
      </c>
      <c r="Q1715" s="9">
        <f>IFERROR(VLOOKUP(SolaCorp_Backlog[[#This Row],[Order_Item]], 'Hot Orders'!$C:$H, 6, FALSE), SolaCorp_Backlog[[#This Row],[Order Date]])</f>
        <v>44936</v>
      </c>
      <c r="R1715">
        <f>COUNTIFS($L:$L, SolaCorp_Backlog[[#This Row],[Product Group]], $Q:$Q, "&lt;=" &amp; SolaCorp_Backlog[[#This Row],[New Date]])</f>
        <v>280</v>
      </c>
      <c r="S1715">
        <f>IF(SolaCorp_Backlog[[#This Row],[Product Group]] &lt;&gt; $L1714, 1, $S1714 + 1)</f>
        <v>245</v>
      </c>
      <c r="T17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5">
        <f ca="1" xml:space="preserve"> ROUND((SolaCorp_Backlog[[#This Row],[Projected Ship Date]] - SolaCorp_Backlog[[#This Row],[Order Date]]) / SolaCorp_Backlog[[#This Row],[Backlog Quantity]], 0)</f>
        <v>20</v>
      </c>
    </row>
    <row r="1716" spans="1:21" x14ac:dyDescent="0.25">
      <c r="A1716" t="s">
        <v>568</v>
      </c>
      <c r="B1716" t="s">
        <v>1333</v>
      </c>
      <c r="C1716" t="s">
        <v>671</v>
      </c>
      <c r="D1716" t="s">
        <v>715</v>
      </c>
      <c r="E1716" t="s">
        <v>716</v>
      </c>
      <c r="F1716">
        <v>20</v>
      </c>
      <c r="G1716">
        <v>138.28</v>
      </c>
      <c r="H1716" s="9">
        <v>44936</v>
      </c>
      <c r="I1716" t="s">
        <v>698</v>
      </c>
      <c r="J1716" t="s">
        <v>675</v>
      </c>
      <c r="K1716" t="s">
        <v>623</v>
      </c>
      <c r="L1716" t="s">
        <v>658</v>
      </c>
      <c r="M1716" t="s">
        <v>2010</v>
      </c>
      <c r="N1716" t="s">
        <v>4233</v>
      </c>
      <c r="O1716" t="s">
        <v>6100</v>
      </c>
      <c r="P1716">
        <f>COUNTIFS($L:$L, SolaCorp_Backlog[[#This Row],[Product Group]], $H:$H, "&lt;=" &amp; SolaCorp_Backlog[[#This Row],[Order Date]])</f>
        <v>264</v>
      </c>
      <c r="Q1716" s="9">
        <f>IFERROR(VLOOKUP(SolaCorp_Backlog[[#This Row],[Order_Item]], 'Hot Orders'!$C:$H, 6, FALSE), SolaCorp_Backlog[[#This Row],[Order Date]])</f>
        <v>44936</v>
      </c>
      <c r="R1716">
        <f>COUNTIFS($L:$L, SolaCorp_Backlog[[#This Row],[Product Group]], $Q:$Q, "&lt;=" &amp; SolaCorp_Backlog[[#This Row],[New Date]])</f>
        <v>280</v>
      </c>
      <c r="S1716">
        <f>IF(SolaCorp_Backlog[[#This Row],[Product Group]] &lt;&gt; $L1715, 1, $S1715 + 1)</f>
        <v>246</v>
      </c>
      <c r="T17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6">
        <f ca="1" xml:space="preserve"> ROUND((SolaCorp_Backlog[[#This Row],[Projected Ship Date]] - SolaCorp_Backlog[[#This Row],[Order Date]]) / SolaCorp_Backlog[[#This Row],[Backlog Quantity]], 0)</f>
        <v>20</v>
      </c>
    </row>
    <row r="1717" spans="1:21" x14ac:dyDescent="0.25">
      <c r="A1717" t="s">
        <v>568</v>
      </c>
      <c r="B1717" t="s">
        <v>1333</v>
      </c>
      <c r="C1717" t="s">
        <v>671</v>
      </c>
      <c r="D1717" t="s">
        <v>715</v>
      </c>
      <c r="E1717" t="s">
        <v>716</v>
      </c>
      <c r="F1717">
        <v>20</v>
      </c>
      <c r="G1717">
        <v>138.28</v>
      </c>
      <c r="H1717" s="9">
        <v>44936</v>
      </c>
      <c r="I1717" t="s">
        <v>698</v>
      </c>
      <c r="J1717" t="s">
        <v>675</v>
      </c>
      <c r="K1717" t="s">
        <v>623</v>
      </c>
      <c r="L1717" t="s">
        <v>658</v>
      </c>
      <c r="M1717" t="s">
        <v>2010</v>
      </c>
      <c r="N1717" t="s">
        <v>4234</v>
      </c>
      <c r="O1717" t="s">
        <v>6100</v>
      </c>
      <c r="P1717">
        <f>COUNTIFS($L:$L, SolaCorp_Backlog[[#This Row],[Product Group]], $H:$H, "&lt;=" &amp; SolaCorp_Backlog[[#This Row],[Order Date]])</f>
        <v>264</v>
      </c>
      <c r="Q1717" s="9">
        <f>IFERROR(VLOOKUP(SolaCorp_Backlog[[#This Row],[Order_Item]], 'Hot Orders'!$C:$H, 6, FALSE), SolaCorp_Backlog[[#This Row],[Order Date]])</f>
        <v>44936</v>
      </c>
      <c r="R1717">
        <f>COUNTIFS($L:$L, SolaCorp_Backlog[[#This Row],[Product Group]], $Q:$Q, "&lt;=" &amp; SolaCorp_Backlog[[#This Row],[New Date]])</f>
        <v>280</v>
      </c>
      <c r="S1717">
        <f>IF(SolaCorp_Backlog[[#This Row],[Product Group]] &lt;&gt; $L1716, 1, $S1716 + 1)</f>
        <v>247</v>
      </c>
      <c r="T17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7">
        <f ca="1" xml:space="preserve"> ROUND((SolaCorp_Backlog[[#This Row],[Projected Ship Date]] - SolaCorp_Backlog[[#This Row],[Order Date]]) / SolaCorp_Backlog[[#This Row],[Backlog Quantity]], 0)</f>
        <v>20</v>
      </c>
    </row>
    <row r="1718" spans="1:21" x14ac:dyDescent="0.25">
      <c r="A1718" t="s">
        <v>568</v>
      </c>
      <c r="B1718" t="s">
        <v>1333</v>
      </c>
      <c r="C1718" t="s">
        <v>671</v>
      </c>
      <c r="D1718" t="s">
        <v>715</v>
      </c>
      <c r="E1718" t="s">
        <v>716</v>
      </c>
      <c r="F1718">
        <v>20</v>
      </c>
      <c r="G1718">
        <v>138.28</v>
      </c>
      <c r="H1718" s="9">
        <v>44936</v>
      </c>
      <c r="I1718" t="s">
        <v>698</v>
      </c>
      <c r="J1718" t="s">
        <v>675</v>
      </c>
      <c r="K1718" t="s">
        <v>623</v>
      </c>
      <c r="L1718" t="s">
        <v>658</v>
      </c>
      <c r="M1718" t="s">
        <v>2010</v>
      </c>
      <c r="N1718" t="s">
        <v>4235</v>
      </c>
      <c r="O1718" t="s">
        <v>6100</v>
      </c>
      <c r="P1718">
        <f>COUNTIFS($L:$L, SolaCorp_Backlog[[#This Row],[Product Group]], $H:$H, "&lt;=" &amp; SolaCorp_Backlog[[#This Row],[Order Date]])</f>
        <v>264</v>
      </c>
      <c r="Q1718" s="9">
        <f>IFERROR(VLOOKUP(SolaCorp_Backlog[[#This Row],[Order_Item]], 'Hot Orders'!$C:$H, 6, FALSE), SolaCorp_Backlog[[#This Row],[Order Date]])</f>
        <v>44936</v>
      </c>
      <c r="R1718">
        <f>COUNTIFS($L:$L, SolaCorp_Backlog[[#This Row],[Product Group]], $Q:$Q, "&lt;=" &amp; SolaCorp_Backlog[[#This Row],[New Date]])</f>
        <v>280</v>
      </c>
      <c r="S1718">
        <f>IF(SolaCorp_Backlog[[#This Row],[Product Group]] &lt;&gt; $L1717, 1, $S1717 + 1)</f>
        <v>248</v>
      </c>
      <c r="T17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8">
        <f ca="1" xml:space="preserve"> ROUND((SolaCorp_Backlog[[#This Row],[Projected Ship Date]] - SolaCorp_Backlog[[#This Row],[Order Date]]) / SolaCorp_Backlog[[#This Row],[Backlog Quantity]], 0)</f>
        <v>20</v>
      </c>
    </row>
    <row r="1719" spans="1:21" x14ac:dyDescent="0.25">
      <c r="A1719" t="s">
        <v>568</v>
      </c>
      <c r="B1719" t="s">
        <v>1333</v>
      </c>
      <c r="C1719" t="s">
        <v>671</v>
      </c>
      <c r="D1719" t="s">
        <v>715</v>
      </c>
      <c r="E1719" t="s">
        <v>716</v>
      </c>
      <c r="F1719">
        <v>20</v>
      </c>
      <c r="G1719">
        <v>138.28</v>
      </c>
      <c r="H1719" s="9">
        <v>44936</v>
      </c>
      <c r="I1719" t="s">
        <v>698</v>
      </c>
      <c r="J1719" t="s">
        <v>675</v>
      </c>
      <c r="K1719" t="s">
        <v>623</v>
      </c>
      <c r="L1719" t="s">
        <v>658</v>
      </c>
      <c r="M1719" t="s">
        <v>2010</v>
      </c>
      <c r="N1719" t="s">
        <v>4236</v>
      </c>
      <c r="O1719" t="s">
        <v>6100</v>
      </c>
      <c r="P1719">
        <f>COUNTIFS($L:$L, SolaCorp_Backlog[[#This Row],[Product Group]], $H:$H, "&lt;=" &amp; SolaCorp_Backlog[[#This Row],[Order Date]])</f>
        <v>264</v>
      </c>
      <c r="Q1719" s="9">
        <f>IFERROR(VLOOKUP(SolaCorp_Backlog[[#This Row],[Order_Item]], 'Hot Orders'!$C:$H, 6, FALSE), SolaCorp_Backlog[[#This Row],[Order Date]])</f>
        <v>44936</v>
      </c>
      <c r="R1719">
        <f>COUNTIFS($L:$L, SolaCorp_Backlog[[#This Row],[Product Group]], $Q:$Q, "&lt;=" &amp; SolaCorp_Backlog[[#This Row],[New Date]])</f>
        <v>280</v>
      </c>
      <c r="S1719">
        <f>IF(SolaCorp_Backlog[[#This Row],[Product Group]] &lt;&gt; $L1718, 1, $S1718 + 1)</f>
        <v>249</v>
      </c>
      <c r="T17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19">
        <f ca="1" xml:space="preserve"> ROUND((SolaCorp_Backlog[[#This Row],[Projected Ship Date]] - SolaCorp_Backlog[[#This Row],[Order Date]]) / SolaCorp_Backlog[[#This Row],[Backlog Quantity]], 0)</f>
        <v>20</v>
      </c>
    </row>
    <row r="1720" spans="1:21" x14ac:dyDescent="0.25">
      <c r="A1720" t="s">
        <v>568</v>
      </c>
      <c r="B1720" t="s">
        <v>1333</v>
      </c>
      <c r="C1720" t="s">
        <v>671</v>
      </c>
      <c r="D1720" t="s">
        <v>715</v>
      </c>
      <c r="E1720" t="s">
        <v>716</v>
      </c>
      <c r="F1720">
        <v>20</v>
      </c>
      <c r="G1720">
        <v>138.28</v>
      </c>
      <c r="H1720" s="9">
        <v>44936</v>
      </c>
      <c r="I1720" t="s">
        <v>698</v>
      </c>
      <c r="J1720" t="s">
        <v>675</v>
      </c>
      <c r="K1720" t="s">
        <v>623</v>
      </c>
      <c r="L1720" t="s">
        <v>658</v>
      </c>
      <c r="M1720" t="s">
        <v>2010</v>
      </c>
      <c r="N1720" t="s">
        <v>4237</v>
      </c>
      <c r="O1720" t="s">
        <v>6100</v>
      </c>
      <c r="P1720">
        <f>COUNTIFS($L:$L, SolaCorp_Backlog[[#This Row],[Product Group]], $H:$H, "&lt;=" &amp; SolaCorp_Backlog[[#This Row],[Order Date]])</f>
        <v>264</v>
      </c>
      <c r="Q1720" s="9">
        <f>IFERROR(VLOOKUP(SolaCorp_Backlog[[#This Row],[Order_Item]], 'Hot Orders'!$C:$H, 6, FALSE), SolaCorp_Backlog[[#This Row],[Order Date]])</f>
        <v>44936</v>
      </c>
      <c r="R1720">
        <f>COUNTIFS($L:$L, SolaCorp_Backlog[[#This Row],[Product Group]], $Q:$Q, "&lt;=" &amp; SolaCorp_Backlog[[#This Row],[New Date]])</f>
        <v>280</v>
      </c>
      <c r="S1720">
        <f>IF(SolaCorp_Backlog[[#This Row],[Product Group]] &lt;&gt; $L1719, 1, $S1719 + 1)</f>
        <v>250</v>
      </c>
      <c r="T17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0">
        <f ca="1" xml:space="preserve"> ROUND((SolaCorp_Backlog[[#This Row],[Projected Ship Date]] - SolaCorp_Backlog[[#This Row],[Order Date]]) / SolaCorp_Backlog[[#This Row],[Backlog Quantity]], 0)</f>
        <v>20</v>
      </c>
    </row>
    <row r="1721" spans="1:21" x14ac:dyDescent="0.25">
      <c r="A1721" t="s">
        <v>568</v>
      </c>
      <c r="B1721" t="s">
        <v>1333</v>
      </c>
      <c r="C1721" t="s">
        <v>671</v>
      </c>
      <c r="D1721" t="s">
        <v>715</v>
      </c>
      <c r="E1721" t="s">
        <v>716</v>
      </c>
      <c r="F1721">
        <v>20</v>
      </c>
      <c r="G1721">
        <v>138.28</v>
      </c>
      <c r="H1721" s="9">
        <v>44936</v>
      </c>
      <c r="I1721" t="s">
        <v>698</v>
      </c>
      <c r="J1721" t="s">
        <v>675</v>
      </c>
      <c r="K1721" t="s">
        <v>623</v>
      </c>
      <c r="L1721" t="s">
        <v>658</v>
      </c>
      <c r="M1721" t="s">
        <v>2010</v>
      </c>
      <c r="N1721" t="s">
        <v>4238</v>
      </c>
      <c r="O1721" t="s">
        <v>6100</v>
      </c>
      <c r="P1721">
        <f>COUNTIFS($L:$L, SolaCorp_Backlog[[#This Row],[Product Group]], $H:$H, "&lt;=" &amp; SolaCorp_Backlog[[#This Row],[Order Date]])</f>
        <v>264</v>
      </c>
      <c r="Q1721" s="9">
        <f>IFERROR(VLOOKUP(SolaCorp_Backlog[[#This Row],[Order_Item]], 'Hot Orders'!$C:$H, 6, FALSE), SolaCorp_Backlog[[#This Row],[Order Date]])</f>
        <v>44936</v>
      </c>
      <c r="R1721">
        <f>COUNTIFS($L:$L, SolaCorp_Backlog[[#This Row],[Product Group]], $Q:$Q, "&lt;=" &amp; SolaCorp_Backlog[[#This Row],[New Date]])</f>
        <v>280</v>
      </c>
      <c r="S1721">
        <f>IF(SolaCorp_Backlog[[#This Row],[Product Group]] &lt;&gt; $L1720, 1, $S1720 + 1)</f>
        <v>251</v>
      </c>
      <c r="T17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1">
        <f ca="1" xml:space="preserve"> ROUND((SolaCorp_Backlog[[#This Row],[Projected Ship Date]] - SolaCorp_Backlog[[#This Row],[Order Date]]) / SolaCorp_Backlog[[#This Row],[Backlog Quantity]], 0)</f>
        <v>20</v>
      </c>
    </row>
    <row r="1722" spans="1:21" x14ac:dyDescent="0.25">
      <c r="A1722" t="s">
        <v>568</v>
      </c>
      <c r="B1722" t="s">
        <v>1333</v>
      </c>
      <c r="C1722" t="s">
        <v>671</v>
      </c>
      <c r="D1722" t="s">
        <v>715</v>
      </c>
      <c r="E1722" t="s">
        <v>716</v>
      </c>
      <c r="F1722">
        <v>20</v>
      </c>
      <c r="G1722">
        <v>138.28</v>
      </c>
      <c r="H1722" s="9">
        <v>44936</v>
      </c>
      <c r="I1722" t="s">
        <v>698</v>
      </c>
      <c r="J1722" t="s">
        <v>675</v>
      </c>
      <c r="K1722" t="s">
        <v>623</v>
      </c>
      <c r="L1722" t="s">
        <v>658</v>
      </c>
      <c r="M1722" t="s">
        <v>2010</v>
      </c>
      <c r="N1722" t="s">
        <v>4239</v>
      </c>
      <c r="O1722" t="s">
        <v>6100</v>
      </c>
      <c r="P1722">
        <f>COUNTIFS($L:$L, SolaCorp_Backlog[[#This Row],[Product Group]], $H:$H, "&lt;=" &amp; SolaCorp_Backlog[[#This Row],[Order Date]])</f>
        <v>264</v>
      </c>
      <c r="Q1722" s="9">
        <f>IFERROR(VLOOKUP(SolaCorp_Backlog[[#This Row],[Order_Item]], 'Hot Orders'!$C:$H, 6, FALSE), SolaCorp_Backlog[[#This Row],[Order Date]])</f>
        <v>44936</v>
      </c>
      <c r="R1722">
        <f>COUNTIFS($L:$L, SolaCorp_Backlog[[#This Row],[Product Group]], $Q:$Q, "&lt;=" &amp; SolaCorp_Backlog[[#This Row],[New Date]])</f>
        <v>280</v>
      </c>
      <c r="S1722">
        <f>IF(SolaCorp_Backlog[[#This Row],[Product Group]] &lt;&gt; $L1721, 1, $S1721 + 1)</f>
        <v>252</v>
      </c>
      <c r="T17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2">
        <f ca="1" xml:space="preserve"> ROUND((SolaCorp_Backlog[[#This Row],[Projected Ship Date]] - SolaCorp_Backlog[[#This Row],[Order Date]]) / SolaCorp_Backlog[[#This Row],[Backlog Quantity]], 0)</f>
        <v>20</v>
      </c>
    </row>
    <row r="1723" spans="1:21" x14ac:dyDescent="0.25">
      <c r="A1723" t="s">
        <v>568</v>
      </c>
      <c r="B1723" t="s">
        <v>1333</v>
      </c>
      <c r="C1723" t="s">
        <v>671</v>
      </c>
      <c r="D1723" t="s">
        <v>715</v>
      </c>
      <c r="E1723" t="s">
        <v>716</v>
      </c>
      <c r="F1723">
        <v>20</v>
      </c>
      <c r="G1723">
        <v>138.28</v>
      </c>
      <c r="H1723" s="9">
        <v>44936</v>
      </c>
      <c r="I1723" t="s">
        <v>698</v>
      </c>
      <c r="J1723" t="s">
        <v>675</v>
      </c>
      <c r="K1723" t="s">
        <v>623</v>
      </c>
      <c r="L1723" t="s">
        <v>658</v>
      </c>
      <c r="M1723" t="s">
        <v>2010</v>
      </c>
      <c r="N1723" t="s">
        <v>4240</v>
      </c>
      <c r="O1723" t="s">
        <v>6100</v>
      </c>
      <c r="P1723">
        <f>COUNTIFS($L:$L, SolaCorp_Backlog[[#This Row],[Product Group]], $H:$H, "&lt;=" &amp; SolaCorp_Backlog[[#This Row],[Order Date]])</f>
        <v>264</v>
      </c>
      <c r="Q1723" s="9">
        <f>IFERROR(VLOOKUP(SolaCorp_Backlog[[#This Row],[Order_Item]], 'Hot Orders'!$C:$H, 6, FALSE), SolaCorp_Backlog[[#This Row],[Order Date]])</f>
        <v>44936</v>
      </c>
      <c r="R1723">
        <f>COUNTIFS($L:$L, SolaCorp_Backlog[[#This Row],[Product Group]], $Q:$Q, "&lt;=" &amp; SolaCorp_Backlog[[#This Row],[New Date]])</f>
        <v>280</v>
      </c>
      <c r="S1723">
        <f>IF(SolaCorp_Backlog[[#This Row],[Product Group]] &lt;&gt; $L1722, 1, $S1722 + 1)</f>
        <v>253</v>
      </c>
      <c r="T17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3">
        <f ca="1" xml:space="preserve"> ROUND((SolaCorp_Backlog[[#This Row],[Projected Ship Date]] - SolaCorp_Backlog[[#This Row],[Order Date]]) / SolaCorp_Backlog[[#This Row],[Backlog Quantity]], 0)</f>
        <v>20</v>
      </c>
    </row>
    <row r="1724" spans="1:21" x14ac:dyDescent="0.25">
      <c r="A1724" t="s">
        <v>568</v>
      </c>
      <c r="B1724" t="s">
        <v>1333</v>
      </c>
      <c r="C1724" t="s">
        <v>671</v>
      </c>
      <c r="D1724" t="s">
        <v>715</v>
      </c>
      <c r="E1724" t="s">
        <v>716</v>
      </c>
      <c r="F1724">
        <v>20</v>
      </c>
      <c r="G1724">
        <v>138.28</v>
      </c>
      <c r="H1724" s="9">
        <v>44936</v>
      </c>
      <c r="I1724" t="s">
        <v>698</v>
      </c>
      <c r="J1724" t="s">
        <v>675</v>
      </c>
      <c r="K1724" t="s">
        <v>623</v>
      </c>
      <c r="L1724" t="s">
        <v>658</v>
      </c>
      <c r="M1724" t="s">
        <v>2010</v>
      </c>
      <c r="N1724" t="s">
        <v>4241</v>
      </c>
      <c r="O1724" t="s">
        <v>6100</v>
      </c>
      <c r="P1724">
        <f>COUNTIFS($L:$L, SolaCorp_Backlog[[#This Row],[Product Group]], $H:$H, "&lt;=" &amp; SolaCorp_Backlog[[#This Row],[Order Date]])</f>
        <v>264</v>
      </c>
      <c r="Q1724" s="9">
        <f>IFERROR(VLOOKUP(SolaCorp_Backlog[[#This Row],[Order_Item]], 'Hot Orders'!$C:$H, 6, FALSE), SolaCorp_Backlog[[#This Row],[Order Date]])</f>
        <v>44936</v>
      </c>
      <c r="R1724">
        <f>COUNTIFS($L:$L, SolaCorp_Backlog[[#This Row],[Product Group]], $Q:$Q, "&lt;=" &amp; SolaCorp_Backlog[[#This Row],[New Date]])</f>
        <v>280</v>
      </c>
      <c r="S1724">
        <f>IF(SolaCorp_Backlog[[#This Row],[Product Group]] &lt;&gt; $L1723, 1, $S1723 + 1)</f>
        <v>254</v>
      </c>
      <c r="T17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4">
        <f ca="1" xml:space="preserve"> ROUND((SolaCorp_Backlog[[#This Row],[Projected Ship Date]] - SolaCorp_Backlog[[#This Row],[Order Date]]) / SolaCorp_Backlog[[#This Row],[Backlog Quantity]], 0)</f>
        <v>20</v>
      </c>
    </row>
    <row r="1725" spans="1:21" x14ac:dyDescent="0.25">
      <c r="A1725" t="s">
        <v>568</v>
      </c>
      <c r="B1725" t="s">
        <v>1333</v>
      </c>
      <c r="C1725" t="s">
        <v>671</v>
      </c>
      <c r="D1725" t="s">
        <v>715</v>
      </c>
      <c r="E1725" t="s">
        <v>716</v>
      </c>
      <c r="F1725">
        <v>20</v>
      </c>
      <c r="G1725">
        <v>138.28</v>
      </c>
      <c r="H1725" s="9">
        <v>44936</v>
      </c>
      <c r="I1725" t="s">
        <v>698</v>
      </c>
      <c r="J1725" t="s">
        <v>675</v>
      </c>
      <c r="K1725" t="s">
        <v>623</v>
      </c>
      <c r="L1725" t="s">
        <v>658</v>
      </c>
      <c r="M1725" t="s">
        <v>2010</v>
      </c>
      <c r="N1725" t="s">
        <v>4242</v>
      </c>
      <c r="O1725" t="s">
        <v>6100</v>
      </c>
      <c r="P1725">
        <f>COUNTIFS($L:$L, SolaCorp_Backlog[[#This Row],[Product Group]], $H:$H, "&lt;=" &amp; SolaCorp_Backlog[[#This Row],[Order Date]])</f>
        <v>264</v>
      </c>
      <c r="Q1725" s="9">
        <f>IFERROR(VLOOKUP(SolaCorp_Backlog[[#This Row],[Order_Item]], 'Hot Orders'!$C:$H, 6, FALSE), SolaCorp_Backlog[[#This Row],[Order Date]])</f>
        <v>44936</v>
      </c>
      <c r="R1725">
        <f>COUNTIFS($L:$L, SolaCorp_Backlog[[#This Row],[Product Group]], $Q:$Q, "&lt;=" &amp; SolaCorp_Backlog[[#This Row],[New Date]])</f>
        <v>280</v>
      </c>
      <c r="S1725">
        <f>IF(SolaCorp_Backlog[[#This Row],[Product Group]] &lt;&gt; $L1724, 1, $S1724 + 1)</f>
        <v>255</v>
      </c>
      <c r="T17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5">
        <f ca="1" xml:space="preserve"> ROUND((SolaCorp_Backlog[[#This Row],[Projected Ship Date]] - SolaCorp_Backlog[[#This Row],[Order Date]]) / SolaCorp_Backlog[[#This Row],[Backlog Quantity]], 0)</f>
        <v>20</v>
      </c>
    </row>
    <row r="1726" spans="1:21" x14ac:dyDescent="0.25">
      <c r="A1726" t="s">
        <v>568</v>
      </c>
      <c r="B1726" t="s">
        <v>1333</v>
      </c>
      <c r="C1726" t="s">
        <v>671</v>
      </c>
      <c r="D1726" t="s">
        <v>715</v>
      </c>
      <c r="E1726" t="s">
        <v>716</v>
      </c>
      <c r="F1726">
        <v>20</v>
      </c>
      <c r="G1726">
        <v>138.28</v>
      </c>
      <c r="H1726" s="9">
        <v>44936</v>
      </c>
      <c r="I1726" t="s">
        <v>698</v>
      </c>
      <c r="J1726" t="s">
        <v>675</v>
      </c>
      <c r="K1726" t="s">
        <v>623</v>
      </c>
      <c r="L1726" t="s">
        <v>658</v>
      </c>
      <c r="M1726" t="s">
        <v>2010</v>
      </c>
      <c r="N1726" t="s">
        <v>4243</v>
      </c>
      <c r="O1726" t="s">
        <v>6100</v>
      </c>
      <c r="P1726">
        <f>COUNTIFS($L:$L, SolaCorp_Backlog[[#This Row],[Product Group]], $H:$H, "&lt;=" &amp; SolaCorp_Backlog[[#This Row],[Order Date]])</f>
        <v>264</v>
      </c>
      <c r="Q1726" s="9">
        <f>IFERROR(VLOOKUP(SolaCorp_Backlog[[#This Row],[Order_Item]], 'Hot Orders'!$C:$H, 6, FALSE), SolaCorp_Backlog[[#This Row],[Order Date]])</f>
        <v>44936</v>
      </c>
      <c r="R1726">
        <f>COUNTIFS($L:$L, SolaCorp_Backlog[[#This Row],[Product Group]], $Q:$Q, "&lt;=" &amp; SolaCorp_Backlog[[#This Row],[New Date]])</f>
        <v>280</v>
      </c>
      <c r="S1726">
        <f>IF(SolaCorp_Backlog[[#This Row],[Product Group]] &lt;&gt; $L1725, 1, $S1725 + 1)</f>
        <v>256</v>
      </c>
      <c r="T17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6">
        <f ca="1" xml:space="preserve"> ROUND((SolaCorp_Backlog[[#This Row],[Projected Ship Date]] - SolaCorp_Backlog[[#This Row],[Order Date]]) / SolaCorp_Backlog[[#This Row],[Backlog Quantity]], 0)</f>
        <v>20</v>
      </c>
    </row>
    <row r="1727" spans="1:21" x14ac:dyDescent="0.25">
      <c r="A1727" t="s">
        <v>568</v>
      </c>
      <c r="B1727" t="s">
        <v>1333</v>
      </c>
      <c r="C1727" t="s">
        <v>671</v>
      </c>
      <c r="D1727" t="s">
        <v>715</v>
      </c>
      <c r="E1727" t="s">
        <v>716</v>
      </c>
      <c r="F1727">
        <v>20</v>
      </c>
      <c r="G1727">
        <v>138.28</v>
      </c>
      <c r="H1727" s="9">
        <v>44936</v>
      </c>
      <c r="I1727" t="s">
        <v>698</v>
      </c>
      <c r="J1727" t="s">
        <v>675</v>
      </c>
      <c r="K1727" t="s">
        <v>623</v>
      </c>
      <c r="L1727" t="s">
        <v>658</v>
      </c>
      <c r="M1727" t="s">
        <v>2010</v>
      </c>
      <c r="N1727" t="s">
        <v>4244</v>
      </c>
      <c r="O1727" t="s">
        <v>6100</v>
      </c>
      <c r="P1727">
        <f>COUNTIFS($L:$L, SolaCorp_Backlog[[#This Row],[Product Group]], $H:$H, "&lt;=" &amp; SolaCorp_Backlog[[#This Row],[Order Date]])</f>
        <v>264</v>
      </c>
      <c r="Q1727" s="9">
        <f>IFERROR(VLOOKUP(SolaCorp_Backlog[[#This Row],[Order_Item]], 'Hot Orders'!$C:$H, 6, FALSE), SolaCorp_Backlog[[#This Row],[Order Date]])</f>
        <v>44936</v>
      </c>
      <c r="R1727">
        <f>COUNTIFS($L:$L, SolaCorp_Backlog[[#This Row],[Product Group]], $Q:$Q, "&lt;=" &amp; SolaCorp_Backlog[[#This Row],[New Date]])</f>
        <v>280</v>
      </c>
      <c r="S1727">
        <f>IF(SolaCorp_Backlog[[#This Row],[Product Group]] &lt;&gt; $L1726, 1, $S1726 + 1)</f>
        <v>257</v>
      </c>
      <c r="T17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7">
        <f ca="1" xml:space="preserve"> ROUND((SolaCorp_Backlog[[#This Row],[Projected Ship Date]] - SolaCorp_Backlog[[#This Row],[Order Date]]) / SolaCorp_Backlog[[#This Row],[Backlog Quantity]], 0)</f>
        <v>20</v>
      </c>
    </row>
    <row r="1728" spans="1:21" x14ac:dyDescent="0.25">
      <c r="A1728" t="s">
        <v>568</v>
      </c>
      <c r="B1728" t="s">
        <v>1333</v>
      </c>
      <c r="C1728" t="s">
        <v>671</v>
      </c>
      <c r="D1728" t="s">
        <v>715</v>
      </c>
      <c r="E1728" t="s">
        <v>716</v>
      </c>
      <c r="F1728">
        <v>20</v>
      </c>
      <c r="G1728">
        <v>138.28</v>
      </c>
      <c r="H1728" s="9">
        <v>44936</v>
      </c>
      <c r="I1728" t="s">
        <v>698</v>
      </c>
      <c r="J1728" t="s">
        <v>675</v>
      </c>
      <c r="K1728" t="s">
        <v>623</v>
      </c>
      <c r="L1728" t="s">
        <v>658</v>
      </c>
      <c r="M1728" t="s">
        <v>2010</v>
      </c>
      <c r="N1728" t="s">
        <v>4245</v>
      </c>
      <c r="O1728" t="s">
        <v>6100</v>
      </c>
      <c r="P1728">
        <f>COUNTIFS($L:$L, SolaCorp_Backlog[[#This Row],[Product Group]], $H:$H, "&lt;=" &amp; SolaCorp_Backlog[[#This Row],[Order Date]])</f>
        <v>264</v>
      </c>
      <c r="Q1728" s="9">
        <f>IFERROR(VLOOKUP(SolaCorp_Backlog[[#This Row],[Order_Item]], 'Hot Orders'!$C:$H, 6, FALSE), SolaCorp_Backlog[[#This Row],[Order Date]])</f>
        <v>44936</v>
      </c>
      <c r="R1728">
        <f>COUNTIFS($L:$L, SolaCorp_Backlog[[#This Row],[Product Group]], $Q:$Q, "&lt;=" &amp; SolaCorp_Backlog[[#This Row],[New Date]])</f>
        <v>280</v>
      </c>
      <c r="S1728">
        <f>IF(SolaCorp_Backlog[[#This Row],[Product Group]] &lt;&gt; $L1727, 1, $S1727 + 1)</f>
        <v>258</v>
      </c>
      <c r="T17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8">
        <f ca="1" xml:space="preserve"> ROUND((SolaCorp_Backlog[[#This Row],[Projected Ship Date]] - SolaCorp_Backlog[[#This Row],[Order Date]]) / SolaCorp_Backlog[[#This Row],[Backlog Quantity]], 0)</f>
        <v>20</v>
      </c>
    </row>
    <row r="1729" spans="1:21" x14ac:dyDescent="0.25">
      <c r="A1729" t="s">
        <v>568</v>
      </c>
      <c r="B1729" t="s">
        <v>1333</v>
      </c>
      <c r="C1729" t="s">
        <v>671</v>
      </c>
      <c r="D1729" t="s">
        <v>715</v>
      </c>
      <c r="E1729" t="s">
        <v>716</v>
      </c>
      <c r="F1729">
        <v>20</v>
      </c>
      <c r="G1729">
        <v>138.28</v>
      </c>
      <c r="H1729" s="9">
        <v>44936</v>
      </c>
      <c r="I1729" t="s">
        <v>698</v>
      </c>
      <c r="J1729" t="s">
        <v>675</v>
      </c>
      <c r="K1729" t="s">
        <v>623</v>
      </c>
      <c r="L1729" t="s">
        <v>658</v>
      </c>
      <c r="M1729" t="s">
        <v>2010</v>
      </c>
      <c r="N1729" t="s">
        <v>4246</v>
      </c>
      <c r="O1729" t="s">
        <v>6100</v>
      </c>
      <c r="P1729">
        <f>COUNTIFS($L:$L, SolaCorp_Backlog[[#This Row],[Product Group]], $H:$H, "&lt;=" &amp; SolaCorp_Backlog[[#This Row],[Order Date]])</f>
        <v>264</v>
      </c>
      <c r="Q1729" s="9">
        <f>IFERROR(VLOOKUP(SolaCorp_Backlog[[#This Row],[Order_Item]], 'Hot Orders'!$C:$H, 6, FALSE), SolaCorp_Backlog[[#This Row],[Order Date]])</f>
        <v>44936</v>
      </c>
      <c r="R1729">
        <f>COUNTIFS($L:$L, SolaCorp_Backlog[[#This Row],[Product Group]], $Q:$Q, "&lt;=" &amp; SolaCorp_Backlog[[#This Row],[New Date]])</f>
        <v>280</v>
      </c>
      <c r="S1729">
        <f>IF(SolaCorp_Backlog[[#This Row],[Product Group]] &lt;&gt; $L1728, 1, $S1728 + 1)</f>
        <v>259</v>
      </c>
      <c r="T17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29">
        <f ca="1" xml:space="preserve"> ROUND((SolaCorp_Backlog[[#This Row],[Projected Ship Date]] - SolaCorp_Backlog[[#This Row],[Order Date]]) / SolaCorp_Backlog[[#This Row],[Backlog Quantity]], 0)</f>
        <v>20</v>
      </c>
    </row>
    <row r="1730" spans="1:21" x14ac:dyDescent="0.25">
      <c r="A1730" t="s">
        <v>568</v>
      </c>
      <c r="B1730" t="s">
        <v>1333</v>
      </c>
      <c r="C1730" t="s">
        <v>671</v>
      </c>
      <c r="D1730" t="s">
        <v>715</v>
      </c>
      <c r="E1730" t="s">
        <v>716</v>
      </c>
      <c r="F1730">
        <v>20</v>
      </c>
      <c r="G1730">
        <v>138.28</v>
      </c>
      <c r="H1730" s="9">
        <v>44936</v>
      </c>
      <c r="I1730" t="s">
        <v>698</v>
      </c>
      <c r="J1730" t="s">
        <v>675</v>
      </c>
      <c r="K1730" t="s">
        <v>623</v>
      </c>
      <c r="L1730" t="s">
        <v>658</v>
      </c>
      <c r="M1730" t="s">
        <v>2010</v>
      </c>
      <c r="N1730" t="s">
        <v>4247</v>
      </c>
      <c r="O1730" t="s">
        <v>6100</v>
      </c>
      <c r="P1730">
        <f>COUNTIFS($L:$L, SolaCorp_Backlog[[#This Row],[Product Group]], $H:$H, "&lt;=" &amp; SolaCorp_Backlog[[#This Row],[Order Date]])</f>
        <v>264</v>
      </c>
      <c r="Q1730" s="9">
        <f>IFERROR(VLOOKUP(SolaCorp_Backlog[[#This Row],[Order_Item]], 'Hot Orders'!$C:$H, 6, FALSE), SolaCorp_Backlog[[#This Row],[Order Date]])</f>
        <v>44936</v>
      </c>
      <c r="R1730">
        <f>COUNTIFS($L:$L, SolaCorp_Backlog[[#This Row],[Product Group]], $Q:$Q, "&lt;=" &amp; SolaCorp_Backlog[[#This Row],[New Date]])</f>
        <v>280</v>
      </c>
      <c r="S1730">
        <f>IF(SolaCorp_Backlog[[#This Row],[Product Group]] &lt;&gt; $L1729, 1, $S1729 + 1)</f>
        <v>260</v>
      </c>
      <c r="T17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0">
        <f ca="1" xml:space="preserve"> ROUND((SolaCorp_Backlog[[#This Row],[Projected Ship Date]] - SolaCorp_Backlog[[#This Row],[Order Date]]) / SolaCorp_Backlog[[#This Row],[Backlog Quantity]], 0)</f>
        <v>20</v>
      </c>
    </row>
    <row r="1731" spans="1:21" x14ac:dyDescent="0.25">
      <c r="A1731" t="s">
        <v>568</v>
      </c>
      <c r="B1731" t="s">
        <v>1333</v>
      </c>
      <c r="C1731" t="s">
        <v>671</v>
      </c>
      <c r="D1731" t="s">
        <v>715</v>
      </c>
      <c r="E1731" t="s">
        <v>716</v>
      </c>
      <c r="F1731">
        <v>20</v>
      </c>
      <c r="G1731">
        <v>138.28</v>
      </c>
      <c r="H1731" s="9">
        <v>44936</v>
      </c>
      <c r="I1731" t="s">
        <v>698</v>
      </c>
      <c r="J1731" t="s">
        <v>675</v>
      </c>
      <c r="K1731" t="s">
        <v>623</v>
      </c>
      <c r="L1731" t="s">
        <v>658</v>
      </c>
      <c r="M1731" t="s">
        <v>2010</v>
      </c>
      <c r="N1731" t="s">
        <v>4248</v>
      </c>
      <c r="O1731" t="s">
        <v>6100</v>
      </c>
      <c r="P1731">
        <f>COUNTIFS($L:$L, SolaCorp_Backlog[[#This Row],[Product Group]], $H:$H, "&lt;=" &amp; SolaCorp_Backlog[[#This Row],[Order Date]])</f>
        <v>264</v>
      </c>
      <c r="Q1731" s="9">
        <f>IFERROR(VLOOKUP(SolaCorp_Backlog[[#This Row],[Order_Item]], 'Hot Orders'!$C:$H, 6, FALSE), SolaCorp_Backlog[[#This Row],[Order Date]])</f>
        <v>44936</v>
      </c>
      <c r="R1731">
        <f>COUNTIFS($L:$L, SolaCorp_Backlog[[#This Row],[Product Group]], $Q:$Q, "&lt;=" &amp; SolaCorp_Backlog[[#This Row],[New Date]])</f>
        <v>280</v>
      </c>
      <c r="S1731">
        <f>IF(SolaCorp_Backlog[[#This Row],[Product Group]] &lt;&gt; $L1730, 1, $S1730 + 1)</f>
        <v>261</v>
      </c>
      <c r="T17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1">
        <f ca="1" xml:space="preserve"> ROUND((SolaCorp_Backlog[[#This Row],[Projected Ship Date]] - SolaCorp_Backlog[[#This Row],[Order Date]]) / SolaCorp_Backlog[[#This Row],[Backlog Quantity]], 0)</f>
        <v>20</v>
      </c>
    </row>
    <row r="1732" spans="1:21" x14ac:dyDescent="0.25">
      <c r="A1732" t="s">
        <v>568</v>
      </c>
      <c r="B1732" t="s">
        <v>1333</v>
      </c>
      <c r="C1732" t="s">
        <v>671</v>
      </c>
      <c r="D1732" t="s">
        <v>715</v>
      </c>
      <c r="E1732" t="s">
        <v>716</v>
      </c>
      <c r="F1732">
        <v>20</v>
      </c>
      <c r="G1732">
        <v>138.28</v>
      </c>
      <c r="H1732" s="9">
        <v>44936</v>
      </c>
      <c r="I1732" t="s">
        <v>698</v>
      </c>
      <c r="J1732" t="s">
        <v>675</v>
      </c>
      <c r="K1732" t="s">
        <v>623</v>
      </c>
      <c r="L1732" t="s">
        <v>658</v>
      </c>
      <c r="M1732" t="s">
        <v>2010</v>
      </c>
      <c r="N1732" t="s">
        <v>4249</v>
      </c>
      <c r="O1732" t="s">
        <v>6100</v>
      </c>
      <c r="P1732">
        <f>COUNTIFS($L:$L, SolaCorp_Backlog[[#This Row],[Product Group]], $H:$H, "&lt;=" &amp; SolaCorp_Backlog[[#This Row],[Order Date]])</f>
        <v>264</v>
      </c>
      <c r="Q1732" s="9">
        <f>IFERROR(VLOOKUP(SolaCorp_Backlog[[#This Row],[Order_Item]], 'Hot Orders'!$C:$H, 6, FALSE), SolaCorp_Backlog[[#This Row],[Order Date]])</f>
        <v>44936</v>
      </c>
      <c r="R1732">
        <f>COUNTIFS($L:$L, SolaCorp_Backlog[[#This Row],[Product Group]], $Q:$Q, "&lt;=" &amp; SolaCorp_Backlog[[#This Row],[New Date]])</f>
        <v>280</v>
      </c>
      <c r="S1732">
        <f>IF(SolaCorp_Backlog[[#This Row],[Product Group]] &lt;&gt; $L1731, 1, $S1731 + 1)</f>
        <v>262</v>
      </c>
      <c r="T17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2">
        <f ca="1" xml:space="preserve"> ROUND((SolaCorp_Backlog[[#This Row],[Projected Ship Date]] - SolaCorp_Backlog[[#This Row],[Order Date]]) / SolaCorp_Backlog[[#This Row],[Backlog Quantity]], 0)</f>
        <v>20</v>
      </c>
    </row>
    <row r="1733" spans="1:21" x14ac:dyDescent="0.25">
      <c r="A1733" t="s">
        <v>568</v>
      </c>
      <c r="B1733" t="s">
        <v>1333</v>
      </c>
      <c r="C1733" t="s">
        <v>671</v>
      </c>
      <c r="D1733" t="s">
        <v>715</v>
      </c>
      <c r="E1733" t="s">
        <v>716</v>
      </c>
      <c r="F1733">
        <v>20</v>
      </c>
      <c r="G1733">
        <v>138.28</v>
      </c>
      <c r="H1733" s="9">
        <v>44936</v>
      </c>
      <c r="I1733" t="s">
        <v>698</v>
      </c>
      <c r="J1733" t="s">
        <v>675</v>
      </c>
      <c r="K1733" t="s">
        <v>623</v>
      </c>
      <c r="L1733" t="s">
        <v>658</v>
      </c>
      <c r="M1733" t="s">
        <v>2010</v>
      </c>
      <c r="N1733" t="s">
        <v>4250</v>
      </c>
      <c r="O1733" t="s">
        <v>6100</v>
      </c>
      <c r="P1733">
        <f>COUNTIFS($L:$L, SolaCorp_Backlog[[#This Row],[Product Group]], $H:$H, "&lt;=" &amp; SolaCorp_Backlog[[#This Row],[Order Date]])</f>
        <v>264</v>
      </c>
      <c r="Q1733" s="9">
        <f>IFERROR(VLOOKUP(SolaCorp_Backlog[[#This Row],[Order_Item]], 'Hot Orders'!$C:$H, 6, FALSE), SolaCorp_Backlog[[#This Row],[Order Date]])</f>
        <v>44936</v>
      </c>
      <c r="R1733">
        <f>COUNTIFS($L:$L, SolaCorp_Backlog[[#This Row],[Product Group]], $Q:$Q, "&lt;=" &amp; SolaCorp_Backlog[[#This Row],[New Date]])</f>
        <v>280</v>
      </c>
      <c r="S1733">
        <f>IF(SolaCorp_Backlog[[#This Row],[Product Group]] &lt;&gt; $L1732, 1, $S1732 + 1)</f>
        <v>263</v>
      </c>
      <c r="T17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3">
        <f ca="1" xml:space="preserve"> ROUND((SolaCorp_Backlog[[#This Row],[Projected Ship Date]] - SolaCorp_Backlog[[#This Row],[Order Date]]) / SolaCorp_Backlog[[#This Row],[Backlog Quantity]], 0)</f>
        <v>20</v>
      </c>
    </row>
    <row r="1734" spans="1:21" x14ac:dyDescent="0.25">
      <c r="A1734" t="s">
        <v>568</v>
      </c>
      <c r="B1734" t="s">
        <v>1333</v>
      </c>
      <c r="C1734" t="s">
        <v>671</v>
      </c>
      <c r="D1734" t="s">
        <v>715</v>
      </c>
      <c r="E1734" t="s">
        <v>716</v>
      </c>
      <c r="F1734">
        <v>20</v>
      </c>
      <c r="G1734">
        <v>138.28</v>
      </c>
      <c r="H1734" s="9">
        <v>44936</v>
      </c>
      <c r="I1734" t="s">
        <v>698</v>
      </c>
      <c r="J1734" t="s">
        <v>675</v>
      </c>
      <c r="K1734" t="s">
        <v>623</v>
      </c>
      <c r="L1734" t="s">
        <v>658</v>
      </c>
      <c r="M1734" t="s">
        <v>2010</v>
      </c>
      <c r="N1734" t="s">
        <v>4251</v>
      </c>
      <c r="O1734" t="s">
        <v>6100</v>
      </c>
      <c r="P1734">
        <f>COUNTIFS($L:$L, SolaCorp_Backlog[[#This Row],[Product Group]], $H:$H, "&lt;=" &amp; SolaCorp_Backlog[[#This Row],[Order Date]])</f>
        <v>264</v>
      </c>
      <c r="Q1734" s="9">
        <f>IFERROR(VLOOKUP(SolaCorp_Backlog[[#This Row],[Order_Item]], 'Hot Orders'!$C:$H, 6, FALSE), SolaCorp_Backlog[[#This Row],[Order Date]])</f>
        <v>44936</v>
      </c>
      <c r="R1734">
        <f>COUNTIFS($L:$L, SolaCorp_Backlog[[#This Row],[Product Group]], $Q:$Q, "&lt;=" &amp; SolaCorp_Backlog[[#This Row],[New Date]])</f>
        <v>280</v>
      </c>
      <c r="S1734">
        <f>IF(SolaCorp_Backlog[[#This Row],[Product Group]] &lt;&gt; $L1733, 1, $S1733 + 1)</f>
        <v>264</v>
      </c>
      <c r="T17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4">
        <f ca="1" xml:space="preserve"> ROUND((SolaCorp_Backlog[[#This Row],[Projected Ship Date]] - SolaCorp_Backlog[[#This Row],[Order Date]]) / SolaCorp_Backlog[[#This Row],[Backlog Quantity]], 0)</f>
        <v>20</v>
      </c>
    </row>
    <row r="1735" spans="1:21" x14ac:dyDescent="0.25">
      <c r="A1735" t="s">
        <v>288</v>
      </c>
      <c r="B1735" t="s">
        <v>755</v>
      </c>
      <c r="C1735" t="s">
        <v>671</v>
      </c>
      <c r="D1735" t="s">
        <v>769</v>
      </c>
      <c r="E1735" t="s">
        <v>770</v>
      </c>
      <c r="F1735">
        <v>8</v>
      </c>
      <c r="G1735">
        <v>284.37</v>
      </c>
      <c r="H1735" s="9">
        <v>44937</v>
      </c>
      <c r="I1735" t="s">
        <v>679</v>
      </c>
      <c r="J1735" t="s">
        <v>675</v>
      </c>
      <c r="K1735" t="s">
        <v>613</v>
      </c>
      <c r="L1735" t="s">
        <v>658</v>
      </c>
      <c r="M1735" t="s">
        <v>2045</v>
      </c>
      <c r="N1735" t="s">
        <v>4388</v>
      </c>
      <c r="O1735" t="s">
        <v>6130</v>
      </c>
      <c r="P1735">
        <f>COUNTIFS($L:$L, SolaCorp_Backlog[[#This Row],[Product Group]], $H:$H, "&lt;=" &amp; SolaCorp_Backlog[[#This Row],[Order Date]])</f>
        <v>284</v>
      </c>
      <c r="Q1735" s="9">
        <f>IFERROR(VLOOKUP(SolaCorp_Backlog[[#This Row],[Order_Item]], 'Hot Orders'!$C:$H, 6, FALSE), SolaCorp_Backlog[[#This Row],[Order Date]])</f>
        <v>44937</v>
      </c>
      <c r="R1735">
        <f>COUNTIFS($L:$L, SolaCorp_Backlog[[#This Row],[Product Group]], $Q:$Q, "&lt;=" &amp; SolaCorp_Backlog[[#This Row],[New Date]])</f>
        <v>300</v>
      </c>
      <c r="S1735">
        <f>IF(SolaCorp_Backlog[[#This Row],[Product Group]] &lt;&gt; $L1734, 1, $S1734 + 1)</f>
        <v>265</v>
      </c>
      <c r="T17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5">
        <f ca="1" xml:space="preserve"> ROUND((SolaCorp_Backlog[[#This Row],[Projected Ship Date]] - SolaCorp_Backlog[[#This Row],[Order Date]]) / SolaCorp_Backlog[[#This Row],[Backlog Quantity]], 0)</f>
        <v>50</v>
      </c>
    </row>
    <row r="1736" spans="1:21" x14ac:dyDescent="0.25">
      <c r="A1736" t="s">
        <v>288</v>
      </c>
      <c r="B1736" t="s">
        <v>755</v>
      </c>
      <c r="C1736" t="s">
        <v>671</v>
      </c>
      <c r="D1736" t="s">
        <v>769</v>
      </c>
      <c r="E1736" t="s">
        <v>770</v>
      </c>
      <c r="F1736">
        <v>8</v>
      </c>
      <c r="G1736">
        <v>284.37</v>
      </c>
      <c r="H1736" s="9">
        <v>44937</v>
      </c>
      <c r="I1736" t="s">
        <v>679</v>
      </c>
      <c r="J1736" t="s">
        <v>675</v>
      </c>
      <c r="K1736" t="s">
        <v>613</v>
      </c>
      <c r="L1736" t="s">
        <v>658</v>
      </c>
      <c r="M1736" t="s">
        <v>2045</v>
      </c>
      <c r="N1736" t="s">
        <v>4389</v>
      </c>
      <c r="O1736" t="s">
        <v>6130</v>
      </c>
      <c r="P1736">
        <f>COUNTIFS($L:$L, SolaCorp_Backlog[[#This Row],[Product Group]], $H:$H, "&lt;=" &amp; SolaCorp_Backlog[[#This Row],[Order Date]])</f>
        <v>284</v>
      </c>
      <c r="Q1736" s="9">
        <f>IFERROR(VLOOKUP(SolaCorp_Backlog[[#This Row],[Order_Item]], 'Hot Orders'!$C:$H, 6, FALSE), SolaCorp_Backlog[[#This Row],[Order Date]])</f>
        <v>44937</v>
      </c>
      <c r="R1736">
        <f>COUNTIFS($L:$L, SolaCorp_Backlog[[#This Row],[Product Group]], $Q:$Q, "&lt;=" &amp; SolaCorp_Backlog[[#This Row],[New Date]])</f>
        <v>300</v>
      </c>
      <c r="S1736">
        <f>IF(SolaCorp_Backlog[[#This Row],[Product Group]] &lt;&gt; $L1735, 1, $S1735 + 1)</f>
        <v>266</v>
      </c>
      <c r="T17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6">
        <f ca="1" xml:space="preserve"> ROUND((SolaCorp_Backlog[[#This Row],[Projected Ship Date]] - SolaCorp_Backlog[[#This Row],[Order Date]]) / SolaCorp_Backlog[[#This Row],[Backlog Quantity]], 0)</f>
        <v>50</v>
      </c>
    </row>
    <row r="1737" spans="1:21" x14ac:dyDescent="0.25">
      <c r="A1737" t="s">
        <v>288</v>
      </c>
      <c r="B1737" t="s">
        <v>755</v>
      </c>
      <c r="C1737" t="s">
        <v>671</v>
      </c>
      <c r="D1737" t="s">
        <v>769</v>
      </c>
      <c r="E1737" t="s">
        <v>770</v>
      </c>
      <c r="F1737">
        <v>8</v>
      </c>
      <c r="G1737">
        <v>284.37</v>
      </c>
      <c r="H1737" s="9">
        <v>44937</v>
      </c>
      <c r="I1737" t="s">
        <v>679</v>
      </c>
      <c r="J1737" t="s">
        <v>675</v>
      </c>
      <c r="K1737" t="s">
        <v>613</v>
      </c>
      <c r="L1737" t="s">
        <v>658</v>
      </c>
      <c r="M1737" t="s">
        <v>2045</v>
      </c>
      <c r="N1737" t="s">
        <v>4390</v>
      </c>
      <c r="O1737" t="s">
        <v>6130</v>
      </c>
      <c r="P1737">
        <f>COUNTIFS($L:$L, SolaCorp_Backlog[[#This Row],[Product Group]], $H:$H, "&lt;=" &amp; SolaCorp_Backlog[[#This Row],[Order Date]])</f>
        <v>284</v>
      </c>
      <c r="Q1737" s="9">
        <f>IFERROR(VLOOKUP(SolaCorp_Backlog[[#This Row],[Order_Item]], 'Hot Orders'!$C:$H, 6, FALSE), SolaCorp_Backlog[[#This Row],[Order Date]])</f>
        <v>44937</v>
      </c>
      <c r="R1737">
        <f>COUNTIFS($L:$L, SolaCorp_Backlog[[#This Row],[Product Group]], $Q:$Q, "&lt;=" &amp; SolaCorp_Backlog[[#This Row],[New Date]])</f>
        <v>300</v>
      </c>
      <c r="S1737">
        <f>IF(SolaCorp_Backlog[[#This Row],[Product Group]] &lt;&gt; $L1736, 1, $S1736 + 1)</f>
        <v>267</v>
      </c>
      <c r="T17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7">
        <f ca="1" xml:space="preserve"> ROUND((SolaCorp_Backlog[[#This Row],[Projected Ship Date]] - SolaCorp_Backlog[[#This Row],[Order Date]]) / SolaCorp_Backlog[[#This Row],[Backlog Quantity]], 0)</f>
        <v>50</v>
      </c>
    </row>
    <row r="1738" spans="1:21" x14ac:dyDescent="0.25">
      <c r="A1738" t="s">
        <v>288</v>
      </c>
      <c r="B1738" t="s">
        <v>755</v>
      </c>
      <c r="C1738" t="s">
        <v>671</v>
      </c>
      <c r="D1738" t="s">
        <v>769</v>
      </c>
      <c r="E1738" t="s">
        <v>770</v>
      </c>
      <c r="F1738">
        <v>8</v>
      </c>
      <c r="G1738">
        <v>284.37</v>
      </c>
      <c r="H1738" s="9">
        <v>44937</v>
      </c>
      <c r="I1738" t="s">
        <v>679</v>
      </c>
      <c r="J1738" t="s">
        <v>675</v>
      </c>
      <c r="K1738" t="s">
        <v>613</v>
      </c>
      <c r="L1738" t="s">
        <v>658</v>
      </c>
      <c r="M1738" t="s">
        <v>2045</v>
      </c>
      <c r="N1738" t="s">
        <v>4391</v>
      </c>
      <c r="O1738" t="s">
        <v>6130</v>
      </c>
      <c r="P1738">
        <f>COUNTIFS($L:$L, SolaCorp_Backlog[[#This Row],[Product Group]], $H:$H, "&lt;=" &amp; SolaCorp_Backlog[[#This Row],[Order Date]])</f>
        <v>284</v>
      </c>
      <c r="Q1738" s="9">
        <f>IFERROR(VLOOKUP(SolaCorp_Backlog[[#This Row],[Order_Item]], 'Hot Orders'!$C:$H, 6, FALSE), SolaCorp_Backlog[[#This Row],[Order Date]])</f>
        <v>44937</v>
      </c>
      <c r="R1738">
        <f>COUNTIFS($L:$L, SolaCorp_Backlog[[#This Row],[Product Group]], $Q:$Q, "&lt;=" &amp; SolaCorp_Backlog[[#This Row],[New Date]])</f>
        <v>300</v>
      </c>
      <c r="S1738">
        <f>IF(SolaCorp_Backlog[[#This Row],[Product Group]] &lt;&gt; $L1737, 1, $S1737 + 1)</f>
        <v>268</v>
      </c>
      <c r="T17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8">
        <f ca="1" xml:space="preserve"> ROUND((SolaCorp_Backlog[[#This Row],[Projected Ship Date]] - SolaCorp_Backlog[[#This Row],[Order Date]]) / SolaCorp_Backlog[[#This Row],[Backlog Quantity]], 0)</f>
        <v>50</v>
      </c>
    </row>
    <row r="1739" spans="1:21" x14ac:dyDescent="0.25">
      <c r="A1739" t="s">
        <v>288</v>
      </c>
      <c r="B1739" t="s">
        <v>755</v>
      </c>
      <c r="C1739" t="s">
        <v>671</v>
      </c>
      <c r="D1739" t="s">
        <v>769</v>
      </c>
      <c r="E1739" t="s">
        <v>770</v>
      </c>
      <c r="F1739">
        <v>8</v>
      </c>
      <c r="G1739">
        <v>284.37</v>
      </c>
      <c r="H1739" s="9">
        <v>44937</v>
      </c>
      <c r="I1739" t="s">
        <v>679</v>
      </c>
      <c r="J1739" t="s">
        <v>675</v>
      </c>
      <c r="K1739" t="s">
        <v>613</v>
      </c>
      <c r="L1739" t="s">
        <v>658</v>
      </c>
      <c r="M1739" t="s">
        <v>2045</v>
      </c>
      <c r="N1739" t="s">
        <v>4392</v>
      </c>
      <c r="O1739" t="s">
        <v>6130</v>
      </c>
      <c r="P1739">
        <f>COUNTIFS($L:$L, SolaCorp_Backlog[[#This Row],[Product Group]], $H:$H, "&lt;=" &amp; SolaCorp_Backlog[[#This Row],[Order Date]])</f>
        <v>284</v>
      </c>
      <c r="Q1739" s="9">
        <f>IFERROR(VLOOKUP(SolaCorp_Backlog[[#This Row],[Order_Item]], 'Hot Orders'!$C:$H, 6, FALSE), SolaCorp_Backlog[[#This Row],[Order Date]])</f>
        <v>44937</v>
      </c>
      <c r="R1739">
        <f>COUNTIFS($L:$L, SolaCorp_Backlog[[#This Row],[Product Group]], $Q:$Q, "&lt;=" &amp; SolaCorp_Backlog[[#This Row],[New Date]])</f>
        <v>300</v>
      </c>
      <c r="S1739">
        <f>IF(SolaCorp_Backlog[[#This Row],[Product Group]] &lt;&gt; $L1738, 1, $S1738 + 1)</f>
        <v>269</v>
      </c>
      <c r="T17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39">
        <f ca="1" xml:space="preserve"> ROUND((SolaCorp_Backlog[[#This Row],[Projected Ship Date]] - SolaCorp_Backlog[[#This Row],[Order Date]]) / SolaCorp_Backlog[[#This Row],[Backlog Quantity]], 0)</f>
        <v>50</v>
      </c>
    </row>
    <row r="1740" spans="1:21" x14ac:dyDescent="0.25">
      <c r="A1740" t="s">
        <v>288</v>
      </c>
      <c r="B1740" t="s">
        <v>755</v>
      </c>
      <c r="C1740" t="s">
        <v>671</v>
      </c>
      <c r="D1740" t="s">
        <v>769</v>
      </c>
      <c r="E1740" t="s">
        <v>770</v>
      </c>
      <c r="F1740">
        <v>8</v>
      </c>
      <c r="G1740">
        <v>284.37</v>
      </c>
      <c r="H1740" s="9">
        <v>44937</v>
      </c>
      <c r="I1740" t="s">
        <v>679</v>
      </c>
      <c r="J1740" t="s">
        <v>675</v>
      </c>
      <c r="K1740" t="s">
        <v>613</v>
      </c>
      <c r="L1740" t="s">
        <v>658</v>
      </c>
      <c r="M1740" t="s">
        <v>2045</v>
      </c>
      <c r="N1740" t="s">
        <v>4393</v>
      </c>
      <c r="O1740" t="s">
        <v>6130</v>
      </c>
      <c r="P1740">
        <f>COUNTIFS($L:$L, SolaCorp_Backlog[[#This Row],[Product Group]], $H:$H, "&lt;=" &amp; SolaCorp_Backlog[[#This Row],[Order Date]])</f>
        <v>284</v>
      </c>
      <c r="Q1740" s="9">
        <f>IFERROR(VLOOKUP(SolaCorp_Backlog[[#This Row],[Order_Item]], 'Hot Orders'!$C:$H, 6, FALSE), SolaCorp_Backlog[[#This Row],[Order Date]])</f>
        <v>44937</v>
      </c>
      <c r="R1740">
        <f>COUNTIFS($L:$L, SolaCorp_Backlog[[#This Row],[Product Group]], $Q:$Q, "&lt;=" &amp; SolaCorp_Backlog[[#This Row],[New Date]])</f>
        <v>300</v>
      </c>
      <c r="S1740">
        <f>IF(SolaCorp_Backlog[[#This Row],[Product Group]] &lt;&gt; $L1739, 1, $S1739 + 1)</f>
        <v>270</v>
      </c>
      <c r="T17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40">
        <f ca="1" xml:space="preserve"> ROUND((SolaCorp_Backlog[[#This Row],[Projected Ship Date]] - SolaCorp_Backlog[[#This Row],[Order Date]]) / SolaCorp_Backlog[[#This Row],[Backlog Quantity]], 0)</f>
        <v>50</v>
      </c>
    </row>
    <row r="1741" spans="1:21" x14ac:dyDescent="0.25">
      <c r="A1741" t="s">
        <v>288</v>
      </c>
      <c r="B1741" t="s">
        <v>755</v>
      </c>
      <c r="C1741" t="s">
        <v>671</v>
      </c>
      <c r="D1741" t="s">
        <v>769</v>
      </c>
      <c r="E1741" t="s">
        <v>770</v>
      </c>
      <c r="F1741">
        <v>8</v>
      </c>
      <c r="G1741">
        <v>284.37</v>
      </c>
      <c r="H1741" s="9">
        <v>44937</v>
      </c>
      <c r="I1741" t="s">
        <v>679</v>
      </c>
      <c r="J1741" t="s">
        <v>675</v>
      </c>
      <c r="K1741" t="s">
        <v>613</v>
      </c>
      <c r="L1741" t="s">
        <v>658</v>
      </c>
      <c r="M1741" t="s">
        <v>2045</v>
      </c>
      <c r="N1741" t="s">
        <v>4394</v>
      </c>
      <c r="O1741" t="s">
        <v>6130</v>
      </c>
      <c r="P1741">
        <f>COUNTIFS($L:$L, SolaCorp_Backlog[[#This Row],[Product Group]], $H:$H, "&lt;=" &amp; SolaCorp_Backlog[[#This Row],[Order Date]])</f>
        <v>284</v>
      </c>
      <c r="Q1741" s="9">
        <f>IFERROR(VLOOKUP(SolaCorp_Backlog[[#This Row],[Order_Item]], 'Hot Orders'!$C:$H, 6, FALSE), SolaCorp_Backlog[[#This Row],[Order Date]])</f>
        <v>44937</v>
      </c>
      <c r="R1741">
        <f>COUNTIFS($L:$L, SolaCorp_Backlog[[#This Row],[Product Group]], $Q:$Q, "&lt;=" &amp; SolaCorp_Backlog[[#This Row],[New Date]])</f>
        <v>300</v>
      </c>
      <c r="S1741">
        <f>IF(SolaCorp_Backlog[[#This Row],[Product Group]] &lt;&gt; $L1740, 1, $S1740 + 1)</f>
        <v>271</v>
      </c>
      <c r="T17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1741">
        <f ca="1" xml:space="preserve"> ROUND((SolaCorp_Backlog[[#This Row],[Projected Ship Date]] - SolaCorp_Backlog[[#This Row],[Order Date]]) / SolaCorp_Backlog[[#This Row],[Backlog Quantity]], 0)</f>
        <v>50</v>
      </c>
    </row>
    <row r="1742" spans="1:21" x14ac:dyDescent="0.25">
      <c r="A1742" t="s">
        <v>288</v>
      </c>
      <c r="B1742" t="s">
        <v>755</v>
      </c>
      <c r="C1742" t="s">
        <v>671</v>
      </c>
      <c r="D1742" t="s">
        <v>769</v>
      </c>
      <c r="E1742" t="s">
        <v>770</v>
      </c>
      <c r="F1742">
        <v>8</v>
      </c>
      <c r="G1742">
        <v>284.37</v>
      </c>
      <c r="H1742" s="9">
        <v>44937</v>
      </c>
      <c r="I1742" t="s">
        <v>679</v>
      </c>
      <c r="J1742" t="s">
        <v>675</v>
      </c>
      <c r="K1742" t="s">
        <v>613</v>
      </c>
      <c r="L1742" t="s">
        <v>658</v>
      </c>
      <c r="M1742" t="s">
        <v>2045</v>
      </c>
      <c r="N1742" t="s">
        <v>4395</v>
      </c>
      <c r="O1742" t="s">
        <v>6130</v>
      </c>
      <c r="P1742">
        <f>COUNTIFS($L:$L, SolaCorp_Backlog[[#This Row],[Product Group]], $H:$H, "&lt;=" &amp; SolaCorp_Backlog[[#This Row],[Order Date]])</f>
        <v>284</v>
      </c>
      <c r="Q1742" s="9">
        <f>IFERROR(VLOOKUP(SolaCorp_Backlog[[#This Row],[Order_Item]], 'Hot Orders'!$C:$H, 6, FALSE), SolaCorp_Backlog[[#This Row],[Order Date]])</f>
        <v>44937</v>
      </c>
      <c r="R1742">
        <f>COUNTIFS($L:$L, SolaCorp_Backlog[[#This Row],[Product Group]], $Q:$Q, "&lt;=" &amp; SolaCorp_Backlog[[#This Row],[New Date]])</f>
        <v>300</v>
      </c>
      <c r="S1742">
        <f>IF(SolaCorp_Backlog[[#This Row],[Product Group]] &lt;&gt; $L1741, 1, $S1741 + 1)</f>
        <v>272</v>
      </c>
      <c r="T17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2">
        <f ca="1" xml:space="preserve"> ROUND((SolaCorp_Backlog[[#This Row],[Projected Ship Date]] - SolaCorp_Backlog[[#This Row],[Order Date]]) / SolaCorp_Backlog[[#This Row],[Backlog Quantity]], 0)</f>
        <v>51</v>
      </c>
    </row>
    <row r="1743" spans="1:21" x14ac:dyDescent="0.25">
      <c r="A1743" t="s">
        <v>288</v>
      </c>
      <c r="B1743" t="s">
        <v>755</v>
      </c>
      <c r="C1743" t="s">
        <v>671</v>
      </c>
      <c r="D1743" t="s">
        <v>685</v>
      </c>
      <c r="E1743" t="s">
        <v>686</v>
      </c>
      <c r="F1743">
        <v>12</v>
      </c>
      <c r="G1743">
        <v>488.2</v>
      </c>
      <c r="H1743" s="9">
        <v>44937</v>
      </c>
      <c r="I1743" t="s">
        <v>679</v>
      </c>
      <c r="J1743" t="s">
        <v>675</v>
      </c>
      <c r="K1743" t="s">
        <v>611</v>
      </c>
      <c r="L1743" t="s">
        <v>658</v>
      </c>
      <c r="M1743" t="s">
        <v>2075</v>
      </c>
      <c r="N1743" t="s">
        <v>4489</v>
      </c>
      <c r="O1743" t="s">
        <v>6130</v>
      </c>
      <c r="P1743">
        <f>COUNTIFS($L:$L, SolaCorp_Backlog[[#This Row],[Product Group]], $H:$H, "&lt;=" &amp; SolaCorp_Backlog[[#This Row],[Order Date]])</f>
        <v>284</v>
      </c>
      <c r="Q1743" s="9">
        <f>IFERROR(VLOOKUP(SolaCorp_Backlog[[#This Row],[Order_Item]], 'Hot Orders'!$C:$H, 6, FALSE), SolaCorp_Backlog[[#This Row],[Order Date]])</f>
        <v>44937</v>
      </c>
      <c r="R1743">
        <f>COUNTIFS($L:$L, SolaCorp_Backlog[[#This Row],[Product Group]], $Q:$Q, "&lt;=" &amp; SolaCorp_Backlog[[#This Row],[New Date]])</f>
        <v>300</v>
      </c>
      <c r="S1743">
        <f>IF(SolaCorp_Backlog[[#This Row],[Product Group]] &lt;&gt; $L1742, 1, $S1742 + 1)</f>
        <v>273</v>
      </c>
      <c r="T17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3">
        <f ca="1" xml:space="preserve"> ROUND((SolaCorp_Backlog[[#This Row],[Projected Ship Date]] - SolaCorp_Backlog[[#This Row],[Order Date]]) / SolaCorp_Backlog[[#This Row],[Backlog Quantity]], 0)</f>
        <v>34</v>
      </c>
    </row>
    <row r="1744" spans="1:21" x14ac:dyDescent="0.25">
      <c r="A1744" t="s">
        <v>288</v>
      </c>
      <c r="B1744" t="s">
        <v>755</v>
      </c>
      <c r="C1744" t="s">
        <v>671</v>
      </c>
      <c r="D1744" t="s">
        <v>685</v>
      </c>
      <c r="E1744" t="s">
        <v>686</v>
      </c>
      <c r="F1744">
        <v>12</v>
      </c>
      <c r="G1744">
        <v>488.2</v>
      </c>
      <c r="H1744" s="9">
        <v>44937</v>
      </c>
      <c r="I1744" t="s">
        <v>679</v>
      </c>
      <c r="J1744" t="s">
        <v>675</v>
      </c>
      <c r="K1744" t="s">
        <v>611</v>
      </c>
      <c r="L1744" t="s">
        <v>658</v>
      </c>
      <c r="M1744" t="s">
        <v>2075</v>
      </c>
      <c r="N1744" t="s">
        <v>4490</v>
      </c>
      <c r="O1744" t="s">
        <v>6130</v>
      </c>
      <c r="P1744">
        <f>COUNTIFS($L:$L, SolaCorp_Backlog[[#This Row],[Product Group]], $H:$H, "&lt;=" &amp; SolaCorp_Backlog[[#This Row],[Order Date]])</f>
        <v>284</v>
      </c>
      <c r="Q1744" s="9">
        <f>IFERROR(VLOOKUP(SolaCorp_Backlog[[#This Row],[Order_Item]], 'Hot Orders'!$C:$H, 6, FALSE), SolaCorp_Backlog[[#This Row],[Order Date]])</f>
        <v>44937</v>
      </c>
      <c r="R1744">
        <f>COUNTIFS($L:$L, SolaCorp_Backlog[[#This Row],[Product Group]], $Q:$Q, "&lt;=" &amp; SolaCorp_Backlog[[#This Row],[New Date]])</f>
        <v>300</v>
      </c>
      <c r="S1744">
        <f>IF(SolaCorp_Backlog[[#This Row],[Product Group]] &lt;&gt; $L1743, 1, $S1743 + 1)</f>
        <v>274</v>
      </c>
      <c r="T17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4">
        <f ca="1" xml:space="preserve"> ROUND((SolaCorp_Backlog[[#This Row],[Projected Ship Date]] - SolaCorp_Backlog[[#This Row],[Order Date]]) / SolaCorp_Backlog[[#This Row],[Backlog Quantity]], 0)</f>
        <v>34</v>
      </c>
    </row>
    <row r="1745" spans="1:21" x14ac:dyDescent="0.25">
      <c r="A1745" t="s">
        <v>288</v>
      </c>
      <c r="B1745" t="s">
        <v>755</v>
      </c>
      <c r="C1745" t="s">
        <v>671</v>
      </c>
      <c r="D1745" t="s">
        <v>685</v>
      </c>
      <c r="E1745" t="s">
        <v>686</v>
      </c>
      <c r="F1745">
        <v>12</v>
      </c>
      <c r="G1745">
        <v>488.2</v>
      </c>
      <c r="H1745" s="9">
        <v>44937</v>
      </c>
      <c r="I1745" t="s">
        <v>679</v>
      </c>
      <c r="J1745" t="s">
        <v>675</v>
      </c>
      <c r="K1745" t="s">
        <v>611</v>
      </c>
      <c r="L1745" t="s">
        <v>658</v>
      </c>
      <c r="M1745" t="s">
        <v>2075</v>
      </c>
      <c r="N1745" t="s">
        <v>4491</v>
      </c>
      <c r="O1745" t="s">
        <v>6130</v>
      </c>
      <c r="P1745">
        <f>COUNTIFS($L:$L, SolaCorp_Backlog[[#This Row],[Product Group]], $H:$H, "&lt;=" &amp; SolaCorp_Backlog[[#This Row],[Order Date]])</f>
        <v>284</v>
      </c>
      <c r="Q1745" s="9">
        <f>IFERROR(VLOOKUP(SolaCorp_Backlog[[#This Row],[Order_Item]], 'Hot Orders'!$C:$H, 6, FALSE), SolaCorp_Backlog[[#This Row],[Order Date]])</f>
        <v>44937</v>
      </c>
      <c r="R1745">
        <f>COUNTIFS($L:$L, SolaCorp_Backlog[[#This Row],[Product Group]], $Q:$Q, "&lt;=" &amp; SolaCorp_Backlog[[#This Row],[New Date]])</f>
        <v>300</v>
      </c>
      <c r="S1745">
        <f>IF(SolaCorp_Backlog[[#This Row],[Product Group]] &lt;&gt; $L1744, 1, $S1744 + 1)</f>
        <v>275</v>
      </c>
      <c r="T17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5">
        <f ca="1" xml:space="preserve"> ROUND((SolaCorp_Backlog[[#This Row],[Projected Ship Date]] - SolaCorp_Backlog[[#This Row],[Order Date]]) / SolaCorp_Backlog[[#This Row],[Backlog Quantity]], 0)</f>
        <v>34</v>
      </c>
    </row>
    <row r="1746" spans="1:21" x14ac:dyDescent="0.25">
      <c r="A1746" t="s">
        <v>288</v>
      </c>
      <c r="B1746" t="s">
        <v>755</v>
      </c>
      <c r="C1746" t="s">
        <v>671</v>
      </c>
      <c r="D1746" t="s">
        <v>685</v>
      </c>
      <c r="E1746" t="s">
        <v>686</v>
      </c>
      <c r="F1746">
        <v>12</v>
      </c>
      <c r="G1746">
        <v>488.2</v>
      </c>
      <c r="H1746" s="9">
        <v>44937</v>
      </c>
      <c r="I1746" t="s">
        <v>679</v>
      </c>
      <c r="J1746" t="s">
        <v>675</v>
      </c>
      <c r="K1746" t="s">
        <v>611</v>
      </c>
      <c r="L1746" t="s">
        <v>658</v>
      </c>
      <c r="M1746" t="s">
        <v>2075</v>
      </c>
      <c r="N1746" t="s">
        <v>4492</v>
      </c>
      <c r="O1746" t="s">
        <v>6130</v>
      </c>
      <c r="P1746">
        <f>COUNTIFS($L:$L, SolaCorp_Backlog[[#This Row],[Product Group]], $H:$H, "&lt;=" &amp; SolaCorp_Backlog[[#This Row],[Order Date]])</f>
        <v>284</v>
      </c>
      <c r="Q1746" s="9">
        <f>IFERROR(VLOOKUP(SolaCorp_Backlog[[#This Row],[Order_Item]], 'Hot Orders'!$C:$H, 6, FALSE), SolaCorp_Backlog[[#This Row],[Order Date]])</f>
        <v>44937</v>
      </c>
      <c r="R1746">
        <f>COUNTIFS($L:$L, SolaCorp_Backlog[[#This Row],[Product Group]], $Q:$Q, "&lt;=" &amp; SolaCorp_Backlog[[#This Row],[New Date]])</f>
        <v>300</v>
      </c>
      <c r="S1746">
        <f>IF(SolaCorp_Backlog[[#This Row],[Product Group]] &lt;&gt; $L1745, 1, $S1745 + 1)</f>
        <v>276</v>
      </c>
      <c r="T17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6">
        <f ca="1" xml:space="preserve"> ROUND((SolaCorp_Backlog[[#This Row],[Projected Ship Date]] - SolaCorp_Backlog[[#This Row],[Order Date]]) / SolaCorp_Backlog[[#This Row],[Backlog Quantity]], 0)</f>
        <v>34</v>
      </c>
    </row>
    <row r="1747" spans="1:21" x14ac:dyDescent="0.25">
      <c r="A1747" t="s">
        <v>288</v>
      </c>
      <c r="B1747" t="s">
        <v>755</v>
      </c>
      <c r="C1747" t="s">
        <v>671</v>
      </c>
      <c r="D1747" t="s">
        <v>685</v>
      </c>
      <c r="E1747" t="s">
        <v>686</v>
      </c>
      <c r="F1747">
        <v>12</v>
      </c>
      <c r="G1747">
        <v>488.2</v>
      </c>
      <c r="H1747" s="9">
        <v>44937</v>
      </c>
      <c r="I1747" t="s">
        <v>679</v>
      </c>
      <c r="J1747" t="s">
        <v>675</v>
      </c>
      <c r="K1747" t="s">
        <v>611</v>
      </c>
      <c r="L1747" t="s">
        <v>658</v>
      </c>
      <c r="M1747" t="s">
        <v>2075</v>
      </c>
      <c r="N1747" t="s">
        <v>4493</v>
      </c>
      <c r="O1747" t="s">
        <v>6130</v>
      </c>
      <c r="P1747">
        <f>COUNTIFS($L:$L, SolaCorp_Backlog[[#This Row],[Product Group]], $H:$H, "&lt;=" &amp; SolaCorp_Backlog[[#This Row],[Order Date]])</f>
        <v>284</v>
      </c>
      <c r="Q1747" s="9">
        <f>IFERROR(VLOOKUP(SolaCorp_Backlog[[#This Row],[Order_Item]], 'Hot Orders'!$C:$H, 6, FALSE), SolaCorp_Backlog[[#This Row],[Order Date]])</f>
        <v>44937</v>
      </c>
      <c r="R1747">
        <f>COUNTIFS($L:$L, SolaCorp_Backlog[[#This Row],[Product Group]], $Q:$Q, "&lt;=" &amp; SolaCorp_Backlog[[#This Row],[New Date]])</f>
        <v>300</v>
      </c>
      <c r="S1747">
        <f>IF(SolaCorp_Backlog[[#This Row],[Product Group]] &lt;&gt; $L1746, 1, $S1746 + 1)</f>
        <v>277</v>
      </c>
      <c r="T17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7">
        <f ca="1" xml:space="preserve"> ROUND((SolaCorp_Backlog[[#This Row],[Projected Ship Date]] - SolaCorp_Backlog[[#This Row],[Order Date]]) / SolaCorp_Backlog[[#This Row],[Backlog Quantity]], 0)</f>
        <v>34</v>
      </c>
    </row>
    <row r="1748" spans="1:21" x14ac:dyDescent="0.25">
      <c r="A1748" t="s">
        <v>288</v>
      </c>
      <c r="B1748" t="s">
        <v>755</v>
      </c>
      <c r="C1748" t="s">
        <v>671</v>
      </c>
      <c r="D1748" t="s">
        <v>685</v>
      </c>
      <c r="E1748" t="s">
        <v>686</v>
      </c>
      <c r="F1748">
        <v>12</v>
      </c>
      <c r="G1748">
        <v>488.2</v>
      </c>
      <c r="H1748" s="9">
        <v>44937</v>
      </c>
      <c r="I1748" t="s">
        <v>679</v>
      </c>
      <c r="J1748" t="s">
        <v>675</v>
      </c>
      <c r="K1748" t="s">
        <v>611</v>
      </c>
      <c r="L1748" t="s">
        <v>658</v>
      </c>
      <c r="M1748" t="s">
        <v>2075</v>
      </c>
      <c r="N1748" t="s">
        <v>4494</v>
      </c>
      <c r="O1748" t="s">
        <v>6130</v>
      </c>
      <c r="P1748">
        <f>COUNTIFS($L:$L, SolaCorp_Backlog[[#This Row],[Product Group]], $H:$H, "&lt;=" &amp; SolaCorp_Backlog[[#This Row],[Order Date]])</f>
        <v>284</v>
      </c>
      <c r="Q1748" s="9">
        <f>IFERROR(VLOOKUP(SolaCorp_Backlog[[#This Row],[Order_Item]], 'Hot Orders'!$C:$H, 6, FALSE), SolaCorp_Backlog[[#This Row],[Order Date]])</f>
        <v>44937</v>
      </c>
      <c r="R1748">
        <f>COUNTIFS($L:$L, SolaCorp_Backlog[[#This Row],[Product Group]], $Q:$Q, "&lt;=" &amp; SolaCorp_Backlog[[#This Row],[New Date]])</f>
        <v>300</v>
      </c>
      <c r="S1748">
        <f>IF(SolaCorp_Backlog[[#This Row],[Product Group]] &lt;&gt; $L1747, 1, $S1747 + 1)</f>
        <v>278</v>
      </c>
      <c r="T17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8">
        <f ca="1" xml:space="preserve"> ROUND((SolaCorp_Backlog[[#This Row],[Projected Ship Date]] - SolaCorp_Backlog[[#This Row],[Order Date]]) / SolaCorp_Backlog[[#This Row],[Backlog Quantity]], 0)</f>
        <v>34</v>
      </c>
    </row>
    <row r="1749" spans="1:21" x14ac:dyDescent="0.25">
      <c r="A1749" t="s">
        <v>288</v>
      </c>
      <c r="B1749" t="s">
        <v>755</v>
      </c>
      <c r="C1749" t="s">
        <v>671</v>
      </c>
      <c r="D1749" t="s">
        <v>685</v>
      </c>
      <c r="E1749" t="s">
        <v>686</v>
      </c>
      <c r="F1749">
        <v>12</v>
      </c>
      <c r="G1749">
        <v>488.2</v>
      </c>
      <c r="H1749" s="9">
        <v>44937</v>
      </c>
      <c r="I1749" t="s">
        <v>679</v>
      </c>
      <c r="J1749" t="s">
        <v>675</v>
      </c>
      <c r="K1749" t="s">
        <v>611</v>
      </c>
      <c r="L1749" t="s">
        <v>658</v>
      </c>
      <c r="M1749" t="s">
        <v>2075</v>
      </c>
      <c r="N1749" t="s">
        <v>4495</v>
      </c>
      <c r="O1749" t="s">
        <v>6130</v>
      </c>
      <c r="P1749">
        <f>COUNTIFS($L:$L, SolaCorp_Backlog[[#This Row],[Product Group]], $H:$H, "&lt;=" &amp; SolaCorp_Backlog[[#This Row],[Order Date]])</f>
        <v>284</v>
      </c>
      <c r="Q1749" s="9">
        <f>IFERROR(VLOOKUP(SolaCorp_Backlog[[#This Row],[Order_Item]], 'Hot Orders'!$C:$H, 6, FALSE), SolaCorp_Backlog[[#This Row],[Order Date]])</f>
        <v>44937</v>
      </c>
      <c r="R1749">
        <f>COUNTIFS($L:$L, SolaCorp_Backlog[[#This Row],[Product Group]], $Q:$Q, "&lt;=" &amp; SolaCorp_Backlog[[#This Row],[New Date]])</f>
        <v>300</v>
      </c>
      <c r="S1749">
        <f>IF(SolaCorp_Backlog[[#This Row],[Product Group]] &lt;&gt; $L1748, 1, $S1748 + 1)</f>
        <v>279</v>
      </c>
      <c r="T17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49">
        <f ca="1" xml:space="preserve"> ROUND((SolaCorp_Backlog[[#This Row],[Projected Ship Date]] - SolaCorp_Backlog[[#This Row],[Order Date]]) / SolaCorp_Backlog[[#This Row],[Backlog Quantity]], 0)</f>
        <v>34</v>
      </c>
    </row>
    <row r="1750" spans="1:21" x14ac:dyDescent="0.25">
      <c r="A1750" t="s">
        <v>288</v>
      </c>
      <c r="B1750" t="s">
        <v>755</v>
      </c>
      <c r="C1750" t="s">
        <v>671</v>
      </c>
      <c r="D1750" t="s">
        <v>685</v>
      </c>
      <c r="E1750" t="s">
        <v>686</v>
      </c>
      <c r="F1750">
        <v>12</v>
      </c>
      <c r="G1750">
        <v>488.2</v>
      </c>
      <c r="H1750" s="9">
        <v>44937</v>
      </c>
      <c r="I1750" t="s">
        <v>679</v>
      </c>
      <c r="J1750" t="s">
        <v>675</v>
      </c>
      <c r="K1750" t="s">
        <v>611</v>
      </c>
      <c r="L1750" t="s">
        <v>658</v>
      </c>
      <c r="M1750" t="s">
        <v>2075</v>
      </c>
      <c r="N1750" t="s">
        <v>4496</v>
      </c>
      <c r="O1750" t="s">
        <v>6130</v>
      </c>
      <c r="P1750">
        <f>COUNTIFS($L:$L, SolaCorp_Backlog[[#This Row],[Product Group]], $H:$H, "&lt;=" &amp; SolaCorp_Backlog[[#This Row],[Order Date]])</f>
        <v>284</v>
      </c>
      <c r="Q1750" s="9">
        <f>IFERROR(VLOOKUP(SolaCorp_Backlog[[#This Row],[Order_Item]], 'Hot Orders'!$C:$H, 6, FALSE), SolaCorp_Backlog[[#This Row],[Order Date]])</f>
        <v>44937</v>
      </c>
      <c r="R1750">
        <f>COUNTIFS($L:$L, SolaCorp_Backlog[[#This Row],[Product Group]], $Q:$Q, "&lt;=" &amp; SolaCorp_Backlog[[#This Row],[New Date]])</f>
        <v>300</v>
      </c>
      <c r="S1750">
        <f>IF(SolaCorp_Backlog[[#This Row],[Product Group]] &lt;&gt; $L1749, 1, $S1749 + 1)</f>
        <v>280</v>
      </c>
      <c r="T17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0">
        <f ca="1" xml:space="preserve"> ROUND((SolaCorp_Backlog[[#This Row],[Projected Ship Date]] - SolaCorp_Backlog[[#This Row],[Order Date]]) / SolaCorp_Backlog[[#This Row],[Backlog Quantity]], 0)</f>
        <v>34</v>
      </c>
    </row>
    <row r="1751" spans="1:21" x14ac:dyDescent="0.25">
      <c r="A1751" t="s">
        <v>288</v>
      </c>
      <c r="B1751" t="s">
        <v>755</v>
      </c>
      <c r="C1751" t="s">
        <v>671</v>
      </c>
      <c r="D1751" t="s">
        <v>685</v>
      </c>
      <c r="E1751" t="s">
        <v>686</v>
      </c>
      <c r="F1751">
        <v>12</v>
      </c>
      <c r="G1751">
        <v>488.2</v>
      </c>
      <c r="H1751" s="9">
        <v>44937</v>
      </c>
      <c r="I1751" t="s">
        <v>679</v>
      </c>
      <c r="J1751" t="s">
        <v>675</v>
      </c>
      <c r="K1751" t="s">
        <v>611</v>
      </c>
      <c r="L1751" t="s">
        <v>658</v>
      </c>
      <c r="M1751" t="s">
        <v>2075</v>
      </c>
      <c r="N1751" t="s">
        <v>4497</v>
      </c>
      <c r="O1751" t="s">
        <v>6130</v>
      </c>
      <c r="P1751">
        <f>COUNTIFS($L:$L, SolaCorp_Backlog[[#This Row],[Product Group]], $H:$H, "&lt;=" &amp; SolaCorp_Backlog[[#This Row],[Order Date]])</f>
        <v>284</v>
      </c>
      <c r="Q1751" s="9">
        <f>IFERROR(VLOOKUP(SolaCorp_Backlog[[#This Row],[Order_Item]], 'Hot Orders'!$C:$H, 6, FALSE), SolaCorp_Backlog[[#This Row],[Order Date]])</f>
        <v>44937</v>
      </c>
      <c r="R1751">
        <f>COUNTIFS($L:$L, SolaCorp_Backlog[[#This Row],[Product Group]], $Q:$Q, "&lt;=" &amp; SolaCorp_Backlog[[#This Row],[New Date]])</f>
        <v>300</v>
      </c>
      <c r="S1751">
        <f>IF(SolaCorp_Backlog[[#This Row],[Product Group]] &lt;&gt; $L1750, 1, $S1750 + 1)</f>
        <v>281</v>
      </c>
      <c r="T17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1">
        <f ca="1" xml:space="preserve"> ROUND((SolaCorp_Backlog[[#This Row],[Projected Ship Date]] - SolaCorp_Backlog[[#This Row],[Order Date]]) / SolaCorp_Backlog[[#This Row],[Backlog Quantity]], 0)</f>
        <v>34</v>
      </c>
    </row>
    <row r="1752" spans="1:21" x14ac:dyDescent="0.25">
      <c r="A1752" t="s">
        <v>288</v>
      </c>
      <c r="B1752" t="s">
        <v>755</v>
      </c>
      <c r="C1752" t="s">
        <v>671</v>
      </c>
      <c r="D1752" t="s">
        <v>685</v>
      </c>
      <c r="E1752" t="s">
        <v>686</v>
      </c>
      <c r="F1752">
        <v>12</v>
      </c>
      <c r="G1752">
        <v>488.2</v>
      </c>
      <c r="H1752" s="9">
        <v>44937</v>
      </c>
      <c r="I1752" t="s">
        <v>679</v>
      </c>
      <c r="J1752" t="s">
        <v>675</v>
      </c>
      <c r="K1752" t="s">
        <v>611</v>
      </c>
      <c r="L1752" t="s">
        <v>658</v>
      </c>
      <c r="M1752" t="s">
        <v>2075</v>
      </c>
      <c r="N1752" t="s">
        <v>4498</v>
      </c>
      <c r="O1752" t="s">
        <v>6130</v>
      </c>
      <c r="P1752">
        <f>COUNTIFS($L:$L, SolaCorp_Backlog[[#This Row],[Product Group]], $H:$H, "&lt;=" &amp; SolaCorp_Backlog[[#This Row],[Order Date]])</f>
        <v>284</v>
      </c>
      <c r="Q1752" s="9">
        <f>IFERROR(VLOOKUP(SolaCorp_Backlog[[#This Row],[Order_Item]], 'Hot Orders'!$C:$H, 6, FALSE), SolaCorp_Backlog[[#This Row],[Order Date]])</f>
        <v>44937</v>
      </c>
      <c r="R1752">
        <f>COUNTIFS($L:$L, SolaCorp_Backlog[[#This Row],[Product Group]], $Q:$Q, "&lt;=" &amp; SolaCorp_Backlog[[#This Row],[New Date]])</f>
        <v>300</v>
      </c>
      <c r="S1752">
        <f>IF(SolaCorp_Backlog[[#This Row],[Product Group]] &lt;&gt; $L1751, 1, $S1751 + 1)</f>
        <v>282</v>
      </c>
      <c r="T17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2">
        <f ca="1" xml:space="preserve"> ROUND((SolaCorp_Backlog[[#This Row],[Projected Ship Date]] - SolaCorp_Backlog[[#This Row],[Order Date]]) / SolaCorp_Backlog[[#This Row],[Backlog Quantity]], 0)</f>
        <v>34</v>
      </c>
    </row>
    <row r="1753" spans="1:21" x14ac:dyDescent="0.25">
      <c r="A1753" t="s">
        <v>288</v>
      </c>
      <c r="B1753" t="s">
        <v>755</v>
      </c>
      <c r="C1753" t="s">
        <v>671</v>
      </c>
      <c r="D1753" t="s">
        <v>685</v>
      </c>
      <c r="E1753" t="s">
        <v>686</v>
      </c>
      <c r="F1753">
        <v>12</v>
      </c>
      <c r="G1753">
        <v>488.2</v>
      </c>
      <c r="H1753" s="9">
        <v>44937</v>
      </c>
      <c r="I1753" t="s">
        <v>679</v>
      </c>
      <c r="J1753" t="s">
        <v>675</v>
      </c>
      <c r="K1753" t="s">
        <v>611</v>
      </c>
      <c r="L1753" t="s">
        <v>658</v>
      </c>
      <c r="M1753" t="s">
        <v>2075</v>
      </c>
      <c r="N1753" t="s">
        <v>4499</v>
      </c>
      <c r="O1753" t="s">
        <v>6130</v>
      </c>
      <c r="P1753">
        <f>COUNTIFS($L:$L, SolaCorp_Backlog[[#This Row],[Product Group]], $H:$H, "&lt;=" &amp; SolaCorp_Backlog[[#This Row],[Order Date]])</f>
        <v>284</v>
      </c>
      <c r="Q1753" s="9">
        <f>IFERROR(VLOOKUP(SolaCorp_Backlog[[#This Row],[Order_Item]], 'Hot Orders'!$C:$H, 6, FALSE), SolaCorp_Backlog[[#This Row],[Order Date]])</f>
        <v>44937</v>
      </c>
      <c r="R1753">
        <f>COUNTIFS($L:$L, SolaCorp_Backlog[[#This Row],[Product Group]], $Q:$Q, "&lt;=" &amp; SolaCorp_Backlog[[#This Row],[New Date]])</f>
        <v>300</v>
      </c>
      <c r="S1753">
        <f>IF(SolaCorp_Backlog[[#This Row],[Product Group]] &lt;&gt; $L1752, 1, $S1752 + 1)</f>
        <v>283</v>
      </c>
      <c r="T17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3">
        <f ca="1" xml:space="preserve"> ROUND((SolaCorp_Backlog[[#This Row],[Projected Ship Date]] - SolaCorp_Backlog[[#This Row],[Order Date]]) / SolaCorp_Backlog[[#This Row],[Backlog Quantity]], 0)</f>
        <v>34</v>
      </c>
    </row>
    <row r="1754" spans="1:21" x14ac:dyDescent="0.25">
      <c r="A1754" t="s">
        <v>288</v>
      </c>
      <c r="B1754" t="s">
        <v>755</v>
      </c>
      <c r="C1754" t="s">
        <v>671</v>
      </c>
      <c r="D1754" t="s">
        <v>685</v>
      </c>
      <c r="E1754" t="s">
        <v>686</v>
      </c>
      <c r="F1754">
        <v>12</v>
      </c>
      <c r="G1754">
        <v>488.2</v>
      </c>
      <c r="H1754" s="9">
        <v>44937</v>
      </c>
      <c r="I1754" t="s">
        <v>679</v>
      </c>
      <c r="J1754" t="s">
        <v>675</v>
      </c>
      <c r="K1754" t="s">
        <v>611</v>
      </c>
      <c r="L1754" t="s">
        <v>658</v>
      </c>
      <c r="M1754" t="s">
        <v>2075</v>
      </c>
      <c r="N1754" t="s">
        <v>4500</v>
      </c>
      <c r="O1754" t="s">
        <v>6130</v>
      </c>
      <c r="P1754">
        <f>COUNTIFS($L:$L, SolaCorp_Backlog[[#This Row],[Product Group]], $H:$H, "&lt;=" &amp; SolaCorp_Backlog[[#This Row],[Order Date]])</f>
        <v>284</v>
      </c>
      <c r="Q1754" s="9">
        <f>IFERROR(VLOOKUP(SolaCorp_Backlog[[#This Row],[Order_Item]], 'Hot Orders'!$C:$H, 6, FALSE), SolaCorp_Backlog[[#This Row],[Order Date]])</f>
        <v>44937</v>
      </c>
      <c r="R1754">
        <f>COUNTIFS($L:$L, SolaCorp_Backlog[[#This Row],[Product Group]], $Q:$Q, "&lt;=" &amp; SolaCorp_Backlog[[#This Row],[New Date]])</f>
        <v>300</v>
      </c>
      <c r="S1754">
        <f>IF(SolaCorp_Backlog[[#This Row],[Product Group]] &lt;&gt; $L1753, 1, $S1753 + 1)</f>
        <v>284</v>
      </c>
      <c r="T17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4">
        <f ca="1" xml:space="preserve"> ROUND((SolaCorp_Backlog[[#This Row],[Projected Ship Date]] - SolaCorp_Backlog[[#This Row],[Order Date]]) / SolaCorp_Backlog[[#This Row],[Backlog Quantity]], 0)</f>
        <v>34</v>
      </c>
    </row>
    <row r="1755" spans="1:21" x14ac:dyDescent="0.25">
      <c r="A1755" t="s">
        <v>302</v>
      </c>
      <c r="B1755" t="s">
        <v>820</v>
      </c>
      <c r="C1755" t="s">
        <v>729</v>
      </c>
      <c r="D1755" t="s">
        <v>984</v>
      </c>
      <c r="E1755" t="s">
        <v>985</v>
      </c>
      <c r="F1755">
        <v>1</v>
      </c>
      <c r="G1755">
        <v>195.17</v>
      </c>
      <c r="H1755" s="9">
        <v>44941</v>
      </c>
      <c r="I1755" t="s">
        <v>789</v>
      </c>
      <c r="J1755" t="s">
        <v>669</v>
      </c>
      <c r="K1755" t="s">
        <v>615</v>
      </c>
      <c r="L1755" t="s">
        <v>658</v>
      </c>
      <c r="M1755" t="s">
        <v>2047</v>
      </c>
      <c r="N1755" t="s">
        <v>4404</v>
      </c>
      <c r="O1755" t="s">
        <v>6132</v>
      </c>
      <c r="P1755">
        <f>COUNTIFS($L:$L, SolaCorp_Backlog[[#This Row],[Product Group]], $H:$H, "&lt;=" &amp; SolaCorp_Backlog[[#This Row],[Order Date]])</f>
        <v>287</v>
      </c>
      <c r="Q1755" s="9">
        <f>IFERROR(VLOOKUP(SolaCorp_Backlog[[#This Row],[Order_Item]], 'Hot Orders'!$C:$H, 6, FALSE), SolaCorp_Backlog[[#This Row],[Order Date]])</f>
        <v>44941</v>
      </c>
      <c r="R1755">
        <f>COUNTIFS($L:$L, SolaCorp_Backlog[[#This Row],[Product Group]], $Q:$Q, "&lt;=" &amp; SolaCorp_Backlog[[#This Row],[New Date]])</f>
        <v>303</v>
      </c>
      <c r="S1755">
        <f>IF(SolaCorp_Backlog[[#This Row],[Product Group]] &lt;&gt; $L1754, 1, $S1754 + 1)</f>
        <v>285</v>
      </c>
      <c r="T17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5">
        <f ca="1" xml:space="preserve"> ROUND((SolaCorp_Backlog[[#This Row],[Projected Ship Date]] - SolaCorp_Backlog[[#This Row],[Order Date]]) / SolaCorp_Backlog[[#This Row],[Backlog Quantity]], 0)</f>
        <v>404</v>
      </c>
    </row>
    <row r="1756" spans="1:21" x14ac:dyDescent="0.25">
      <c r="A1756" t="s">
        <v>302</v>
      </c>
      <c r="B1756" t="s">
        <v>820</v>
      </c>
      <c r="C1756" t="s">
        <v>729</v>
      </c>
      <c r="D1756" t="s">
        <v>821</v>
      </c>
      <c r="E1756" t="s">
        <v>822</v>
      </c>
      <c r="F1756">
        <v>1</v>
      </c>
      <c r="G1756">
        <v>206.39</v>
      </c>
      <c r="H1756" s="9">
        <v>44941</v>
      </c>
      <c r="I1756" t="s">
        <v>789</v>
      </c>
      <c r="J1756" t="s">
        <v>669</v>
      </c>
      <c r="K1756" t="s">
        <v>613</v>
      </c>
      <c r="L1756" t="s">
        <v>658</v>
      </c>
      <c r="M1756" t="s">
        <v>2067</v>
      </c>
      <c r="N1756" t="s">
        <v>4478</v>
      </c>
      <c r="O1756" t="s">
        <v>6132</v>
      </c>
      <c r="P1756">
        <f>COUNTIFS($L:$L, SolaCorp_Backlog[[#This Row],[Product Group]], $H:$H, "&lt;=" &amp; SolaCorp_Backlog[[#This Row],[Order Date]])</f>
        <v>287</v>
      </c>
      <c r="Q1756" s="9">
        <f>IFERROR(VLOOKUP(SolaCorp_Backlog[[#This Row],[Order_Item]], 'Hot Orders'!$C:$H, 6, FALSE), SolaCorp_Backlog[[#This Row],[Order Date]])</f>
        <v>44941</v>
      </c>
      <c r="R1756">
        <f>COUNTIFS($L:$L, SolaCorp_Backlog[[#This Row],[Product Group]], $Q:$Q, "&lt;=" &amp; SolaCorp_Backlog[[#This Row],[New Date]])</f>
        <v>303</v>
      </c>
      <c r="S1756">
        <f>IF(SolaCorp_Backlog[[#This Row],[Product Group]] &lt;&gt; $L1755, 1, $S1755 + 1)</f>
        <v>286</v>
      </c>
      <c r="T17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6">
        <f ca="1" xml:space="preserve"> ROUND((SolaCorp_Backlog[[#This Row],[Projected Ship Date]] - SolaCorp_Backlog[[#This Row],[Order Date]]) / SolaCorp_Backlog[[#This Row],[Backlog Quantity]], 0)</f>
        <v>404</v>
      </c>
    </row>
    <row r="1757" spans="1:21" x14ac:dyDescent="0.25">
      <c r="A1757" t="s">
        <v>302</v>
      </c>
      <c r="B1757" t="s">
        <v>820</v>
      </c>
      <c r="C1757" t="s">
        <v>729</v>
      </c>
      <c r="D1757" t="s">
        <v>821</v>
      </c>
      <c r="E1757" t="s">
        <v>822</v>
      </c>
      <c r="F1757">
        <v>1</v>
      </c>
      <c r="G1757">
        <v>796.36</v>
      </c>
      <c r="H1757" s="9">
        <v>44941</v>
      </c>
      <c r="I1757" t="s">
        <v>789</v>
      </c>
      <c r="J1757" t="s">
        <v>669</v>
      </c>
      <c r="K1757" t="s">
        <v>613</v>
      </c>
      <c r="L1757" t="s">
        <v>658</v>
      </c>
      <c r="M1757" t="s">
        <v>2067</v>
      </c>
      <c r="N1757" t="s">
        <v>4478</v>
      </c>
      <c r="O1757" t="s">
        <v>6132</v>
      </c>
      <c r="P1757">
        <f>COUNTIFS($L:$L, SolaCorp_Backlog[[#This Row],[Product Group]], $H:$H, "&lt;=" &amp; SolaCorp_Backlog[[#This Row],[Order Date]])</f>
        <v>287</v>
      </c>
      <c r="Q1757" s="9">
        <f>IFERROR(VLOOKUP(SolaCorp_Backlog[[#This Row],[Order_Item]], 'Hot Orders'!$C:$H, 6, FALSE), SolaCorp_Backlog[[#This Row],[Order Date]])</f>
        <v>44941</v>
      </c>
      <c r="R1757">
        <f>COUNTIFS($L:$L, SolaCorp_Backlog[[#This Row],[Product Group]], $Q:$Q, "&lt;=" &amp; SolaCorp_Backlog[[#This Row],[New Date]])</f>
        <v>303</v>
      </c>
      <c r="S1757">
        <f>IF(SolaCorp_Backlog[[#This Row],[Product Group]] &lt;&gt; $L1756, 1, $S1756 + 1)</f>
        <v>287</v>
      </c>
      <c r="T17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7">
        <f ca="1" xml:space="preserve"> ROUND((SolaCorp_Backlog[[#This Row],[Projected Ship Date]] - SolaCorp_Backlog[[#This Row],[Order Date]]) / SolaCorp_Backlog[[#This Row],[Backlog Quantity]], 0)</f>
        <v>404</v>
      </c>
    </row>
    <row r="1758" spans="1:21" x14ac:dyDescent="0.25">
      <c r="A1758" t="s">
        <v>429</v>
      </c>
      <c r="B1758" t="s">
        <v>684</v>
      </c>
      <c r="C1758" t="s">
        <v>671</v>
      </c>
      <c r="D1758" t="s">
        <v>685</v>
      </c>
      <c r="E1758" t="s">
        <v>686</v>
      </c>
      <c r="F1758">
        <v>13</v>
      </c>
      <c r="G1758">
        <v>976.12</v>
      </c>
      <c r="H1758" s="9">
        <v>44944</v>
      </c>
      <c r="I1758" t="s">
        <v>683</v>
      </c>
      <c r="J1758" t="s">
        <v>675</v>
      </c>
      <c r="K1758" t="s">
        <v>611</v>
      </c>
      <c r="L1758" t="s">
        <v>658</v>
      </c>
      <c r="M1758" t="s">
        <v>2096</v>
      </c>
      <c r="N1758" t="s">
        <v>4551</v>
      </c>
      <c r="O1758" t="s">
        <v>6167</v>
      </c>
      <c r="P1758">
        <f>COUNTIFS($L:$L, SolaCorp_Backlog[[#This Row],[Product Group]], $H:$H, "&lt;=" &amp; SolaCorp_Backlog[[#This Row],[Order Date]])</f>
        <v>300</v>
      </c>
      <c r="Q1758" s="9">
        <f>IFERROR(VLOOKUP(SolaCorp_Backlog[[#This Row],[Order_Item]], 'Hot Orders'!$C:$H, 6, FALSE), SolaCorp_Backlog[[#This Row],[Order Date]])</f>
        <v>44944</v>
      </c>
      <c r="R1758">
        <f>COUNTIFS($L:$L, SolaCorp_Backlog[[#This Row],[Product Group]], $Q:$Q, "&lt;=" &amp; SolaCorp_Backlog[[#This Row],[New Date]])</f>
        <v>316</v>
      </c>
      <c r="S1758">
        <f>IF(SolaCorp_Backlog[[#This Row],[Product Group]] &lt;&gt; $L1757, 1, $S1757 + 1)</f>
        <v>288</v>
      </c>
      <c r="T17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8">
        <f ca="1" xml:space="preserve"> ROUND((SolaCorp_Backlog[[#This Row],[Projected Ship Date]] - SolaCorp_Backlog[[#This Row],[Order Date]]) / SolaCorp_Backlog[[#This Row],[Backlog Quantity]], 0)</f>
        <v>31</v>
      </c>
    </row>
    <row r="1759" spans="1:21" x14ac:dyDescent="0.25">
      <c r="A1759" t="s">
        <v>429</v>
      </c>
      <c r="B1759" t="s">
        <v>684</v>
      </c>
      <c r="C1759" t="s">
        <v>671</v>
      </c>
      <c r="D1759" t="s">
        <v>685</v>
      </c>
      <c r="E1759" t="s">
        <v>686</v>
      </c>
      <c r="F1759">
        <v>13</v>
      </c>
      <c r="G1759">
        <v>976.12</v>
      </c>
      <c r="H1759" s="9">
        <v>44944</v>
      </c>
      <c r="I1759" t="s">
        <v>683</v>
      </c>
      <c r="J1759" t="s">
        <v>675</v>
      </c>
      <c r="K1759" t="s">
        <v>611</v>
      </c>
      <c r="L1759" t="s">
        <v>658</v>
      </c>
      <c r="M1759" t="s">
        <v>2096</v>
      </c>
      <c r="N1759" t="s">
        <v>4552</v>
      </c>
      <c r="O1759" t="s">
        <v>6167</v>
      </c>
      <c r="P1759">
        <f>COUNTIFS($L:$L, SolaCorp_Backlog[[#This Row],[Product Group]], $H:$H, "&lt;=" &amp; SolaCorp_Backlog[[#This Row],[Order Date]])</f>
        <v>300</v>
      </c>
      <c r="Q1759" s="9">
        <f>IFERROR(VLOOKUP(SolaCorp_Backlog[[#This Row],[Order_Item]], 'Hot Orders'!$C:$H, 6, FALSE), SolaCorp_Backlog[[#This Row],[Order Date]])</f>
        <v>44944</v>
      </c>
      <c r="R1759">
        <f>COUNTIFS($L:$L, SolaCorp_Backlog[[#This Row],[Product Group]], $Q:$Q, "&lt;=" &amp; SolaCorp_Backlog[[#This Row],[New Date]])</f>
        <v>316</v>
      </c>
      <c r="S1759">
        <f>IF(SolaCorp_Backlog[[#This Row],[Product Group]] &lt;&gt; $L1758, 1, $S1758 + 1)</f>
        <v>289</v>
      </c>
      <c r="T17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59">
        <f ca="1" xml:space="preserve"> ROUND((SolaCorp_Backlog[[#This Row],[Projected Ship Date]] - SolaCorp_Backlog[[#This Row],[Order Date]]) / SolaCorp_Backlog[[#This Row],[Backlog Quantity]], 0)</f>
        <v>31</v>
      </c>
    </row>
    <row r="1760" spans="1:21" x14ac:dyDescent="0.25">
      <c r="A1760" t="s">
        <v>429</v>
      </c>
      <c r="B1760" t="s">
        <v>684</v>
      </c>
      <c r="C1760" t="s">
        <v>671</v>
      </c>
      <c r="D1760" t="s">
        <v>685</v>
      </c>
      <c r="E1760" t="s">
        <v>686</v>
      </c>
      <c r="F1760">
        <v>13</v>
      </c>
      <c r="G1760">
        <v>976.12</v>
      </c>
      <c r="H1760" s="9">
        <v>44944</v>
      </c>
      <c r="I1760" t="s">
        <v>683</v>
      </c>
      <c r="J1760" t="s">
        <v>675</v>
      </c>
      <c r="K1760" t="s">
        <v>611</v>
      </c>
      <c r="L1760" t="s">
        <v>658</v>
      </c>
      <c r="M1760" t="s">
        <v>2096</v>
      </c>
      <c r="N1760" t="s">
        <v>4553</v>
      </c>
      <c r="O1760" t="s">
        <v>6167</v>
      </c>
      <c r="P1760">
        <f>COUNTIFS($L:$L, SolaCorp_Backlog[[#This Row],[Product Group]], $H:$H, "&lt;=" &amp; SolaCorp_Backlog[[#This Row],[Order Date]])</f>
        <v>300</v>
      </c>
      <c r="Q1760" s="9">
        <f>IFERROR(VLOOKUP(SolaCorp_Backlog[[#This Row],[Order_Item]], 'Hot Orders'!$C:$H, 6, FALSE), SolaCorp_Backlog[[#This Row],[Order Date]])</f>
        <v>44944</v>
      </c>
      <c r="R1760">
        <f>COUNTIFS($L:$L, SolaCorp_Backlog[[#This Row],[Product Group]], $Q:$Q, "&lt;=" &amp; SolaCorp_Backlog[[#This Row],[New Date]])</f>
        <v>316</v>
      </c>
      <c r="S1760">
        <f>IF(SolaCorp_Backlog[[#This Row],[Product Group]] &lt;&gt; $L1759, 1, $S1759 + 1)</f>
        <v>290</v>
      </c>
      <c r="T17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0">
        <f ca="1" xml:space="preserve"> ROUND((SolaCorp_Backlog[[#This Row],[Projected Ship Date]] - SolaCorp_Backlog[[#This Row],[Order Date]]) / SolaCorp_Backlog[[#This Row],[Backlog Quantity]], 0)</f>
        <v>31</v>
      </c>
    </row>
    <row r="1761" spans="1:21" x14ac:dyDescent="0.25">
      <c r="A1761" t="s">
        <v>429</v>
      </c>
      <c r="B1761" t="s">
        <v>684</v>
      </c>
      <c r="C1761" t="s">
        <v>671</v>
      </c>
      <c r="D1761" t="s">
        <v>685</v>
      </c>
      <c r="E1761" t="s">
        <v>686</v>
      </c>
      <c r="F1761">
        <v>13</v>
      </c>
      <c r="G1761">
        <v>976.12</v>
      </c>
      <c r="H1761" s="9">
        <v>44944</v>
      </c>
      <c r="I1761" t="s">
        <v>683</v>
      </c>
      <c r="J1761" t="s">
        <v>675</v>
      </c>
      <c r="K1761" t="s">
        <v>611</v>
      </c>
      <c r="L1761" t="s">
        <v>658</v>
      </c>
      <c r="M1761" t="s">
        <v>2096</v>
      </c>
      <c r="N1761" t="s">
        <v>4554</v>
      </c>
      <c r="O1761" t="s">
        <v>6167</v>
      </c>
      <c r="P1761">
        <f>COUNTIFS($L:$L, SolaCorp_Backlog[[#This Row],[Product Group]], $H:$H, "&lt;=" &amp; SolaCorp_Backlog[[#This Row],[Order Date]])</f>
        <v>300</v>
      </c>
      <c r="Q1761" s="9">
        <f>IFERROR(VLOOKUP(SolaCorp_Backlog[[#This Row],[Order_Item]], 'Hot Orders'!$C:$H, 6, FALSE), SolaCorp_Backlog[[#This Row],[Order Date]])</f>
        <v>44944</v>
      </c>
      <c r="R1761">
        <f>COUNTIFS($L:$L, SolaCorp_Backlog[[#This Row],[Product Group]], $Q:$Q, "&lt;=" &amp; SolaCorp_Backlog[[#This Row],[New Date]])</f>
        <v>316</v>
      </c>
      <c r="S1761">
        <f>IF(SolaCorp_Backlog[[#This Row],[Product Group]] &lt;&gt; $L1760, 1, $S1760 + 1)</f>
        <v>291</v>
      </c>
      <c r="T17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1">
        <f ca="1" xml:space="preserve"> ROUND((SolaCorp_Backlog[[#This Row],[Projected Ship Date]] - SolaCorp_Backlog[[#This Row],[Order Date]]) / SolaCorp_Backlog[[#This Row],[Backlog Quantity]], 0)</f>
        <v>31</v>
      </c>
    </row>
    <row r="1762" spans="1:21" x14ac:dyDescent="0.25">
      <c r="A1762" t="s">
        <v>429</v>
      </c>
      <c r="B1762" t="s">
        <v>684</v>
      </c>
      <c r="C1762" t="s">
        <v>671</v>
      </c>
      <c r="D1762" t="s">
        <v>685</v>
      </c>
      <c r="E1762" t="s">
        <v>686</v>
      </c>
      <c r="F1762">
        <v>13</v>
      </c>
      <c r="G1762">
        <v>976.12</v>
      </c>
      <c r="H1762" s="9">
        <v>44944</v>
      </c>
      <c r="I1762" t="s">
        <v>683</v>
      </c>
      <c r="J1762" t="s">
        <v>675</v>
      </c>
      <c r="K1762" t="s">
        <v>611</v>
      </c>
      <c r="L1762" t="s">
        <v>658</v>
      </c>
      <c r="M1762" t="s">
        <v>2096</v>
      </c>
      <c r="N1762" t="s">
        <v>4555</v>
      </c>
      <c r="O1762" t="s">
        <v>6167</v>
      </c>
      <c r="P1762">
        <f>COUNTIFS($L:$L, SolaCorp_Backlog[[#This Row],[Product Group]], $H:$H, "&lt;=" &amp; SolaCorp_Backlog[[#This Row],[Order Date]])</f>
        <v>300</v>
      </c>
      <c r="Q1762" s="9">
        <f>IFERROR(VLOOKUP(SolaCorp_Backlog[[#This Row],[Order_Item]], 'Hot Orders'!$C:$H, 6, FALSE), SolaCorp_Backlog[[#This Row],[Order Date]])</f>
        <v>44944</v>
      </c>
      <c r="R1762">
        <f>COUNTIFS($L:$L, SolaCorp_Backlog[[#This Row],[Product Group]], $Q:$Q, "&lt;=" &amp; SolaCorp_Backlog[[#This Row],[New Date]])</f>
        <v>316</v>
      </c>
      <c r="S1762">
        <f>IF(SolaCorp_Backlog[[#This Row],[Product Group]] &lt;&gt; $L1761, 1, $S1761 + 1)</f>
        <v>292</v>
      </c>
      <c r="T17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2">
        <f ca="1" xml:space="preserve"> ROUND((SolaCorp_Backlog[[#This Row],[Projected Ship Date]] - SolaCorp_Backlog[[#This Row],[Order Date]]) / SolaCorp_Backlog[[#This Row],[Backlog Quantity]], 0)</f>
        <v>31</v>
      </c>
    </row>
    <row r="1763" spans="1:21" x14ac:dyDescent="0.25">
      <c r="A1763" t="s">
        <v>429</v>
      </c>
      <c r="B1763" t="s">
        <v>684</v>
      </c>
      <c r="C1763" t="s">
        <v>671</v>
      </c>
      <c r="D1763" t="s">
        <v>685</v>
      </c>
      <c r="E1763" t="s">
        <v>686</v>
      </c>
      <c r="F1763">
        <v>13</v>
      </c>
      <c r="G1763">
        <v>976.12</v>
      </c>
      <c r="H1763" s="9">
        <v>44944</v>
      </c>
      <c r="I1763" t="s">
        <v>683</v>
      </c>
      <c r="J1763" t="s">
        <v>675</v>
      </c>
      <c r="K1763" t="s">
        <v>611</v>
      </c>
      <c r="L1763" t="s">
        <v>658</v>
      </c>
      <c r="M1763" t="s">
        <v>2096</v>
      </c>
      <c r="N1763" t="s">
        <v>4556</v>
      </c>
      <c r="O1763" t="s">
        <v>6167</v>
      </c>
      <c r="P1763">
        <f>COUNTIFS($L:$L, SolaCorp_Backlog[[#This Row],[Product Group]], $H:$H, "&lt;=" &amp; SolaCorp_Backlog[[#This Row],[Order Date]])</f>
        <v>300</v>
      </c>
      <c r="Q1763" s="9">
        <f>IFERROR(VLOOKUP(SolaCorp_Backlog[[#This Row],[Order_Item]], 'Hot Orders'!$C:$H, 6, FALSE), SolaCorp_Backlog[[#This Row],[Order Date]])</f>
        <v>44944</v>
      </c>
      <c r="R1763">
        <f>COUNTIFS($L:$L, SolaCorp_Backlog[[#This Row],[Product Group]], $Q:$Q, "&lt;=" &amp; SolaCorp_Backlog[[#This Row],[New Date]])</f>
        <v>316</v>
      </c>
      <c r="S1763">
        <f>IF(SolaCorp_Backlog[[#This Row],[Product Group]] &lt;&gt; $L1762, 1, $S1762 + 1)</f>
        <v>293</v>
      </c>
      <c r="T17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3">
        <f ca="1" xml:space="preserve"> ROUND((SolaCorp_Backlog[[#This Row],[Projected Ship Date]] - SolaCorp_Backlog[[#This Row],[Order Date]]) / SolaCorp_Backlog[[#This Row],[Backlog Quantity]], 0)</f>
        <v>31</v>
      </c>
    </row>
    <row r="1764" spans="1:21" x14ac:dyDescent="0.25">
      <c r="A1764" t="s">
        <v>429</v>
      </c>
      <c r="B1764" t="s">
        <v>684</v>
      </c>
      <c r="C1764" t="s">
        <v>671</v>
      </c>
      <c r="D1764" t="s">
        <v>685</v>
      </c>
      <c r="E1764" t="s">
        <v>686</v>
      </c>
      <c r="F1764">
        <v>13</v>
      </c>
      <c r="G1764">
        <v>976.12</v>
      </c>
      <c r="H1764" s="9">
        <v>44944</v>
      </c>
      <c r="I1764" t="s">
        <v>683</v>
      </c>
      <c r="J1764" t="s">
        <v>675</v>
      </c>
      <c r="K1764" t="s">
        <v>611</v>
      </c>
      <c r="L1764" t="s">
        <v>658</v>
      </c>
      <c r="M1764" t="s">
        <v>2096</v>
      </c>
      <c r="N1764" t="s">
        <v>4557</v>
      </c>
      <c r="O1764" t="s">
        <v>6167</v>
      </c>
      <c r="P1764">
        <f>COUNTIFS($L:$L, SolaCorp_Backlog[[#This Row],[Product Group]], $H:$H, "&lt;=" &amp; SolaCorp_Backlog[[#This Row],[Order Date]])</f>
        <v>300</v>
      </c>
      <c r="Q1764" s="9">
        <f>IFERROR(VLOOKUP(SolaCorp_Backlog[[#This Row],[Order_Item]], 'Hot Orders'!$C:$H, 6, FALSE), SolaCorp_Backlog[[#This Row],[Order Date]])</f>
        <v>44944</v>
      </c>
      <c r="R1764">
        <f>COUNTIFS($L:$L, SolaCorp_Backlog[[#This Row],[Product Group]], $Q:$Q, "&lt;=" &amp; SolaCorp_Backlog[[#This Row],[New Date]])</f>
        <v>316</v>
      </c>
      <c r="S1764">
        <f>IF(SolaCorp_Backlog[[#This Row],[Product Group]] &lt;&gt; $L1763, 1, $S1763 + 1)</f>
        <v>294</v>
      </c>
      <c r="T17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4">
        <f ca="1" xml:space="preserve"> ROUND((SolaCorp_Backlog[[#This Row],[Projected Ship Date]] - SolaCorp_Backlog[[#This Row],[Order Date]]) / SolaCorp_Backlog[[#This Row],[Backlog Quantity]], 0)</f>
        <v>31</v>
      </c>
    </row>
    <row r="1765" spans="1:21" x14ac:dyDescent="0.25">
      <c r="A1765" t="s">
        <v>429</v>
      </c>
      <c r="B1765" t="s">
        <v>684</v>
      </c>
      <c r="C1765" t="s">
        <v>671</v>
      </c>
      <c r="D1765" t="s">
        <v>685</v>
      </c>
      <c r="E1765" t="s">
        <v>686</v>
      </c>
      <c r="F1765">
        <v>13</v>
      </c>
      <c r="G1765">
        <v>976.12</v>
      </c>
      <c r="H1765" s="9">
        <v>44944</v>
      </c>
      <c r="I1765" t="s">
        <v>683</v>
      </c>
      <c r="J1765" t="s">
        <v>675</v>
      </c>
      <c r="K1765" t="s">
        <v>611</v>
      </c>
      <c r="L1765" t="s">
        <v>658</v>
      </c>
      <c r="M1765" t="s">
        <v>2096</v>
      </c>
      <c r="N1765" t="s">
        <v>4558</v>
      </c>
      <c r="O1765" t="s">
        <v>6167</v>
      </c>
      <c r="P1765">
        <f>COUNTIFS($L:$L, SolaCorp_Backlog[[#This Row],[Product Group]], $H:$H, "&lt;=" &amp; SolaCorp_Backlog[[#This Row],[Order Date]])</f>
        <v>300</v>
      </c>
      <c r="Q1765" s="9">
        <f>IFERROR(VLOOKUP(SolaCorp_Backlog[[#This Row],[Order_Item]], 'Hot Orders'!$C:$H, 6, FALSE), SolaCorp_Backlog[[#This Row],[Order Date]])</f>
        <v>44944</v>
      </c>
      <c r="R1765">
        <f>COUNTIFS($L:$L, SolaCorp_Backlog[[#This Row],[Product Group]], $Q:$Q, "&lt;=" &amp; SolaCorp_Backlog[[#This Row],[New Date]])</f>
        <v>316</v>
      </c>
      <c r="S1765">
        <f>IF(SolaCorp_Backlog[[#This Row],[Product Group]] &lt;&gt; $L1764, 1, $S1764 + 1)</f>
        <v>295</v>
      </c>
      <c r="T17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5">
        <f ca="1" xml:space="preserve"> ROUND((SolaCorp_Backlog[[#This Row],[Projected Ship Date]] - SolaCorp_Backlog[[#This Row],[Order Date]]) / SolaCorp_Backlog[[#This Row],[Backlog Quantity]], 0)</f>
        <v>31</v>
      </c>
    </row>
    <row r="1766" spans="1:21" x14ac:dyDescent="0.25">
      <c r="A1766" t="s">
        <v>429</v>
      </c>
      <c r="B1766" t="s">
        <v>684</v>
      </c>
      <c r="C1766" t="s">
        <v>671</v>
      </c>
      <c r="D1766" t="s">
        <v>685</v>
      </c>
      <c r="E1766" t="s">
        <v>686</v>
      </c>
      <c r="F1766">
        <v>13</v>
      </c>
      <c r="G1766">
        <v>976.12</v>
      </c>
      <c r="H1766" s="9">
        <v>44944</v>
      </c>
      <c r="I1766" t="s">
        <v>683</v>
      </c>
      <c r="J1766" t="s">
        <v>675</v>
      </c>
      <c r="K1766" t="s">
        <v>611</v>
      </c>
      <c r="L1766" t="s">
        <v>658</v>
      </c>
      <c r="M1766" t="s">
        <v>2096</v>
      </c>
      <c r="N1766" t="s">
        <v>4559</v>
      </c>
      <c r="O1766" t="s">
        <v>6167</v>
      </c>
      <c r="P1766">
        <f>COUNTIFS($L:$L, SolaCorp_Backlog[[#This Row],[Product Group]], $H:$H, "&lt;=" &amp; SolaCorp_Backlog[[#This Row],[Order Date]])</f>
        <v>300</v>
      </c>
      <c r="Q1766" s="9">
        <f>IFERROR(VLOOKUP(SolaCorp_Backlog[[#This Row],[Order_Item]], 'Hot Orders'!$C:$H, 6, FALSE), SolaCorp_Backlog[[#This Row],[Order Date]])</f>
        <v>44944</v>
      </c>
      <c r="R1766">
        <f>COUNTIFS($L:$L, SolaCorp_Backlog[[#This Row],[Product Group]], $Q:$Q, "&lt;=" &amp; SolaCorp_Backlog[[#This Row],[New Date]])</f>
        <v>316</v>
      </c>
      <c r="S1766">
        <f>IF(SolaCorp_Backlog[[#This Row],[Product Group]] &lt;&gt; $L1765, 1, $S1765 + 1)</f>
        <v>296</v>
      </c>
      <c r="T17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6">
        <f ca="1" xml:space="preserve"> ROUND((SolaCorp_Backlog[[#This Row],[Projected Ship Date]] - SolaCorp_Backlog[[#This Row],[Order Date]]) / SolaCorp_Backlog[[#This Row],[Backlog Quantity]], 0)</f>
        <v>31</v>
      </c>
    </row>
    <row r="1767" spans="1:21" x14ac:dyDescent="0.25">
      <c r="A1767" t="s">
        <v>429</v>
      </c>
      <c r="B1767" t="s">
        <v>684</v>
      </c>
      <c r="C1767" t="s">
        <v>671</v>
      </c>
      <c r="D1767" t="s">
        <v>685</v>
      </c>
      <c r="E1767" t="s">
        <v>686</v>
      </c>
      <c r="F1767">
        <v>13</v>
      </c>
      <c r="G1767">
        <v>976.12</v>
      </c>
      <c r="H1767" s="9">
        <v>44944</v>
      </c>
      <c r="I1767" t="s">
        <v>683</v>
      </c>
      <c r="J1767" t="s">
        <v>675</v>
      </c>
      <c r="K1767" t="s">
        <v>611</v>
      </c>
      <c r="L1767" t="s">
        <v>658</v>
      </c>
      <c r="M1767" t="s">
        <v>2096</v>
      </c>
      <c r="N1767" t="s">
        <v>4560</v>
      </c>
      <c r="O1767" t="s">
        <v>6167</v>
      </c>
      <c r="P1767">
        <f>COUNTIFS($L:$L, SolaCorp_Backlog[[#This Row],[Product Group]], $H:$H, "&lt;=" &amp; SolaCorp_Backlog[[#This Row],[Order Date]])</f>
        <v>300</v>
      </c>
      <c r="Q1767" s="9">
        <f>IFERROR(VLOOKUP(SolaCorp_Backlog[[#This Row],[Order_Item]], 'Hot Orders'!$C:$H, 6, FALSE), SolaCorp_Backlog[[#This Row],[Order Date]])</f>
        <v>44944</v>
      </c>
      <c r="R1767">
        <f>COUNTIFS($L:$L, SolaCorp_Backlog[[#This Row],[Product Group]], $Q:$Q, "&lt;=" &amp; SolaCorp_Backlog[[#This Row],[New Date]])</f>
        <v>316</v>
      </c>
      <c r="S1767">
        <f>IF(SolaCorp_Backlog[[#This Row],[Product Group]] &lt;&gt; $L1766, 1, $S1766 + 1)</f>
        <v>297</v>
      </c>
      <c r="T17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7">
        <f ca="1" xml:space="preserve"> ROUND((SolaCorp_Backlog[[#This Row],[Projected Ship Date]] - SolaCorp_Backlog[[#This Row],[Order Date]]) / SolaCorp_Backlog[[#This Row],[Backlog Quantity]], 0)</f>
        <v>31</v>
      </c>
    </row>
    <row r="1768" spans="1:21" x14ac:dyDescent="0.25">
      <c r="A1768" t="s">
        <v>429</v>
      </c>
      <c r="B1768" t="s">
        <v>684</v>
      </c>
      <c r="C1768" t="s">
        <v>671</v>
      </c>
      <c r="D1768" t="s">
        <v>685</v>
      </c>
      <c r="E1768" t="s">
        <v>686</v>
      </c>
      <c r="F1768">
        <v>13</v>
      </c>
      <c r="G1768">
        <v>976.12</v>
      </c>
      <c r="H1768" s="9">
        <v>44944</v>
      </c>
      <c r="I1768" t="s">
        <v>683</v>
      </c>
      <c r="J1768" t="s">
        <v>675</v>
      </c>
      <c r="K1768" t="s">
        <v>611</v>
      </c>
      <c r="L1768" t="s">
        <v>658</v>
      </c>
      <c r="M1768" t="s">
        <v>2096</v>
      </c>
      <c r="N1768" t="s">
        <v>4561</v>
      </c>
      <c r="O1768" t="s">
        <v>6167</v>
      </c>
      <c r="P1768">
        <f>COUNTIFS($L:$L, SolaCorp_Backlog[[#This Row],[Product Group]], $H:$H, "&lt;=" &amp; SolaCorp_Backlog[[#This Row],[Order Date]])</f>
        <v>300</v>
      </c>
      <c r="Q1768" s="9">
        <f>IFERROR(VLOOKUP(SolaCorp_Backlog[[#This Row],[Order_Item]], 'Hot Orders'!$C:$H, 6, FALSE), SolaCorp_Backlog[[#This Row],[Order Date]])</f>
        <v>44944</v>
      </c>
      <c r="R1768">
        <f>COUNTIFS($L:$L, SolaCorp_Backlog[[#This Row],[Product Group]], $Q:$Q, "&lt;=" &amp; SolaCorp_Backlog[[#This Row],[New Date]])</f>
        <v>316</v>
      </c>
      <c r="S1768">
        <f>IF(SolaCorp_Backlog[[#This Row],[Product Group]] &lt;&gt; $L1767, 1, $S1767 + 1)</f>
        <v>298</v>
      </c>
      <c r="T17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8">
        <f ca="1" xml:space="preserve"> ROUND((SolaCorp_Backlog[[#This Row],[Projected Ship Date]] - SolaCorp_Backlog[[#This Row],[Order Date]]) / SolaCorp_Backlog[[#This Row],[Backlog Quantity]], 0)</f>
        <v>31</v>
      </c>
    </row>
    <row r="1769" spans="1:21" x14ac:dyDescent="0.25">
      <c r="A1769" t="s">
        <v>429</v>
      </c>
      <c r="B1769" t="s">
        <v>684</v>
      </c>
      <c r="C1769" t="s">
        <v>671</v>
      </c>
      <c r="D1769" t="s">
        <v>685</v>
      </c>
      <c r="E1769" t="s">
        <v>686</v>
      </c>
      <c r="F1769">
        <v>13</v>
      </c>
      <c r="G1769">
        <v>976.12</v>
      </c>
      <c r="H1769" s="9">
        <v>44944</v>
      </c>
      <c r="I1769" t="s">
        <v>683</v>
      </c>
      <c r="J1769" t="s">
        <v>675</v>
      </c>
      <c r="K1769" t="s">
        <v>611</v>
      </c>
      <c r="L1769" t="s">
        <v>658</v>
      </c>
      <c r="M1769" t="s">
        <v>2096</v>
      </c>
      <c r="N1769" t="s">
        <v>4562</v>
      </c>
      <c r="O1769" t="s">
        <v>6167</v>
      </c>
      <c r="P1769">
        <f>COUNTIFS($L:$L, SolaCorp_Backlog[[#This Row],[Product Group]], $H:$H, "&lt;=" &amp; SolaCorp_Backlog[[#This Row],[Order Date]])</f>
        <v>300</v>
      </c>
      <c r="Q1769" s="9">
        <f>IFERROR(VLOOKUP(SolaCorp_Backlog[[#This Row],[Order_Item]], 'Hot Orders'!$C:$H, 6, FALSE), SolaCorp_Backlog[[#This Row],[Order Date]])</f>
        <v>44944</v>
      </c>
      <c r="R1769">
        <f>COUNTIFS($L:$L, SolaCorp_Backlog[[#This Row],[Product Group]], $Q:$Q, "&lt;=" &amp; SolaCorp_Backlog[[#This Row],[New Date]])</f>
        <v>316</v>
      </c>
      <c r="S1769">
        <f>IF(SolaCorp_Backlog[[#This Row],[Product Group]] &lt;&gt; $L1768, 1, $S1768 + 1)</f>
        <v>299</v>
      </c>
      <c r="T17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69">
        <f ca="1" xml:space="preserve"> ROUND((SolaCorp_Backlog[[#This Row],[Projected Ship Date]] - SolaCorp_Backlog[[#This Row],[Order Date]]) / SolaCorp_Backlog[[#This Row],[Backlog Quantity]], 0)</f>
        <v>31</v>
      </c>
    </row>
    <row r="1770" spans="1:21" x14ac:dyDescent="0.25">
      <c r="A1770" t="s">
        <v>429</v>
      </c>
      <c r="B1770" t="s">
        <v>684</v>
      </c>
      <c r="C1770" t="s">
        <v>671</v>
      </c>
      <c r="D1770" t="s">
        <v>685</v>
      </c>
      <c r="E1770" t="s">
        <v>686</v>
      </c>
      <c r="F1770">
        <v>13</v>
      </c>
      <c r="G1770">
        <v>976.12</v>
      </c>
      <c r="H1770" s="9">
        <v>44944</v>
      </c>
      <c r="I1770" t="s">
        <v>683</v>
      </c>
      <c r="J1770" t="s">
        <v>675</v>
      </c>
      <c r="K1770" t="s">
        <v>611</v>
      </c>
      <c r="L1770" t="s">
        <v>658</v>
      </c>
      <c r="M1770" t="s">
        <v>2096</v>
      </c>
      <c r="N1770" t="s">
        <v>4563</v>
      </c>
      <c r="O1770" t="s">
        <v>6167</v>
      </c>
      <c r="P1770">
        <f>COUNTIFS($L:$L, SolaCorp_Backlog[[#This Row],[Product Group]], $H:$H, "&lt;=" &amp; SolaCorp_Backlog[[#This Row],[Order Date]])</f>
        <v>300</v>
      </c>
      <c r="Q1770" s="9">
        <f>IFERROR(VLOOKUP(SolaCorp_Backlog[[#This Row],[Order_Item]], 'Hot Orders'!$C:$H, 6, FALSE), SolaCorp_Backlog[[#This Row],[Order Date]])</f>
        <v>44944</v>
      </c>
      <c r="R1770">
        <f>COUNTIFS($L:$L, SolaCorp_Backlog[[#This Row],[Product Group]], $Q:$Q, "&lt;=" &amp; SolaCorp_Backlog[[#This Row],[New Date]])</f>
        <v>316</v>
      </c>
      <c r="S1770">
        <f>IF(SolaCorp_Backlog[[#This Row],[Product Group]] &lt;&gt; $L1769, 1, $S1769 + 1)</f>
        <v>300</v>
      </c>
      <c r="T17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0">
        <f ca="1" xml:space="preserve"> ROUND((SolaCorp_Backlog[[#This Row],[Projected Ship Date]] - SolaCorp_Backlog[[#This Row],[Order Date]]) / SolaCorp_Backlog[[#This Row],[Backlog Quantity]], 0)</f>
        <v>31</v>
      </c>
    </row>
    <row r="1771" spans="1:21" x14ac:dyDescent="0.25">
      <c r="A1771" t="s">
        <v>238</v>
      </c>
      <c r="B1771" t="s">
        <v>903</v>
      </c>
      <c r="C1771" t="s">
        <v>721</v>
      </c>
      <c r="D1771" t="s">
        <v>733</v>
      </c>
      <c r="E1771" t="s">
        <v>734</v>
      </c>
      <c r="F1771">
        <v>1</v>
      </c>
      <c r="G1771">
        <v>681.86</v>
      </c>
      <c r="H1771" s="9">
        <v>44949</v>
      </c>
      <c r="I1771" t="s">
        <v>810</v>
      </c>
      <c r="J1771" t="s">
        <v>675</v>
      </c>
      <c r="K1771" t="s">
        <v>619</v>
      </c>
      <c r="L1771" t="s">
        <v>658</v>
      </c>
      <c r="M1771" t="s">
        <v>2097</v>
      </c>
      <c r="N1771" t="s">
        <v>4564</v>
      </c>
      <c r="O1771" t="s">
        <v>6168</v>
      </c>
      <c r="P1771">
        <f>COUNTIFS($L:$L, SolaCorp_Backlog[[#This Row],[Product Group]], $H:$H, "&lt;=" &amp; SolaCorp_Backlog[[#This Row],[Order Date]])</f>
        <v>301</v>
      </c>
      <c r="Q1771" s="9">
        <f>IFERROR(VLOOKUP(SolaCorp_Backlog[[#This Row],[Order_Item]], 'Hot Orders'!$C:$H, 6, FALSE), SolaCorp_Backlog[[#This Row],[Order Date]])</f>
        <v>44949</v>
      </c>
      <c r="R1771">
        <f>COUNTIFS($L:$L, SolaCorp_Backlog[[#This Row],[Product Group]], $Q:$Q, "&lt;=" &amp; SolaCorp_Backlog[[#This Row],[New Date]])</f>
        <v>317</v>
      </c>
      <c r="S1771">
        <f>IF(SolaCorp_Backlog[[#This Row],[Product Group]] &lt;&gt; $L1770, 1, $S1770 + 1)</f>
        <v>301</v>
      </c>
      <c r="T17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1">
        <f ca="1" xml:space="preserve"> ROUND((SolaCorp_Backlog[[#This Row],[Projected Ship Date]] - SolaCorp_Backlog[[#This Row],[Order Date]]) / SolaCorp_Backlog[[#This Row],[Backlog Quantity]], 0)</f>
        <v>396</v>
      </c>
    </row>
    <row r="1772" spans="1:21" x14ac:dyDescent="0.25">
      <c r="A1772" t="s">
        <v>461</v>
      </c>
      <c r="B1772" t="s">
        <v>735</v>
      </c>
      <c r="C1772" t="s">
        <v>671</v>
      </c>
      <c r="D1772" t="s">
        <v>821</v>
      </c>
      <c r="E1772" t="s">
        <v>822</v>
      </c>
      <c r="F1772">
        <v>1</v>
      </c>
      <c r="G1772">
        <v>220.28</v>
      </c>
      <c r="H1772" s="9">
        <v>44951</v>
      </c>
      <c r="I1772" t="s">
        <v>679</v>
      </c>
      <c r="J1772" t="s">
        <v>675</v>
      </c>
      <c r="K1772" t="s">
        <v>613</v>
      </c>
      <c r="L1772" t="s">
        <v>658</v>
      </c>
      <c r="M1772" t="s">
        <v>2086</v>
      </c>
      <c r="N1772" t="s">
        <v>4529</v>
      </c>
      <c r="O1772" t="s">
        <v>6034</v>
      </c>
      <c r="P1772">
        <f>COUNTIFS($L:$L, SolaCorp_Backlog[[#This Row],[Product Group]], $H:$H, "&lt;=" &amp; SolaCorp_Backlog[[#This Row],[Order Date]])</f>
        <v>303</v>
      </c>
      <c r="Q1772" s="9">
        <f>IFERROR(VLOOKUP(SolaCorp_Backlog[[#This Row],[Order_Item]], 'Hot Orders'!$C:$H, 6, FALSE), SolaCorp_Backlog[[#This Row],[Order Date]])</f>
        <v>44951</v>
      </c>
      <c r="R1772">
        <f>COUNTIFS($L:$L, SolaCorp_Backlog[[#This Row],[Product Group]], $Q:$Q, "&lt;=" &amp; SolaCorp_Backlog[[#This Row],[New Date]])</f>
        <v>319</v>
      </c>
      <c r="S1772">
        <f>IF(SolaCorp_Backlog[[#This Row],[Product Group]] &lt;&gt; $L1771, 1, $S1771 + 1)</f>
        <v>302</v>
      </c>
      <c r="T17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2">
        <f ca="1" xml:space="preserve"> ROUND((SolaCorp_Backlog[[#This Row],[Projected Ship Date]] - SolaCorp_Backlog[[#This Row],[Order Date]]) / SolaCorp_Backlog[[#This Row],[Backlog Quantity]], 0)</f>
        <v>394</v>
      </c>
    </row>
    <row r="1773" spans="1:21" x14ac:dyDescent="0.25">
      <c r="A1773" t="s">
        <v>461</v>
      </c>
      <c r="B1773" t="s">
        <v>735</v>
      </c>
      <c r="C1773" t="s">
        <v>671</v>
      </c>
      <c r="D1773" t="s">
        <v>736</v>
      </c>
      <c r="E1773" t="s">
        <v>737</v>
      </c>
      <c r="F1773">
        <v>1</v>
      </c>
      <c r="G1773">
        <v>917.56</v>
      </c>
      <c r="H1773" s="9">
        <v>44951</v>
      </c>
      <c r="I1773" t="s">
        <v>679</v>
      </c>
      <c r="J1773" t="s">
        <v>675</v>
      </c>
      <c r="K1773" t="s">
        <v>617</v>
      </c>
      <c r="L1773" t="s">
        <v>658</v>
      </c>
      <c r="M1773" t="s">
        <v>1937</v>
      </c>
      <c r="N1773" t="s">
        <v>3984</v>
      </c>
      <c r="O1773" t="s">
        <v>6034</v>
      </c>
      <c r="P1773">
        <f>COUNTIFS($L:$L, SolaCorp_Backlog[[#This Row],[Product Group]], $H:$H, "&lt;=" &amp; SolaCorp_Backlog[[#This Row],[Order Date]])</f>
        <v>303</v>
      </c>
      <c r="Q1773" s="9">
        <f>IFERROR(VLOOKUP(SolaCorp_Backlog[[#This Row],[Order_Item]], 'Hot Orders'!$C:$H, 6, FALSE), SolaCorp_Backlog[[#This Row],[Order Date]])</f>
        <v>44951</v>
      </c>
      <c r="R1773">
        <f>COUNTIFS($L:$L, SolaCorp_Backlog[[#This Row],[Product Group]], $Q:$Q, "&lt;=" &amp; SolaCorp_Backlog[[#This Row],[New Date]])</f>
        <v>319</v>
      </c>
      <c r="S1773">
        <f>IF(SolaCorp_Backlog[[#This Row],[Product Group]] &lt;&gt; $L1772, 1, $S1772 + 1)</f>
        <v>303</v>
      </c>
      <c r="T17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3">
        <f ca="1" xml:space="preserve"> ROUND((SolaCorp_Backlog[[#This Row],[Projected Ship Date]] - SolaCorp_Backlog[[#This Row],[Order Date]]) / SolaCorp_Backlog[[#This Row],[Backlog Quantity]], 0)</f>
        <v>394</v>
      </c>
    </row>
    <row r="1774" spans="1:21" x14ac:dyDescent="0.25">
      <c r="A1774" t="s">
        <v>470</v>
      </c>
      <c r="B1774" t="s">
        <v>874</v>
      </c>
      <c r="C1774" t="s">
        <v>721</v>
      </c>
      <c r="D1774" t="s">
        <v>875</v>
      </c>
      <c r="E1774" t="s">
        <v>876</v>
      </c>
      <c r="F1774">
        <v>3</v>
      </c>
      <c r="G1774">
        <v>710.22</v>
      </c>
      <c r="H1774" s="9">
        <v>44952</v>
      </c>
      <c r="I1774" t="s">
        <v>787</v>
      </c>
      <c r="J1774" t="s">
        <v>669</v>
      </c>
      <c r="K1774" t="s">
        <v>613</v>
      </c>
      <c r="L1774" t="s">
        <v>658</v>
      </c>
      <c r="M1774" t="s">
        <v>2098</v>
      </c>
      <c r="N1774" t="s">
        <v>4565</v>
      </c>
      <c r="O1774" t="s">
        <v>6169</v>
      </c>
      <c r="P1774">
        <f>COUNTIFS($L:$L, SolaCorp_Backlog[[#This Row],[Product Group]], $H:$H, "&lt;=" &amp; SolaCorp_Backlog[[#This Row],[Order Date]])</f>
        <v>306</v>
      </c>
      <c r="Q1774" s="9">
        <f>IFERROR(VLOOKUP(SolaCorp_Backlog[[#This Row],[Order_Item]], 'Hot Orders'!$C:$H, 6, FALSE), SolaCorp_Backlog[[#This Row],[Order Date]])</f>
        <v>44952</v>
      </c>
      <c r="R1774">
        <f>COUNTIFS($L:$L, SolaCorp_Backlog[[#This Row],[Product Group]], $Q:$Q, "&lt;=" &amp; SolaCorp_Backlog[[#This Row],[New Date]])</f>
        <v>322</v>
      </c>
      <c r="S1774">
        <f>IF(SolaCorp_Backlog[[#This Row],[Product Group]] &lt;&gt; $L1773, 1, $S1773 + 1)</f>
        <v>304</v>
      </c>
      <c r="T17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4">
        <f ca="1" xml:space="preserve"> ROUND((SolaCorp_Backlog[[#This Row],[Projected Ship Date]] - SolaCorp_Backlog[[#This Row],[Order Date]]) / SolaCorp_Backlog[[#This Row],[Backlog Quantity]], 0)</f>
        <v>131</v>
      </c>
    </row>
    <row r="1775" spans="1:21" x14ac:dyDescent="0.25">
      <c r="A1775" t="s">
        <v>470</v>
      </c>
      <c r="B1775" t="s">
        <v>874</v>
      </c>
      <c r="C1775" t="s">
        <v>721</v>
      </c>
      <c r="D1775" t="s">
        <v>875</v>
      </c>
      <c r="E1775" t="s">
        <v>876</v>
      </c>
      <c r="F1775">
        <v>3</v>
      </c>
      <c r="G1775">
        <v>710.22</v>
      </c>
      <c r="H1775" s="9">
        <v>44952</v>
      </c>
      <c r="I1775" t="s">
        <v>787</v>
      </c>
      <c r="J1775" t="s">
        <v>669</v>
      </c>
      <c r="K1775" t="s">
        <v>613</v>
      </c>
      <c r="L1775" t="s">
        <v>658</v>
      </c>
      <c r="M1775" t="s">
        <v>2098</v>
      </c>
      <c r="N1775" t="s">
        <v>4566</v>
      </c>
      <c r="O1775" t="s">
        <v>6169</v>
      </c>
      <c r="P1775">
        <f>COUNTIFS($L:$L, SolaCorp_Backlog[[#This Row],[Product Group]], $H:$H, "&lt;=" &amp; SolaCorp_Backlog[[#This Row],[Order Date]])</f>
        <v>306</v>
      </c>
      <c r="Q1775" s="9">
        <f>IFERROR(VLOOKUP(SolaCorp_Backlog[[#This Row],[Order_Item]], 'Hot Orders'!$C:$H, 6, FALSE), SolaCorp_Backlog[[#This Row],[Order Date]])</f>
        <v>44952</v>
      </c>
      <c r="R1775">
        <f>COUNTIFS($L:$L, SolaCorp_Backlog[[#This Row],[Product Group]], $Q:$Q, "&lt;=" &amp; SolaCorp_Backlog[[#This Row],[New Date]])</f>
        <v>322</v>
      </c>
      <c r="S1775">
        <f>IF(SolaCorp_Backlog[[#This Row],[Product Group]] &lt;&gt; $L1774, 1, $S1774 + 1)</f>
        <v>305</v>
      </c>
      <c r="T17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5">
        <f ca="1" xml:space="preserve"> ROUND((SolaCorp_Backlog[[#This Row],[Projected Ship Date]] - SolaCorp_Backlog[[#This Row],[Order Date]]) / SolaCorp_Backlog[[#This Row],[Backlog Quantity]], 0)</f>
        <v>131</v>
      </c>
    </row>
    <row r="1776" spans="1:21" x14ac:dyDescent="0.25">
      <c r="A1776" t="s">
        <v>470</v>
      </c>
      <c r="B1776" t="s">
        <v>874</v>
      </c>
      <c r="C1776" t="s">
        <v>721</v>
      </c>
      <c r="D1776" t="s">
        <v>875</v>
      </c>
      <c r="E1776" t="s">
        <v>876</v>
      </c>
      <c r="F1776">
        <v>3</v>
      </c>
      <c r="G1776">
        <v>710.22</v>
      </c>
      <c r="H1776" s="9">
        <v>44952</v>
      </c>
      <c r="I1776" t="s">
        <v>787</v>
      </c>
      <c r="J1776" t="s">
        <v>669</v>
      </c>
      <c r="K1776" t="s">
        <v>613</v>
      </c>
      <c r="L1776" t="s">
        <v>658</v>
      </c>
      <c r="M1776" t="s">
        <v>2098</v>
      </c>
      <c r="N1776" t="s">
        <v>4567</v>
      </c>
      <c r="O1776" t="s">
        <v>6169</v>
      </c>
      <c r="P1776">
        <f>COUNTIFS($L:$L, SolaCorp_Backlog[[#This Row],[Product Group]], $H:$H, "&lt;=" &amp; SolaCorp_Backlog[[#This Row],[Order Date]])</f>
        <v>306</v>
      </c>
      <c r="Q1776" s="9">
        <f>IFERROR(VLOOKUP(SolaCorp_Backlog[[#This Row],[Order_Item]], 'Hot Orders'!$C:$H, 6, FALSE), SolaCorp_Backlog[[#This Row],[Order Date]])</f>
        <v>44952</v>
      </c>
      <c r="R1776">
        <f>COUNTIFS($L:$L, SolaCorp_Backlog[[#This Row],[Product Group]], $Q:$Q, "&lt;=" &amp; SolaCorp_Backlog[[#This Row],[New Date]])</f>
        <v>322</v>
      </c>
      <c r="S1776">
        <f>IF(SolaCorp_Backlog[[#This Row],[Product Group]] &lt;&gt; $L1775, 1, $S1775 + 1)</f>
        <v>306</v>
      </c>
      <c r="T17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6">
        <f ca="1" xml:space="preserve"> ROUND((SolaCorp_Backlog[[#This Row],[Projected Ship Date]] - SolaCorp_Backlog[[#This Row],[Order Date]]) / SolaCorp_Backlog[[#This Row],[Backlog Quantity]], 0)</f>
        <v>131</v>
      </c>
    </row>
    <row r="1777" spans="1:21" x14ac:dyDescent="0.25">
      <c r="A1777" t="s">
        <v>367</v>
      </c>
      <c r="B1777" t="s">
        <v>1022</v>
      </c>
      <c r="C1777" t="s">
        <v>688</v>
      </c>
      <c r="D1777" t="s">
        <v>715</v>
      </c>
      <c r="E1777" t="s">
        <v>716</v>
      </c>
      <c r="F1777">
        <v>5</v>
      </c>
      <c r="G1777">
        <v>80.33</v>
      </c>
      <c r="H1777" s="9">
        <v>44955</v>
      </c>
      <c r="I1777" t="s">
        <v>1023</v>
      </c>
      <c r="J1777" t="s">
        <v>675</v>
      </c>
      <c r="K1777" t="s">
        <v>623</v>
      </c>
      <c r="L1777" t="s">
        <v>658</v>
      </c>
      <c r="M1777" t="s">
        <v>2042</v>
      </c>
      <c r="N1777" t="s">
        <v>4367</v>
      </c>
      <c r="O1777" t="s">
        <v>6037</v>
      </c>
      <c r="P1777">
        <f>COUNTIFS($L:$L, SolaCorp_Backlog[[#This Row],[Product Group]], $H:$H, "&lt;=" &amp; SolaCorp_Backlog[[#This Row],[Order Date]])</f>
        <v>326</v>
      </c>
      <c r="Q1777" s="9">
        <f>IFERROR(VLOOKUP(SolaCorp_Backlog[[#This Row],[Order_Item]], 'Hot Orders'!$C:$H, 6, FALSE), SolaCorp_Backlog[[#This Row],[Order Date]])</f>
        <v>44955</v>
      </c>
      <c r="R1777">
        <f>COUNTIFS($L:$L, SolaCorp_Backlog[[#This Row],[Product Group]], $Q:$Q, "&lt;=" &amp; SolaCorp_Backlog[[#This Row],[New Date]])</f>
        <v>342</v>
      </c>
      <c r="S1777">
        <f>IF(SolaCorp_Backlog[[#This Row],[Product Group]] &lt;&gt; $L1776, 1, $S1776 + 1)</f>
        <v>307</v>
      </c>
      <c r="T17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7">
        <f ca="1" xml:space="preserve"> ROUND((SolaCorp_Backlog[[#This Row],[Projected Ship Date]] - SolaCorp_Backlog[[#This Row],[Order Date]]) / SolaCorp_Backlog[[#This Row],[Backlog Quantity]], 0)</f>
        <v>78</v>
      </c>
    </row>
    <row r="1778" spans="1:21" x14ac:dyDescent="0.25">
      <c r="A1778" t="s">
        <v>367</v>
      </c>
      <c r="B1778" t="s">
        <v>1022</v>
      </c>
      <c r="C1778" t="s">
        <v>688</v>
      </c>
      <c r="D1778" t="s">
        <v>715</v>
      </c>
      <c r="E1778" t="s">
        <v>716</v>
      </c>
      <c r="F1778">
        <v>5</v>
      </c>
      <c r="G1778">
        <v>80.33</v>
      </c>
      <c r="H1778" s="9">
        <v>44955</v>
      </c>
      <c r="I1778" t="s">
        <v>1023</v>
      </c>
      <c r="J1778" t="s">
        <v>675</v>
      </c>
      <c r="K1778" t="s">
        <v>623</v>
      </c>
      <c r="L1778" t="s">
        <v>658</v>
      </c>
      <c r="M1778" t="s">
        <v>2042</v>
      </c>
      <c r="N1778" t="s">
        <v>4368</v>
      </c>
      <c r="O1778" t="s">
        <v>6037</v>
      </c>
      <c r="P1778">
        <f>COUNTIFS($L:$L, SolaCorp_Backlog[[#This Row],[Product Group]], $H:$H, "&lt;=" &amp; SolaCorp_Backlog[[#This Row],[Order Date]])</f>
        <v>326</v>
      </c>
      <c r="Q1778" s="9">
        <f>IFERROR(VLOOKUP(SolaCorp_Backlog[[#This Row],[Order_Item]], 'Hot Orders'!$C:$H, 6, FALSE), SolaCorp_Backlog[[#This Row],[Order Date]])</f>
        <v>44955</v>
      </c>
      <c r="R1778">
        <f>COUNTIFS($L:$L, SolaCorp_Backlog[[#This Row],[Product Group]], $Q:$Q, "&lt;=" &amp; SolaCorp_Backlog[[#This Row],[New Date]])</f>
        <v>342</v>
      </c>
      <c r="S1778">
        <f>IF(SolaCorp_Backlog[[#This Row],[Product Group]] &lt;&gt; $L1777, 1, $S1777 + 1)</f>
        <v>308</v>
      </c>
      <c r="T17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8">
        <f ca="1" xml:space="preserve"> ROUND((SolaCorp_Backlog[[#This Row],[Projected Ship Date]] - SolaCorp_Backlog[[#This Row],[Order Date]]) / SolaCorp_Backlog[[#This Row],[Backlog Quantity]], 0)</f>
        <v>78</v>
      </c>
    </row>
    <row r="1779" spans="1:21" x14ac:dyDescent="0.25">
      <c r="A1779" t="s">
        <v>367</v>
      </c>
      <c r="B1779" t="s">
        <v>1022</v>
      </c>
      <c r="C1779" t="s">
        <v>688</v>
      </c>
      <c r="D1779" t="s">
        <v>715</v>
      </c>
      <c r="E1779" t="s">
        <v>716</v>
      </c>
      <c r="F1779">
        <v>5</v>
      </c>
      <c r="G1779">
        <v>80.33</v>
      </c>
      <c r="H1779" s="9">
        <v>44955</v>
      </c>
      <c r="I1779" t="s">
        <v>1023</v>
      </c>
      <c r="J1779" t="s">
        <v>675</v>
      </c>
      <c r="K1779" t="s">
        <v>623</v>
      </c>
      <c r="L1779" t="s">
        <v>658</v>
      </c>
      <c r="M1779" t="s">
        <v>2042</v>
      </c>
      <c r="N1779" t="s">
        <v>4369</v>
      </c>
      <c r="O1779" t="s">
        <v>6037</v>
      </c>
      <c r="P1779">
        <f>COUNTIFS($L:$L, SolaCorp_Backlog[[#This Row],[Product Group]], $H:$H, "&lt;=" &amp; SolaCorp_Backlog[[#This Row],[Order Date]])</f>
        <v>326</v>
      </c>
      <c r="Q1779" s="9">
        <f>IFERROR(VLOOKUP(SolaCorp_Backlog[[#This Row],[Order_Item]], 'Hot Orders'!$C:$H, 6, FALSE), SolaCorp_Backlog[[#This Row],[Order Date]])</f>
        <v>44955</v>
      </c>
      <c r="R1779">
        <f>COUNTIFS($L:$L, SolaCorp_Backlog[[#This Row],[Product Group]], $Q:$Q, "&lt;=" &amp; SolaCorp_Backlog[[#This Row],[New Date]])</f>
        <v>342</v>
      </c>
      <c r="S1779">
        <f>IF(SolaCorp_Backlog[[#This Row],[Product Group]] &lt;&gt; $L1778, 1, $S1778 + 1)</f>
        <v>309</v>
      </c>
      <c r="T17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79">
        <f ca="1" xml:space="preserve"> ROUND((SolaCorp_Backlog[[#This Row],[Projected Ship Date]] - SolaCorp_Backlog[[#This Row],[Order Date]]) / SolaCorp_Backlog[[#This Row],[Backlog Quantity]], 0)</f>
        <v>78</v>
      </c>
    </row>
    <row r="1780" spans="1:21" x14ac:dyDescent="0.25">
      <c r="A1780" t="s">
        <v>367</v>
      </c>
      <c r="B1780" t="s">
        <v>1022</v>
      </c>
      <c r="C1780" t="s">
        <v>688</v>
      </c>
      <c r="D1780" t="s">
        <v>715</v>
      </c>
      <c r="E1780" t="s">
        <v>716</v>
      </c>
      <c r="F1780">
        <v>5</v>
      </c>
      <c r="G1780">
        <v>80.33</v>
      </c>
      <c r="H1780" s="9">
        <v>44955</v>
      </c>
      <c r="I1780" t="s">
        <v>1023</v>
      </c>
      <c r="J1780" t="s">
        <v>675</v>
      </c>
      <c r="K1780" t="s">
        <v>623</v>
      </c>
      <c r="L1780" t="s">
        <v>658</v>
      </c>
      <c r="M1780" t="s">
        <v>2042</v>
      </c>
      <c r="N1780" t="s">
        <v>4370</v>
      </c>
      <c r="O1780" t="s">
        <v>6037</v>
      </c>
      <c r="P1780">
        <f>COUNTIFS($L:$L, SolaCorp_Backlog[[#This Row],[Product Group]], $H:$H, "&lt;=" &amp; SolaCorp_Backlog[[#This Row],[Order Date]])</f>
        <v>326</v>
      </c>
      <c r="Q1780" s="9">
        <f>IFERROR(VLOOKUP(SolaCorp_Backlog[[#This Row],[Order_Item]], 'Hot Orders'!$C:$H, 6, FALSE), SolaCorp_Backlog[[#This Row],[Order Date]])</f>
        <v>44955</v>
      </c>
      <c r="R1780">
        <f>COUNTIFS($L:$L, SolaCorp_Backlog[[#This Row],[Product Group]], $Q:$Q, "&lt;=" &amp; SolaCorp_Backlog[[#This Row],[New Date]])</f>
        <v>342</v>
      </c>
      <c r="S1780">
        <f>IF(SolaCorp_Backlog[[#This Row],[Product Group]] &lt;&gt; $L1779, 1, $S1779 + 1)</f>
        <v>310</v>
      </c>
      <c r="T17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0">
        <f ca="1" xml:space="preserve"> ROUND((SolaCorp_Backlog[[#This Row],[Projected Ship Date]] - SolaCorp_Backlog[[#This Row],[Order Date]]) / SolaCorp_Backlog[[#This Row],[Backlog Quantity]], 0)</f>
        <v>78</v>
      </c>
    </row>
    <row r="1781" spans="1:21" x14ac:dyDescent="0.25">
      <c r="A1781" t="s">
        <v>367</v>
      </c>
      <c r="B1781" t="s">
        <v>1022</v>
      </c>
      <c r="C1781" t="s">
        <v>688</v>
      </c>
      <c r="D1781" t="s">
        <v>715</v>
      </c>
      <c r="E1781" t="s">
        <v>716</v>
      </c>
      <c r="F1781">
        <v>5</v>
      </c>
      <c r="G1781">
        <v>80.33</v>
      </c>
      <c r="H1781" s="9">
        <v>44955</v>
      </c>
      <c r="I1781" t="s">
        <v>1023</v>
      </c>
      <c r="J1781" t="s">
        <v>675</v>
      </c>
      <c r="K1781" t="s">
        <v>623</v>
      </c>
      <c r="L1781" t="s">
        <v>658</v>
      </c>
      <c r="M1781" t="s">
        <v>2042</v>
      </c>
      <c r="N1781" t="s">
        <v>4371</v>
      </c>
      <c r="O1781" t="s">
        <v>6037</v>
      </c>
      <c r="P1781">
        <f>COUNTIFS($L:$L, SolaCorp_Backlog[[#This Row],[Product Group]], $H:$H, "&lt;=" &amp; SolaCorp_Backlog[[#This Row],[Order Date]])</f>
        <v>326</v>
      </c>
      <c r="Q1781" s="9">
        <f>IFERROR(VLOOKUP(SolaCorp_Backlog[[#This Row],[Order_Item]], 'Hot Orders'!$C:$H, 6, FALSE), SolaCorp_Backlog[[#This Row],[Order Date]])</f>
        <v>44955</v>
      </c>
      <c r="R1781">
        <f>COUNTIFS($L:$L, SolaCorp_Backlog[[#This Row],[Product Group]], $Q:$Q, "&lt;=" &amp; SolaCorp_Backlog[[#This Row],[New Date]])</f>
        <v>342</v>
      </c>
      <c r="S1781">
        <f>IF(SolaCorp_Backlog[[#This Row],[Product Group]] &lt;&gt; $L1780, 1, $S1780 + 1)</f>
        <v>311</v>
      </c>
      <c r="T17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1">
        <f ca="1" xml:space="preserve"> ROUND((SolaCorp_Backlog[[#This Row],[Projected Ship Date]] - SolaCorp_Backlog[[#This Row],[Order Date]]) / SolaCorp_Backlog[[#This Row],[Backlog Quantity]], 0)</f>
        <v>78</v>
      </c>
    </row>
    <row r="1782" spans="1:21" x14ac:dyDescent="0.25">
      <c r="A1782" t="s">
        <v>367</v>
      </c>
      <c r="B1782" t="s">
        <v>1022</v>
      </c>
      <c r="C1782" t="s">
        <v>688</v>
      </c>
      <c r="D1782" t="s">
        <v>1190</v>
      </c>
      <c r="E1782" t="s">
        <v>1191</v>
      </c>
      <c r="F1782">
        <v>14</v>
      </c>
      <c r="G1782">
        <v>253.84</v>
      </c>
      <c r="H1782" s="9">
        <v>44955</v>
      </c>
      <c r="I1782" t="s">
        <v>1023</v>
      </c>
      <c r="J1782" t="s">
        <v>675</v>
      </c>
      <c r="K1782" t="s">
        <v>624</v>
      </c>
      <c r="L1782" t="s">
        <v>658</v>
      </c>
      <c r="M1782" t="s">
        <v>1940</v>
      </c>
      <c r="N1782" t="s">
        <v>3996</v>
      </c>
      <c r="O1782" t="s">
        <v>6037</v>
      </c>
      <c r="P1782">
        <f>COUNTIFS($L:$L, SolaCorp_Backlog[[#This Row],[Product Group]], $H:$H, "&lt;=" &amp; SolaCorp_Backlog[[#This Row],[Order Date]])</f>
        <v>326</v>
      </c>
      <c r="Q1782" s="9">
        <f>IFERROR(VLOOKUP(SolaCorp_Backlog[[#This Row],[Order_Item]], 'Hot Orders'!$C:$H, 6, FALSE), SolaCorp_Backlog[[#This Row],[Order Date]])</f>
        <v>44955</v>
      </c>
      <c r="R1782">
        <f>COUNTIFS($L:$L, SolaCorp_Backlog[[#This Row],[Product Group]], $Q:$Q, "&lt;=" &amp; SolaCorp_Backlog[[#This Row],[New Date]])</f>
        <v>342</v>
      </c>
      <c r="S1782">
        <f>IF(SolaCorp_Backlog[[#This Row],[Product Group]] &lt;&gt; $L1781, 1, $S1781 + 1)</f>
        <v>312</v>
      </c>
      <c r="T17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2">
        <f ca="1" xml:space="preserve"> ROUND((SolaCorp_Backlog[[#This Row],[Projected Ship Date]] - SolaCorp_Backlog[[#This Row],[Order Date]]) / SolaCorp_Backlog[[#This Row],[Backlog Quantity]], 0)</f>
        <v>28</v>
      </c>
    </row>
    <row r="1783" spans="1:21" x14ac:dyDescent="0.25">
      <c r="A1783" t="s">
        <v>367</v>
      </c>
      <c r="B1783" t="s">
        <v>1022</v>
      </c>
      <c r="C1783" t="s">
        <v>688</v>
      </c>
      <c r="D1783" t="s">
        <v>1190</v>
      </c>
      <c r="E1783" t="s">
        <v>1191</v>
      </c>
      <c r="F1783">
        <v>14</v>
      </c>
      <c r="G1783">
        <v>253.84</v>
      </c>
      <c r="H1783" s="9">
        <v>44955</v>
      </c>
      <c r="I1783" t="s">
        <v>1023</v>
      </c>
      <c r="J1783" t="s">
        <v>675</v>
      </c>
      <c r="K1783" t="s">
        <v>624</v>
      </c>
      <c r="L1783" t="s">
        <v>658</v>
      </c>
      <c r="M1783" t="s">
        <v>1940</v>
      </c>
      <c r="N1783" t="s">
        <v>3997</v>
      </c>
      <c r="O1783" t="s">
        <v>6037</v>
      </c>
      <c r="P1783">
        <f>COUNTIFS($L:$L, SolaCorp_Backlog[[#This Row],[Product Group]], $H:$H, "&lt;=" &amp; SolaCorp_Backlog[[#This Row],[Order Date]])</f>
        <v>326</v>
      </c>
      <c r="Q1783" s="9">
        <f>IFERROR(VLOOKUP(SolaCorp_Backlog[[#This Row],[Order_Item]], 'Hot Orders'!$C:$H, 6, FALSE), SolaCorp_Backlog[[#This Row],[Order Date]])</f>
        <v>44955</v>
      </c>
      <c r="R1783">
        <f>COUNTIFS($L:$L, SolaCorp_Backlog[[#This Row],[Product Group]], $Q:$Q, "&lt;=" &amp; SolaCorp_Backlog[[#This Row],[New Date]])</f>
        <v>342</v>
      </c>
      <c r="S1783">
        <f>IF(SolaCorp_Backlog[[#This Row],[Product Group]] &lt;&gt; $L1782, 1, $S1782 + 1)</f>
        <v>313</v>
      </c>
      <c r="T17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3">
        <f ca="1" xml:space="preserve"> ROUND((SolaCorp_Backlog[[#This Row],[Projected Ship Date]] - SolaCorp_Backlog[[#This Row],[Order Date]]) / SolaCorp_Backlog[[#This Row],[Backlog Quantity]], 0)</f>
        <v>28</v>
      </c>
    </row>
    <row r="1784" spans="1:21" x14ac:dyDescent="0.25">
      <c r="A1784" t="s">
        <v>367</v>
      </c>
      <c r="B1784" t="s">
        <v>1022</v>
      </c>
      <c r="C1784" t="s">
        <v>688</v>
      </c>
      <c r="D1784" t="s">
        <v>1190</v>
      </c>
      <c r="E1784" t="s">
        <v>1191</v>
      </c>
      <c r="F1784">
        <v>14</v>
      </c>
      <c r="G1784">
        <v>253.84</v>
      </c>
      <c r="H1784" s="9">
        <v>44955</v>
      </c>
      <c r="I1784" t="s">
        <v>1023</v>
      </c>
      <c r="J1784" t="s">
        <v>675</v>
      </c>
      <c r="K1784" t="s">
        <v>624</v>
      </c>
      <c r="L1784" t="s">
        <v>658</v>
      </c>
      <c r="M1784" t="s">
        <v>1940</v>
      </c>
      <c r="N1784" t="s">
        <v>3998</v>
      </c>
      <c r="O1784" t="s">
        <v>6037</v>
      </c>
      <c r="P1784">
        <f>COUNTIFS($L:$L, SolaCorp_Backlog[[#This Row],[Product Group]], $H:$H, "&lt;=" &amp; SolaCorp_Backlog[[#This Row],[Order Date]])</f>
        <v>326</v>
      </c>
      <c r="Q1784" s="9">
        <f>IFERROR(VLOOKUP(SolaCorp_Backlog[[#This Row],[Order_Item]], 'Hot Orders'!$C:$H, 6, FALSE), SolaCorp_Backlog[[#This Row],[Order Date]])</f>
        <v>44955</v>
      </c>
      <c r="R1784">
        <f>COUNTIFS($L:$L, SolaCorp_Backlog[[#This Row],[Product Group]], $Q:$Q, "&lt;=" &amp; SolaCorp_Backlog[[#This Row],[New Date]])</f>
        <v>342</v>
      </c>
      <c r="S1784">
        <f>IF(SolaCorp_Backlog[[#This Row],[Product Group]] &lt;&gt; $L1783, 1, $S1783 + 1)</f>
        <v>314</v>
      </c>
      <c r="T17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4">
        <f ca="1" xml:space="preserve"> ROUND((SolaCorp_Backlog[[#This Row],[Projected Ship Date]] - SolaCorp_Backlog[[#This Row],[Order Date]]) / SolaCorp_Backlog[[#This Row],[Backlog Quantity]], 0)</f>
        <v>28</v>
      </c>
    </row>
    <row r="1785" spans="1:21" x14ac:dyDescent="0.25">
      <c r="A1785" t="s">
        <v>367</v>
      </c>
      <c r="B1785" t="s">
        <v>1022</v>
      </c>
      <c r="C1785" t="s">
        <v>688</v>
      </c>
      <c r="D1785" t="s">
        <v>1190</v>
      </c>
      <c r="E1785" t="s">
        <v>1191</v>
      </c>
      <c r="F1785">
        <v>14</v>
      </c>
      <c r="G1785">
        <v>253.84</v>
      </c>
      <c r="H1785" s="9">
        <v>44955</v>
      </c>
      <c r="I1785" t="s">
        <v>1023</v>
      </c>
      <c r="J1785" t="s">
        <v>675</v>
      </c>
      <c r="K1785" t="s">
        <v>624</v>
      </c>
      <c r="L1785" t="s">
        <v>658</v>
      </c>
      <c r="M1785" t="s">
        <v>1940</v>
      </c>
      <c r="N1785" t="s">
        <v>3999</v>
      </c>
      <c r="O1785" t="s">
        <v>6037</v>
      </c>
      <c r="P1785">
        <f>COUNTIFS($L:$L, SolaCorp_Backlog[[#This Row],[Product Group]], $H:$H, "&lt;=" &amp; SolaCorp_Backlog[[#This Row],[Order Date]])</f>
        <v>326</v>
      </c>
      <c r="Q1785" s="9">
        <f>IFERROR(VLOOKUP(SolaCorp_Backlog[[#This Row],[Order_Item]], 'Hot Orders'!$C:$H, 6, FALSE), SolaCorp_Backlog[[#This Row],[Order Date]])</f>
        <v>44955</v>
      </c>
      <c r="R1785">
        <f>COUNTIFS($L:$L, SolaCorp_Backlog[[#This Row],[Product Group]], $Q:$Q, "&lt;=" &amp; SolaCorp_Backlog[[#This Row],[New Date]])</f>
        <v>342</v>
      </c>
      <c r="S1785">
        <f>IF(SolaCorp_Backlog[[#This Row],[Product Group]] &lt;&gt; $L1784, 1, $S1784 + 1)</f>
        <v>315</v>
      </c>
      <c r="T17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5">
        <f ca="1" xml:space="preserve"> ROUND((SolaCorp_Backlog[[#This Row],[Projected Ship Date]] - SolaCorp_Backlog[[#This Row],[Order Date]]) / SolaCorp_Backlog[[#This Row],[Backlog Quantity]], 0)</f>
        <v>28</v>
      </c>
    </row>
    <row r="1786" spans="1:21" x14ac:dyDescent="0.25">
      <c r="A1786" t="s">
        <v>367</v>
      </c>
      <c r="B1786" t="s">
        <v>1022</v>
      </c>
      <c r="C1786" t="s">
        <v>688</v>
      </c>
      <c r="D1786" t="s">
        <v>1190</v>
      </c>
      <c r="E1786" t="s">
        <v>1191</v>
      </c>
      <c r="F1786">
        <v>14</v>
      </c>
      <c r="G1786">
        <v>253.84</v>
      </c>
      <c r="H1786" s="9">
        <v>44955</v>
      </c>
      <c r="I1786" t="s">
        <v>1023</v>
      </c>
      <c r="J1786" t="s">
        <v>675</v>
      </c>
      <c r="K1786" t="s">
        <v>624</v>
      </c>
      <c r="L1786" t="s">
        <v>658</v>
      </c>
      <c r="M1786" t="s">
        <v>1940</v>
      </c>
      <c r="N1786" t="s">
        <v>4000</v>
      </c>
      <c r="O1786" t="s">
        <v>6037</v>
      </c>
      <c r="P1786">
        <f>COUNTIFS($L:$L, SolaCorp_Backlog[[#This Row],[Product Group]], $H:$H, "&lt;=" &amp; SolaCorp_Backlog[[#This Row],[Order Date]])</f>
        <v>326</v>
      </c>
      <c r="Q1786" s="9">
        <f>IFERROR(VLOOKUP(SolaCorp_Backlog[[#This Row],[Order_Item]], 'Hot Orders'!$C:$H, 6, FALSE), SolaCorp_Backlog[[#This Row],[Order Date]])</f>
        <v>44955</v>
      </c>
      <c r="R1786">
        <f>COUNTIFS($L:$L, SolaCorp_Backlog[[#This Row],[Product Group]], $Q:$Q, "&lt;=" &amp; SolaCorp_Backlog[[#This Row],[New Date]])</f>
        <v>342</v>
      </c>
      <c r="S1786">
        <f>IF(SolaCorp_Backlog[[#This Row],[Product Group]] &lt;&gt; $L1785, 1, $S1785 + 1)</f>
        <v>316</v>
      </c>
      <c r="T17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1786">
        <f ca="1" xml:space="preserve"> ROUND((SolaCorp_Backlog[[#This Row],[Projected Ship Date]] - SolaCorp_Backlog[[#This Row],[Order Date]]) / SolaCorp_Backlog[[#This Row],[Backlog Quantity]], 0)</f>
        <v>28</v>
      </c>
    </row>
    <row r="1787" spans="1:21" x14ac:dyDescent="0.25">
      <c r="A1787" t="s">
        <v>367</v>
      </c>
      <c r="B1787" t="s">
        <v>1022</v>
      </c>
      <c r="C1787" t="s">
        <v>688</v>
      </c>
      <c r="D1787" t="s">
        <v>1190</v>
      </c>
      <c r="E1787" t="s">
        <v>1191</v>
      </c>
      <c r="F1787">
        <v>14</v>
      </c>
      <c r="G1787">
        <v>253.84</v>
      </c>
      <c r="H1787" s="9">
        <v>44955</v>
      </c>
      <c r="I1787" t="s">
        <v>1023</v>
      </c>
      <c r="J1787" t="s">
        <v>675</v>
      </c>
      <c r="K1787" t="s">
        <v>624</v>
      </c>
      <c r="L1787" t="s">
        <v>658</v>
      </c>
      <c r="M1787" t="s">
        <v>1940</v>
      </c>
      <c r="N1787" t="s">
        <v>4001</v>
      </c>
      <c r="O1787" t="s">
        <v>6037</v>
      </c>
      <c r="P1787">
        <f>COUNTIFS($L:$L, SolaCorp_Backlog[[#This Row],[Product Group]], $H:$H, "&lt;=" &amp; SolaCorp_Backlog[[#This Row],[Order Date]])</f>
        <v>326</v>
      </c>
      <c r="Q1787" s="9">
        <f>IFERROR(VLOOKUP(SolaCorp_Backlog[[#This Row],[Order_Item]], 'Hot Orders'!$C:$H, 6, FALSE), SolaCorp_Backlog[[#This Row],[Order Date]])</f>
        <v>44955</v>
      </c>
      <c r="R1787">
        <f>COUNTIFS($L:$L, SolaCorp_Backlog[[#This Row],[Product Group]], $Q:$Q, "&lt;=" &amp; SolaCorp_Backlog[[#This Row],[New Date]])</f>
        <v>342</v>
      </c>
      <c r="S1787">
        <f>IF(SolaCorp_Backlog[[#This Row],[Product Group]] &lt;&gt; $L1786, 1, $S1786 + 1)</f>
        <v>317</v>
      </c>
      <c r="T17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87">
        <f ca="1" xml:space="preserve"> ROUND((SolaCorp_Backlog[[#This Row],[Projected Ship Date]] - SolaCorp_Backlog[[#This Row],[Order Date]]) / SolaCorp_Backlog[[#This Row],[Backlog Quantity]], 0)</f>
        <v>28</v>
      </c>
    </row>
    <row r="1788" spans="1:21" x14ac:dyDescent="0.25">
      <c r="A1788" t="s">
        <v>367</v>
      </c>
      <c r="B1788" t="s">
        <v>1022</v>
      </c>
      <c r="C1788" t="s">
        <v>688</v>
      </c>
      <c r="D1788" t="s">
        <v>1190</v>
      </c>
      <c r="E1788" t="s">
        <v>1191</v>
      </c>
      <c r="F1788">
        <v>14</v>
      </c>
      <c r="G1788">
        <v>253.84</v>
      </c>
      <c r="H1788" s="9">
        <v>44955</v>
      </c>
      <c r="I1788" t="s">
        <v>1023</v>
      </c>
      <c r="J1788" t="s">
        <v>675</v>
      </c>
      <c r="K1788" t="s">
        <v>624</v>
      </c>
      <c r="L1788" t="s">
        <v>658</v>
      </c>
      <c r="M1788" t="s">
        <v>1940</v>
      </c>
      <c r="N1788" t="s">
        <v>4002</v>
      </c>
      <c r="O1788" t="s">
        <v>6037</v>
      </c>
      <c r="P1788">
        <f>COUNTIFS($L:$L, SolaCorp_Backlog[[#This Row],[Product Group]], $H:$H, "&lt;=" &amp; SolaCorp_Backlog[[#This Row],[Order Date]])</f>
        <v>326</v>
      </c>
      <c r="Q1788" s="9">
        <f>IFERROR(VLOOKUP(SolaCorp_Backlog[[#This Row],[Order_Item]], 'Hot Orders'!$C:$H, 6, FALSE), SolaCorp_Backlog[[#This Row],[Order Date]])</f>
        <v>44955</v>
      </c>
      <c r="R1788">
        <f>COUNTIFS($L:$L, SolaCorp_Backlog[[#This Row],[Product Group]], $Q:$Q, "&lt;=" &amp; SolaCorp_Backlog[[#This Row],[New Date]])</f>
        <v>342</v>
      </c>
      <c r="S1788">
        <f>IF(SolaCorp_Backlog[[#This Row],[Product Group]] &lt;&gt; $L1787, 1, $S1787 + 1)</f>
        <v>318</v>
      </c>
      <c r="T17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88">
        <f ca="1" xml:space="preserve"> ROUND((SolaCorp_Backlog[[#This Row],[Projected Ship Date]] - SolaCorp_Backlog[[#This Row],[Order Date]]) / SolaCorp_Backlog[[#This Row],[Backlog Quantity]], 0)</f>
        <v>28</v>
      </c>
    </row>
    <row r="1789" spans="1:21" x14ac:dyDescent="0.25">
      <c r="A1789" t="s">
        <v>367</v>
      </c>
      <c r="B1789" t="s">
        <v>1022</v>
      </c>
      <c r="C1789" t="s">
        <v>688</v>
      </c>
      <c r="D1789" t="s">
        <v>1190</v>
      </c>
      <c r="E1789" t="s">
        <v>1191</v>
      </c>
      <c r="F1789">
        <v>14</v>
      </c>
      <c r="G1789">
        <v>253.84</v>
      </c>
      <c r="H1789" s="9">
        <v>44955</v>
      </c>
      <c r="I1789" t="s">
        <v>1023</v>
      </c>
      <c r="J1789" t="s">
        <v>675</v>
      </c>
      <c r="K1789" t="s">
        <v>624</v>
      </c>
      <c r="L1789" t="s">
        <v>658</v>
      </c>
      <c r="M1789" t="s">
        <v>1940</v>
      </c>
      <c r="N1789" t="s">
        <v>4003</v>
      </c>
      <c r="O1789" t="s">
        <v>6037</v>
      </c>
      <c r="P1789">
        <f>COUNTIFS($L:$L, SolaCorp_Backlog[[#This Row],[Product Group]], $H:$H, "&lt;=" &amp; SolaCorp_Backlog[[#This Row],[Order Date]])</f>
        <v>326</v>
      </c>
      <c r="Q1789" s="9">
        <f>IFERROR(VLOOKUP(SolaCorp_Backlog[[#This Row],[Order_Item]], 'Hot Orders'!$C:$H, 6, FALSE), SolaCorp_Backlog[[#This Row],[Order Date]])</f>
        <v>44955</v>
      </c>
      <c r="R1789">
        <f>COUNTIFS($L:$L, SolaCorp_Backlog[[#This Row],[Product Group]], $Q:$Q, "&lt;=" &amp; SolaCorp_Backlog[[#This Row],[New Date]])</f>
        <v>342</v>
      </c>
      <c r="S1789">
        <f>IF(SolaCorp_Backlog[[#This Row],[Product Group]] &lt;&gt; $L1788, 1, $S1788 + 1)</f>
        <v>319</v>
      </c>
      <c r="T17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89">
        <f ca="1" xml:space="preserve"> ROUND((SolaCorp_Backlog[[#This Row],[Projected Ship Date]] - SolaCorp_Backlog[[#This Row],[Order Date]]) / SolaCorp_Backlog[[#This Row],[Backlog Quantity]], 0)</f>
        <v>28</v>
      </c>
    </row>
    <row r="1790" spans="1:21" x14ac:dyDescent="0.25">
      <c r="A1790" t="s">
        <v>367</v>
      </c>
      <c r="B1790" t="s">
        <v>1022</v>
      </c>
      <c r="C1790" t="s">
        <v>688</v>
      </c>
      <c r="D1790" t="s">
        <v>1190</v>
      </c>
      <c r="E1790" t="s">
        <v>1191</v>
      </c>
      <c r="F1790">
        <v>14</v>
      </c>
      <c r="G1790">
        <v>253.84</v>
      </c>
      <c r="H1790" s="9">
        <v>44955</v>
      </c>
      <c r="I1790" t="s">
        <v>1023</v>
      </c>
      <c r="J1790" t="s">
        <v>675</v>
      </c>
      <c r="K1790" t="s">
        <v>624</v>
      </c>
      <c r="L1790" t="s">
        <v>658</v>
      </c>
      <c r="M1790" t="s">
        <v>1940</v>
      </c>
      <c r="N1790" t="s">
        <v>4004</v>
      </c>
      <c r="O1790" t="s">
        <v>6037</v>
      </c>
      <c r="P1790">
        <f>COUNTIFS($L:$L, SolaCorp_Backlog[[#This Row],[Product Group]], $H:$H, "&lt;=" &amp; SolaCorp_Backlog[[#This Row],[Order Date]])</f>
        <v>326</v>
      </c>
      <c r="Q1790" s="9">
        <f>IFERROR(VLOOKUP(SolaCorp_Backlog[[#This Row],[Order_Item]], 'Hot Orders'!$C:$H, 6, FALSE), SolaCorp_Backlog[[#This Row],[Order Date]])</f>
        <v>44955</v>
      </c>
      <c r="R1790">
        <f>COUNTIFS($L:$L, SolaCorp_Backlog[[#This Row],[Product Group]], $Q:$Q, "&lt;=" &amp; SolaCorp_Backlog[[#This Row],[New Date]])</f>
        <v>342</v>
      </c>
      <c r="S1790">
        <f>IF(SolaCorp_Backlog[[#This Row],[Product Group]] &lt;&gt; $L1789, 1, $S1789 + 1)</f>
        <v>320</v>
      </c>
      <c r="T17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0">
        <f ca="1" xml:space="preserve"> ROUND((SolaCorp_Backlog[[#This Row],[Projected Ship Date]] - SolaCorp_Backlog[[#This Row],[Order Date]]) / SolaCorp_Backlog[[#This Row],[Backlog Quantity]], 0)</f>
        <v>28</v>
      </c>
    </row>
    <row r="1791" spans="1:21" x14ac:dyDescent="0.25">
      <c r="A1791" t="s">
        <v>367</v>
      </c>
      <c r="B1791" t="s">
        <v>1022</v>
      </c>
      <c r="C1791" t="s">
        <v>688</v>
      </c>
      <c r="D1791" t="s">
        <v>1190</v>
      </c>
      <c r="E1791" t="s">
        <v>1191</v>
      </c>
      <c r="F1791">
        <v>14</v>
      </c>
      <c r="G1791">
        <v>253.84</v>
      </c>
      <c r="H1791" s="9">
        <v>44955</v>
      </c>
      <c r="I1791" t="s">
        <v>1023</v>
      </c>
      <c r="J1791" t="s">
        <v>675</v>
      </c>
      <c r="K1791" t="s">
        <v>624</v>
      </c>
      <c r="L1791" t="s">
        <v>658</v>
      </c>
      <c r="M1791" t="s">
        <v>1940</v>
      </c>
      <c r="N1791" t="s">
        <v>4005</v>
      </c>
      <c r="O1791" t="s">
        <v>6037</v>
      </c>
      <c r="P1791">
        <f>COUNTIFS($L:$L, SolaCorp_Backlog[[#This Row],[Product Group]], $H:$H, "&lt;=" &amp; SolaCorp_Backlog[[#This Row],[Order Date]])</f>
        <v>326</v>
      </c>
      <c r="Q1791" s="9">
        <f>IFERROR(VLOOKUP(SolaCorp_Backlog[[#This Row],[Order_Item]], 'Hot Orders'!$C:$H, 6, FALSE), SolaCorp_Backlog[[#This Row],[Order Date]])</f>
        <v>44955</v>
      </c>
      <c r="R1791">
        <f>COUNTIFS($L:$L, SolaCorp_Backlog[[#This Row],[Product Group]], $Q:$Q, "&lt;=" &amp; SolaCorp_Backlog[[#This Row],[New Date]])</f>
        <v>342</v>
      </c>
      <c r="S1791">
        <f>IF(SolaCorp_Backlog[[#This Row],[Product Group]] &lt;&gt; $L1790, 1, $S1790 + 1)</f>
        <v>321</v>
      </c>
      <c r="T17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1">
        <f ca="1" xml:space="preserve"> ROUND((SolaCorp_Backlog[[#This Row],[Projected Ship Date]] - SolaCorp_Backlog[[#This Row],[Order Date]]) / SolaCorp_Backlog[[#This Row],[Backlog Quantity]], 0)</f>
        <v>28</v>
      </c>
    </row>
    <row r="1792" spans="1:21" x14ac:dyDescent="0.25">
      <c r="A1792" t="s">
        <v>367</v>
      </c>
      <c r="B1792" t="s">
        <v>1022</v>
      </c>
      <c r="C1792" t="s">
        <v>688</v>
      </c>
      <c r="D1792" t="s">
        <v>1190</v>
      </c>
      <c r="E1792" t="s">
        <v>1191</v>
      </c>
      <c r="F1792">
        <v>14</v>
      </c>
      <c r="G1792">
        <v>253.84</v>
      </c>
      <c r="H1792" s="9">
        <v>44955</v>
      </c>
      <c r="I1792" t="s">
        <v>1023</v>
      </c>
      <c r="J1792" t="s">
        <v>675</v>
      </c>
      <c r="K1792" t="s">
        <v>624</v>
      </c>
      <c r="L1792" t="s">
        <v>658</v>
      </c>
      <c r="M1792" t="s">
        <v>1940</v>
      </c>
      <c r="N1792" t="s">
        <v>4006</v>
      </c>
      <c r="O1792" t="s">
        <v>6037</v>
      </c>
      <c r="P1792">
        <f>COUNTIFS($L:$L, SolaCorp_Backlog[[#This Row],[Product Group]], $H:$H, "&lt;=" &amp; SolaCorp_Backlog[[#This Row],[Order Date]])</f>
        <v>326</v>
      </c>
      <c r="Q1792" s="9">
        <f>IFERROR(VLOOKUP(SolaCorp_Backlog[[#This Row],[Order_Item]], 'Hot Orders'!$C:$H, 6, FALSE), SolaCorp_Backlog[[#This Row],[Order Date]])</f>
        <v>44955</v>
      </c>
      <c r="R1792">
        <f>COUNTIFS($L:$L, SolaCorp_Backlog[[#This Row],[Product Group]], $Q:$Q, "&lt;=" &amp; SolaCorp_Backlog[[#This Row],[New Date]])</f>
        <v>342</v>
      </c>
      <c r="S1792">
        <f>IF(SolaCorp_Backlog[[#This Row],[Product Group]] &lt;&gt; $L1791, 1, $S1791 + 1)</f>
        <v>322</v>
      </c>
      <c r="T17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2">
        <f ca="1" xml:space="preserve"> ROUND((SolaCorp_Backlog[[#This Row],[Projected Ship Date]] - SolaCorp_Backlog[[#This Row],[Order Date]]) / SolaCorp_Backlog[[#This Row],[Backlog Quantity]], 0)</f>
        <v>28</v>
      </c>
    </row>
    <row r="1793" spans="1:21" x14ac:dyDescent="0.25">
      <c r="A1793" t="s">
        <v>367</v>
      </c>
      <c r="B1793" t="s">
        <v>1022</v>
      </c>
      <c r="C1793" t="s">
        <v>688</v>
      </c>
      <c r="D1793" t="s">
        <v>1190</v>
      </c>
      <c r="E1793" t="s">
        <v>1191</v>
      </c>
      <c r="F1793">
        <v>14</v>
      </c>
      <c r="G1793">
        <v>253.84</v>
      </c>
      <c r="H1793" s="9">
        <v>44955</v>
      </c>
      <c r="I1793" t="s">
        <v>1023</v>
      </c>
      <c r="J1793" t="s">
        <v>675</v>
      </c>
      <c r="K1793" t="s">
        <v>624</v>
      </c>
      <c r="L1793" t="s">
        <v>658</v>
      </c>
      <c r="M1793" t="s">
        <v>1940</v>
      </c>
      <c r="N1793" t="s">
        <v>4007</v>
      </c>
      <c r="O1793" t="s">
        <v>6037</v>
      </c>
      <c r="P1793">
        <f>COUNTIFS($L:$L, SolaCorp_Backlog[[#This Row],[Product Group]], $H:$H, "&lt;=" &amp; SolaCorp_Backlog[[#This Row],[Order Date]])</f>
        <v>326</v>
      </c>
      <c r="Q1793" s="9">
        <f>IFERROR(VLOOKUP(SolaCorp_Backlog[[#This Row],[Order_Item]], 'Hot Orders'!$C:$H, 6, FALSE), SolaCorp_Backlog[[#This Row],[Order Date]])</f>
        <v>44955</v>
      </c>
      <c r="R1793">
        <f>COUNTIFS($L:$L, SolaCorp_Backlog[[#This Row],[Product Group]], $Q:$Q, "&lt;=" &amp; SolaCorp_Backlog[[#This Row],[New Date]])</f>
        <v>342</v>
      </c>
      <c r="S1793">
        <f>IF(SolaCorp_Backlog[[#This Row],[Product Group]] &lt;&gt; $L1792, 1, $S1792 + 1)</f>
        <v>323</v>
      </c>
      <c r="T17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3">
        <f ca="1" xml:space="preserve"> ROUND((SolaCorp_Backlog[[#This Row],[Projected Ship Date]] - SolaCorp_Backlog[[#This Row],[Order Date]]) / SolaCorp_Backlog[[#This Row],[Backlog Quantity]], 0)</f>
        <v>28</v>
      </c>
    </row>
    <row r="1794" spans="1:21" x14ac:dyDescent="0.25">
      <c r="A1794" t="s">
        <v>367</v>
      </c>
      <c r="B1794" t="s">
        <v>1022</v>
      </c>
      <c r="C1794" t="s">
        <v>688</v>
      </c>
      <c r="D1794" t="s">
        <v>1190</v>
      </c>
      <c r="E1794" t="s">
        <v>1191</v>
      </c>
      <c r="F1794">
        <v>14</v>
      </c>
      <c r="G1794">
        <v>253.84</v>
      </c>
      <c r="H1794" s="9">
        <v>44955</v>
      </c>
      <c r="I1794" t="s">
        <v>1023</v>
      </c>
      <c r="J1794" t="s">
        <v>675</v>
      </c>
      <c r="K1794" t="s">
        <v>624</v>
      </c>
      <c r="L1794" t="s">
        <v>658</v>
      </c>
      <c r="M1794" t="s">
        <v>1940</v>
      </c>
      <c r="N1794" t="s">
        <v>4008</v>
      </c>
      <c r="O1794" t="s">
        <v>6037</v>
      </c>
      <c r="P1794">
        <f>COUNTIFS($L:$L, SolaCorp_Backlog[[#This Row],[Product Group]], $H:$H, "&lt;=" &amp; SolaCorp_Backlog[[#This Row],[Order Date]])</f>
        <v>326</v>
      </c>
      <c r="Q1794" s="9">
        <f>IFERROR(VLOOKUP(SolaCorp_Backlog[[#This Row],[Order_Item]], 'Hot Orders'!$C:$H, 6, FALSE), SolaCorp_Backlog[[#This Row],[Order Date]])</f>
        <v>44955</v>
      </c>
      <c r="R1794">
        <f>COUNTIFS($L:$L, SolaCorp_Backlog[[#This Row],[Product Group]], $Q:$Q, "&lt;=" &amp; SolaCorp_Backlog[[#This Row],[New Date]])</f>
        <v>342</v>
      </c>
      <c r="S1794">
        <f>IF(SolaCorp_Backlog[[#This Row],[Product Group]] &lt;&gt; $L1793, 1, $S1793 + 1)</f>
        <v>324</v>
      </c>
      <c r="T17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4">
        <f ca="1" xml:space="preserve"> ROUND((SolaCorp_Backlog[[#This Row],[Projected Ship Date]] - SolaCorp_Backlog[[#This Row],[Order Date]]) / SolaCorp_Backlog[[#This Row],[Backlog Quantity]], 0)</f>
        <v>28</v>
      </c>
    </row>
    <row r="1795" spans="1:21" x14ac:dyDescent="0.25">
      <c r="A1795" t="s">
        <v>367</v>
      </c>
      <c r="B1795" t="s">
        <v>1022</v>
      </c>
      <c r="C1795" t="s">
        <v>688</v>
      </c>
      <c r="D1795" t="s">
        <v>1190</v>
      </c>
      <c r="E1795" t="s">
        <v>1191</v>
      </c>
      <c r="F1795">
        <v>14</v>
      </c>
      <c r="G1795">
        <v>253.84</v>
      </c>
      <c r="H1795" s="9">
        <v>44955</v>
      </c>
      <c r="I1795" t="s">
        <v>1023</v>
      </c>
      <c r="J1795" t="s">
        <v>675</v>
      </c>
      <c r="K1795" t="s">
        <v>624</v>
      </c>
      <c r="L1795" t="s">
        <v>658</v>
      </c>
      <c r="M1795" t="s">
        <v>1940</v>
      </c>
      <c r="N1795" t="s">
        <v>4009</v>
      </c>
      <c r="O1795" t="s">
        <v>6037</v>
      </c>
      <c r="P1795">
        <f>COUNTIFS($L:$L, SolaCorp_Backlog[[#This Row],[Product Group]], $H:$H, "&lt;=" &amp; SolaCorp_Backlog[[#This Row],[Order Date]])</f>
        <v>326</v>
      </c>
      <c r="Q1795" s="9">
        <f>IFERROR(VLOOKUP(SolaCorp_Backlog[[#This Row],[Order_Item]], 'Hot Orders'!$C:$H, 6, FALSE), SolaCorp_Backlog[[#This Row],[Order Date]])</f>
        <v>44955</v>
      </c>
      <c r="R1795">
        <f>COUNTIFS($L:$L, SolaCorp_Backlog[[#This Row],[Product Group]], $Q:$Q, "&lt;=" &amp; SolaCorp_Backlog[[#This Row],[New Date]])</f>
        <v>342</v>
      </c>
      <c r="S1795">
        <f>IF(SolaCorp_Backlog[[#This Row],[Product Group]] &lt;&gt; $L1794, 1, $S1794 + 1)</f>
        <v>325</v>
      </c>
      <c r="T17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5">
        <f ca="1" xml:space="preserve"> ROUND((SolaCorp_Backlog[[#This Row],[Projected Ship Date]] - SolaCorp_Backlog[[#This Row],[Order Date]]) / SolaCorp_Backlog[[#This Row],[Backlog Quantity]], 0)</f>
        <v>28</v>
      </c>
    </row>
    <row r="1796" spans="1:21" x14ac:dyDescent="0.25">
      <c r="A1796" t="s">
        <v>367</v>
      </c>
      <c r="B1796" t="s">
        <v>1022</v>
      </c>
      <c r="C1796" t="s">
        <v>688</v>
      </c>
      <c r="D1796" t="s">
        <v>826</v>
      </c>
      <c r="E1796" t="s">
        <v>827</v>
      </c>
      <c r="F1796">
        <v>1</v>
      </c>
      <c r="G1796">
        <v>299.95999999999998</v>
      </c>
      <c r="H1796" s="9">
        <v>44955</v>
      </c>
      <c r="I1796" t="s">
        <v>1023</v>
      </c>
      <c r="J1796" t="s">
        <v>675</v>
      </c>
      <c r="K1796" t="s">
        <v>609</v>
      </c>
      <c r="L1796" t="s">
        <v>658</v>
      </c>
      <c r="M1796" t="s">
        <v>2093</v>
      </c>
      <c r="N1796" t="s">
        <v>4547</v>
      </c>
      <c r="O1796" t="s">
        <v>6037</v>
      </c>
      <c r="P1796">
        <f>COUNTIFS($L:$L, SolaCorp_Backlog[[#This Row],[Product Group]], $H:$H, "&lt;=" &amp; SolaCorp_Backlog[[#This Row],[Order Date]])</f>
        <v>326</v>
      </c>
      <c r="Q1796" s="9">
        <f>IFERROR(VLOOKUP(SolaCorp_Backlog[[#This Row],[Order_Item]], 'Hot Orders'!$C:$H, 6, FALSE), SolaCorp_Backlog[[#This Row],[Order Date]])</f>
        <v>44955</v>
      </c>
      <c r="R1796">
        <f>COUNTIFS($L:$L, SolaCorp_Backlog[[#This Row],[Product Group]], $Q:$Q, "&lt;=" &amp; SolaCorp_Backlog[[#This Row],[New Date]])</f>
        <v>342</v>
      </c>
      <c r="S1796">
        <f>IF(SolaCorp_Backlog[[#This Row],[Product Group]] &lt;&gt; $L1795, 1, $S1795 + 1)</f>
        <v>326</v>
      </c>
      <c r="T17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6">
        <f ca="1" xml:space="preserve"> ROUND((SolaCorp_Backlog[[#This Row],[Projected Ship Date]] - SolaCorp_Backlog[[#This Row],[Order Date]]) / SolaCorp_Backlog[[#This Row],[Backlog Quantity]], 0)</f>
        <v>397</v>
      </c>
    </row>
    <row r="1797" spans="1:21" x14ac:dyDescent="0.25">
      <c r="A1797" t="s">
        <v>490</v>
      </c>
      <c r="B1797" t="s">
        <v>922</v>
      </c>
      <c r="C1797" t="s">
        <v>688</v>
      </c>
      <c r="D1797" t="s">
        <v>715</v>
      </c>
      <c r="E1797" t="s">
        <v>716</v>
      </c>
      <c r="F1797">
        <v>6</v>
      </c>
      <c r="G1797">
        <v>95.41</v>
      </c>
      <c r="H1797" s="9">
        <v>44957</v>
      </c>
      <c r="I1797" t="s">
        <v>923</v>
      </c>
      <c r="J1797" t="s">
        <v>675</v>
      </c>
      <c r="K1797" t="s">
        <v>623</v>
      </c>
      <c r="L1797" t="s">
        <v>658</v>
      </c>
      <c r="M1797" t="s">
        <v>2102</v>
      </c>
      <c r="N1797" t="s">
        <v>4589</v>
      </c>
      <c r="O1797" t="s">
        <v>6173</v>
      </c>
      <c r="P1797">
        <f>COUNTIFS($L:$L, SolaCorp_Backlog[[#This Row],[Product Group]], $H:$H, "&lt;=" &amp; SolaCorp_Backlog[[#This Row],[Order Date]])</f>
        <v>332</v>
      </c>
      <c r="Q1797" s="9">
        <f>IFERROR(VLOOKUP(SolaCorp_Backlog[[#This Row],[Order_Item]], 'Hot Orders'!$C:$H, 6, FALSE), SolaCorp_Backlog[[#This Row],[Order Date]])</f>
        <v>44957</v>
      </c>
      <c r="R1797">
        <f>COUNTIFS($L:$L, SolaCorp_Backlog[[#This Row],[Product Group]], $Q:$Q, "&lt;=" &amp; SolaCorp_Backlog[[#This Row],[New Date]])</f>
        <v>348</v>
      </c>
      <c r="S1797">
        <f>IF(SolaCorp_Backlog[[#This Row],[Product Group]] &lt;&gt; $L1796, 1, $S1796 + 1)</f>
        <v>327</v>
      </c>
      <c r="T17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7">
        <f ca="1" xml:space="preserve"> ROUND((SolaCorp_Backlog[[#This Row],[Projected Ship Date]] - SolaCorp_Backlog[[#This Row],[Order Date]]) / SolaCorp_Backlog[[#This Row],[Backlog Quantity]], 0)</f>
        <v>66</v>
      </c>
    </row>
    <row r="1798" spans="1:21" x14ac:dyDescent="0.25">
      <c r="A1798" t="s">
        <v>490</v>
      </c>
      <c r="B1798" t="s">
        <v>922</v>
      </c>
      <c r="C1798" t="s">
        <v>688</v>
      </c>
      <c r="D1798" t="s">
        <v>715</v>
      </c>
      <c r="E1798" t="s">
        <v>716</v>
      </c>
      <c r="F1798">
        <v>6</v>
      </c>
      <c r="G1798">
        <v>95.41</v>
      </c>
      <c r="H1798" s="9">
        <v>44957</v>
      </c>
      <c r="I1798" t="s">
        <v>923</v>
      </c>
      <c r="J1798" t="s">
        <v>675</v>
      </c>
      <c r="K1798" t="s">
        <v>623</v>
      </c>
      <c r="L1798" t="s">
        <v>658</v>
      </c>
      <c r="M1798" t="s">
        <v>2102</v>
      </c>
      <c r="N1798" t="s">
        <v>4590</v>
      </c>
      <c r="O1798" t="s">
        <v>6173</v>
      </c>
      <c r="P1798">
        <f>COUNTIFS($L:$L, SolaCorp_Backlog[[#This Row],[Product Group]], $H:$H, "&lt;=" &amp; SolaCorp_Backlog[[#This Row],[Order Date]])</f>
        <v>332</v>
      </c>
      <c r="Q1798" s="9">
        <f>IFERROR(VLOOKUP(SolaCorp_Backlog[[#This Row],[Order_Item]], 'Hot Orders'!$C:$H, 6, FALSE), SolaCorp_Backlog[[#This Row],[Order Date]])</f>
        <v>44957</v>
      </c>
      <c r="R1798">
        <f>COUNTIFS($L:$L, SolaCorp_Backlog[[#This Row],[Product Group]], $Q:$Q, "&lt;=" &amp; SolaCorp_Backlog[[#This Row],[New Date]])</f>
        <v>348</v>
      </c>
      <c r="S1798">
        <f>IF(SolaCorp_Backlog[[#This Row],[Product Group]] &lt;&gt; $L1797, 1, $S1797 + 1)</f>
        <v>328</v>
      </c>
      <c r="T17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8">
        <f ca="1" xml:space="preserve"> ROUND((SolaCorp_Backlog[[#This Row],[Projected Ship Date]] - SolaCorp_Backlog[[#This Row],[Order Date]]) / SolaCorp_Backlog[[#This Row],[Backlog Quantity]], 0)</f>
        <v>66</v>
      </c>
    </row>
    <row r="1799" spans="1:21" x14ac:dyDescent="0.25">
      <c r="A1799" t="s">
        <v>490</v>
      </c>
      <c r="B1799" t="s">
        <v>922</v>
      </c>
      <c r="C1799" t="s">
        <v>688</v>
      </c>
      <c r="D1799" t="s">
        <v>715</v>
      </c>
      <c r="E1799" t="s">
        <v>716</v>
      </c>
      <c r="F1799">
        <v>6</v>
      </c>
      <c r="G1799">
        <v>95.41</v>
      </c>
      <c r="H1799" s="9">
        <v>44957</v>
      </c>
      <c r="I1799" t="s">
        <v>923</v>
      </c>
      <c r="J1799" t="s">
        <v>675</v>
      </c>
      <c r="K1799" t="s">
        <v>623</v>
      </c>
      <c r="L1799" t="s">
        <v>658</v>
      </c>
      <c r="M1799" t="s">
        <v>2102</v>
      </c>
      <c r="N1799" t="s">
        <v>4591</v>
      </c>
      <c r="O1799" t="s">
        <v>6173</v>
      </c>
      <c r="P1799">
        <f>COUNTIFS($L:$L, SolaCorp_Backlog[[#This Row],[Product Group]], $H:$H, "&lt;=" &amp; SolaCorp_Backlog[[#This Row],[Order Date]])</f>
        <v>332</v>
      </c>
      <c r="Q1799" s="9">
        <f>IFERROR(VLOOKUP(SolaCorp_Backlog[[#This Row],[Order_Item]], 'Hot Orders'!$C:$H, 6, FALSE), SolaCorp_Backlog[[#This Row],[Order Date]])</f>
        <v>44957</v>
      </c>
      <c r="R1799">
        <f>COUNTIFS($L:$L, SolaCorp_Backlog[[#This Row],[Product Group]], $Q:$Q, "&lt;=" &amp; SolaCorp_Backlog[[#This Row],[New Date]])</f>
        <v>348</v>
      </c>
      <c r="S1799">
        <f>IF(SolaCorp_Backlog[[#This Row],[Product Group]] &lt;&gt; $L1798, 1, $S1798 + 1)</f>
        <v>329</v>
      </c>
      <c r="T17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799">
        <f ca="1" xml:space="preserve"> ROUND((SolaCorp_Backlog[[#This Row],[Projected Ship Date]] - SolaCorp_Backlog[[#This Row],[Order Date]]) / SolaCorp_Backlog[[#This Row],[Backlog Quantity]], 0)</f>
        <v>66</v>
      </c>
    </row>
    <row r="1800" spans="1:21" x14ac:dyDescent="0.25">
      <c r="A1800" t="s">
        <v>490</v>
      </c>
      <c r="B1800" t="s">
        <v>922</v>
      </c>
      <c r="C1800" t="s">
        <v>688</v>
      </c>
      <c r="D1800" t="s">
        <v>715</v>
      </c>
      <c r="E1800" t="s">
        <v>716</v>
      </c>
      <c r="F1800">
        <v>6</v>
      </c>
      <c r="G1800">
        <v>95.41</v>
      </c>
      <c r="H1800" s="9">
        <v>44957</v>
      </c>
      <c r="I1800" t="s">
        <v>923</v>
      </c>
      <c r="J1800" t="s">
        <v>675</v>
      </c>
      <c r="K1800" t="s">
        <v>623</v>
      </c>
      <c r="L1800" t="s">
        <v>658</v>
      </c>
      <c r="M1800" t="s">
        <v>2102</v>
      </c>
      <c r="N1800" t="s">
        <v>4592</v>
      </c>
      <c r="O1800" t="s">
        <v>6173</v>
      </c>
      <c r="P1800">
        <f>COUNTIFS($L:$L, SolaCorp_Backlog[[#This Row],[Product Group]], $H:$H, "&lt;=" &amp; SolaCorp_Backlog[[#This Row],[Order Date]])</f>
        <v>332</v>
      </c>
      <c r="Q1800" s="9">
        <f>IFERROR(VLOOKUP(SolaCorp_Backlog[[#This Row],[Order_Item]], 'Hot Orders'!$C:$H, 6, FALSE), SolaCorp_Backlog[[#This Row],[Order Date]])</f>
        <v>44957</v>
      </c>
      <c r="R1800">
        <f>COUNTIFS($L:$L, SolaCorp_Backlog[[#This Row],[Product Group]], $Q:$Q, "&lt;=" &amp; SolaCorp_Backlog[[#This Row],[New Date]])</f>
        <v>348</v>
      </c>
      <c r="S1800">
        <f>IF(SolaCorp_Backlog[[#This Row],[Product Group]] &lt;&gt; $L1799, 1, $S1799 + 1)</f>
        <v>330</v>
      </c>
      <c r="T18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0">
        <f ca="1" xml:space="preserve"> ROUND((SolaCorp_Backlog[[#This Row],[Projected Ship Date]] - SolaCorp_Backlog[[#This Row],[Order Date]]) / SolaCorp_Backlog[[#This Row],[Backlog Quantity]], 0)</f>
        <v>66</v>
      </c>
    </row>
    <row r="1801" spans="1:21" x14ac:dyDescent="0.25">
      <c r="A1801" t="s">
        <v>490</v>
      </c>
      <c r="B1801" t="s">
        <v>922</v>
      </c>
      <c r="C1801" t="s">
        <v>688</v>
      </c>
      <c r="D1801" t="s">
        <v>715</v>
      </c>
      <c r="E1801" t="s">
        <v>716</v>
      </c>
      <c r="F1801">
        <v>6</v>
      </c>
      <c r="G1801">
        <v>95.41</v>
      </c>
      <c r="H1801" s="9">
        <v>44957</v>
      </c>
      <c r="I1801" t="s">
        <v>923</v>
      </c>
      <c r="J1801" t="s">
        <v>675</v>
      </c>
      <c r="K1801" t="s">
        <v>623</v>
      </c>
      <c r="L1801" t="s">
        <v>658</v>
      </c>
      <c r="M1801" t="s">
        <v>2102</v>
      </c>
      <c r="N1801" t="s">
        <v>4593</v>
      </c>
      <c r="O1801" t="s">
        <v>6173</v>
      </c>
      <c r="P1801">
        <f>COUNTIFS($L:$L, SolaCorp_Backlog[[#This Row],[Product Group]], $H:$H, "&lt;=" &amp; SolaCorp_Backlog[[#This Row],[Order Date]])</f>
        <v>332</v>
      </c>
      <c r="Q1801" s="9">
        <f>IFERROR(VLOOKUP(SolaCorp_Backlog[[#This Row],[Order_Item]], 'Hot Orders'!$C:$H, 6, FALSE), SolaCorp_Backlog[[#This Row],[Order Date]])</f>
        <v>44957</v>
      </c>
      <c r="R1801">
        <f>COUNTIFS($L:$L, SolaCorp_Backlog[[#This Row],[Product Group]], $Q:$Q, "&lt;=" &amp; SolaCorp_Backlog[[#This Row],[New Date]])</f>
        <v>348</v>
      </c>
      <c r="S1801">
        <f>IF(SolaCorp_Backlog[[#This Row],[Product Group]] &lt;&gt; $L1800, 1, $S1800 + 1)</f>
        <v>331</v>
      </c>
      <c r="T18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1">
        <f ca="1" xml:space="preserve"> ROUND((SolaCorp_Backlog[[#This Row],[Projected Ship Date]] - SolaCorp_Backlog[[#This Row],[Order Date]]) / SolaCorp_Backlog[[#This Row],[Backlog Quantity]], 0)</f>
        <v>66</v>
      </c>
    </row>
    <row r="1802" spans="1:21" x14ac:dyDescent="0.25">
      <c r="A1802" t="s">
        <v>490</v>
      </c>
      <c r="B1802" t="s">
        <v>922</v>
      </c>
      <c r="C1802" t="s">
        <v>688</v>
      </c>
      <c r="D1802" t="s">
        <v>715</v>
      </c>
      <c r="E1802" t="s">
        <v>716</v>
      </c>
      <c r="F1802">
        <v>6</v>
      </c>
      <c r="G1802">
        <v>95.41</v>
      </c>
      <c r="H1802" s="9">
        <v>44957</v>
      </c>
      <c r="I1802" t="s">
        <v>923</v>
      </c>
      <c r="J1802" t="s">
        <v>675</v>
      </c>
      <c r="K1802" t="s">
        <v>623</v>
      </c>
      <c r="L1802" t="s">
        <v>658</v>
      </c>
      <c r="M1802" t="s">
        <v>2102</v>
      </c>
      <c r="N1802" t="s">
        <v>4594</v>
      </c>
      <c r="O1802" t="s">
        <v>6173</v>
      </c>
      <c r="P1802">
        <f>COUNTIFS($L:$L, SolaCorp_Backlog[[#This Row],[Product Group]], $H:$H, "&lt;=" &amp; SolaCorp_Backlog[[#This Row],[Order Date]])</f>
        <v>332</v>
      </c>
      <c r="Q1802" s="9">
        <f>IFERROR(VLOOKUP(SolaCorp_Backlog[[#This Row],[Order_Item]], 'Hot Orders'!$C:$H, 6, FALSE), SolaCorp_Backlog[[#This Row],[Order Date]])</f>
        <v>44957</v>
      </c>
      <c r="R1802">
        <f>COUNTIFS($L:$L, SolaCorp_Backlog[[#This Row],[Product Group]], $Q:$Q, "&lt;=" &amp; SolaCorp_Backlog[[#This Row],[New Date]])</f>
        <v>348</v>
      </c>
      <c r="S1802">
        <f>IF(SolaCorp_Backlog[[#This Row],[Product Group]] &lt;&gt; $L1801, 1, $S1801 + 1)</f>
        <v>332</v>
      </c>
      <c r="T18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2">
        <f ca="1" xml:space="preserve"> ROUND((SolaCorp_Backlog[[#This Row],[Projected Ship Date]] - SolaCorp_Backlog[[#This Row],[Order Date]]) / SolaCorp_Backlog[[#This Row],[Backlog Quantity]], 0)</f>
        <v>66</v>
      </c>
    </row>
    <row r="1803" spans="1:21" x14ac:dyDescent="0.25">
      <c r="A1803" t="s">
        <v>503</v>
      </c>
      <c r="B1803" t="s">
        <v>1339</v>
      </c>
      <c r="C1803" t="s">
        <v>671</v>
      </c>
      <c r="D1803" t="s">
        <v>813</v>
      </c>
      <c r="E1803" t="s">
        <v>814</v>
      </c>
      <c r="F1803">
        <v>1</v>
      </c>
      <c r="G1803">
        <v>165.27</v>
      </c>
      <c r="H1803" s="9">
        <v>44958</v>
      </c>
      <c r="I1803" t="s">
        <v>1162</v>
      </c>
      <c r="J1803" t="s">
        <v>675</v>
      </c>
      <c r="K1803" t="s">
        <v>615</v>
      </c>
      <c r="L1803" t="s">
        <v>658</v>
      </c>
      <c r="M1803" t="s">
        <v>2056</v>
      </c>
      <c r="N1803" t="s">
        <v>4425</v>
      </c>
      <c r="O1803" t="s">
        <v>6088</v>
      </c>
      <c r="P1803">
        <f>COUNTIFS($L:$L, SolaCorp_Backlog[[#This Row],[Product Group]], $H:$H, "&lt;=" &amp; SolaCorp_Backlog[[#This Row],[Order Date]])</f>
        <v>351</v>
      </c>
      <c r="Q1803" s="9">
        <f>IFERROR(VLOOKUP(SolaCorp_Backlog[[#This Row],[Order_Item]], 'Hot Orders'!$C:$H, 6, FALSE), SolaCorp_Backlog[[#This Row],[Order Date]])</f>
        <v>44958</v>
      </c>
      <c r="R1803">
        <f>COUNTIFS($L:$L, SolaCorp_Backlog[[#This Row],[Product Group]], $Q:$Q, "&lt;=" &amp; SolaCorp_Backlog[[#This Row],[New Date]])</f>
        <v>367</v>
      </c>
      <c r="S1803">
        <f>IF(SolaCorp_Backlog[[#This Row],[Product Group]] &lt;&gt; $L1802, 1, $S1802 + 1)</f>
        <v>333</v>
      </c>
      <c r="T18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3">
        <f ca="1" xml:space="preserve"> ROUND((SolaCorp_Backlog[[#This Row],[Projected Ship Date]] - SolaCorp_Backlog[[#This Row],[Order Date]]) / SolaCorp_Backlog[[#This Row],[Backlog Quantity]], 0)</f>
        <v>394</v>
      </c>
    </row>
    <row r="1804" spans="1:21" x14ac:dyDescent="0.25">
      <c r="A1804" t="s">
        <v>503</v>
      </c>
      <c r="B1804" t="s">
        <v>1339</v>
      </c>
      <c r="C1804" t="s">
        <v>671</v>
      </c>
      <c r="D1804" t="s">
        <v>813</v>
      </c>
      <c r="E1804" t="s">
        <v>814</v>
      </c>
      <c r="F1804">
        <v>1</v>
      </c>
      <c r="G1804">
        <v>165.27</v>
      </c>
      <c r="H1804" s="9">
        <v>44958</v>
      </c>
      <c r="I1804" t="s">
        <v>1162</v>
      </c>
      <c r="J1804" t="s">
        <v>675</v>
      </c>
      <c r="K1804" t="s">
        <v>615</v>
      </c>
      <c r="L1804" t="s">
        <v>658</v>
      </c>
      <c r="M1804" t="s">
        <v>2056</v>
      </c>
      <c r="N1804" t="s">
        <v>4425</v>
      </c>
      <c r="O1804" t="s">
        <v>6088</v>
      </c>
      <c r="P1804">
        <f>COUNTIFS($L:$L, SolaCorp_Backlog[[#This Row],[Product Group]], $H:$H, "&lt;=" &amp; SolaCorp_Backlog[[#This Row],[Order Date]])</f>
        <v>351</v>
      </c>
      <c r="Q1804" s="9">
        <f>IFERROR(VLOOKUP(SolaCorp_Backlog[[#This Row],[Order_Item]], 'Hot Orders'!$C:$H, 6, FALSE), SolaCorp_Backlog[[#This Row],[Order Date]])</f>
        <v>44958</v>
      </c>
      <c r="R1804">
        <f>COUNTIFS($L:$L, SolaCorp_Backlog[[#This Row],[Product Group]], $Q:$Q, "&lt;=" &amp; SolaCorp_Backlog[[#This Row],[New Date]])</f>
        <v>367</v>
      </c>
      <c r="S1804">
        <f>IF(SolaCorp_Backlog[[#This Row],[Product Group]] &lt;&gt; $L1803, 1, $S1803 + 1)</f>
        <v>334</v>
      </c>
      <c r="T18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4">
        <f ca="1" xml:space="preserve"> ROUND((SolaCorp_Backlog[[#This Row],[Projected Ship Date]] - SolaCorp_Backlog[[#This Row],[Order Date]]) / SolaCorp_Backlog[[#This Row],[Backlog Quantity]], 0)</f>
        <v>394</v>
      </c>
    </row>
    <row r="1805" spans="1:21" x14ac:dyDescent="0.25">
      <c r="A1805" t="s">
        <v>508</v>
      </c>
      <c r="B1805" t="s">
        <v>1079</v>
      </c>
      <c r="C1805" t="s">
        <v>671</v>
      </c>
      <c r="D1805" t="s">
        <v>1068</v>
      </c>
      <c r="E1805" t="s">
        <v>1069</v>
      </c>
      <c r="F1805">
        <v>6</v>
      </c>
      <c r="G1805">
        <v>425.16</v>
      </c>
      <c r="H1805" s="9">
        <v>44958</v>
      </c>
      <c r="I1805" t="s">
        <v>679</v>
      </c>
      <c r="J1805" t="s">
        <v>675</v>
      </c>
      <c r="K1805" t="s">
        <v>603</v>
      </c>
      <c r="L1805" t="s">
        <v>658</v>
      </c>
      <c r="M1805" t="s">
        <v>1995</v>
      </c>
      <c r="N1805" t="s">
        <v>4177</v>
      </c>
      <c r="O1805" t="s">
        <v>6087</v>
      </c>
      <c r="P1805">
        <f>COUNTIFS($L:$L, SolaCorp_Backlog[[#This Row],[Product Group]], $H:$H, "&lt;=" &amp; SolaCorp_Backlog[[#This Row],[Order Date]])</f>
        <v>351</v>
      </c>
      <c r="Q1805" s="9">
        <f>IFERROR(VLOOKUP(SolaCorp_Backlog[[#This Row],[Order_Item]], 'Hot Orders'!$C:$H, 6, FALSE), SolaCorp_Backlog[[#This Row],[Order Date]])</f>
        <v>44958</v>
      </c>
      <c r="R1805">
        <f>COUNTIFS($L:$L, SolaCorp_Backlog[[#This Row],[Product Group]], $Q:$Q, "&lt;=" &amp; SolaCorp_Backlog[[#This Row],[New Date]])</f>
        <v>367</v>
      </c>
      <c r="S1805">
        <f>IF(SolaCorp_Backlog[[#This Row],[Product Group]] &lt;&gt; $L1804, 1, $S1804 + 1)</f>
        <v>335</v>
      </c>
      <c r="T18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5">
        <f ca="1" xml:space="preserve"> ROUND((SolaCorp_Backlog[[#This Row],[Projected Ship Date]] - SolaCorp_Backlog[[#This Row],[Order Date]]) / SolaCorp_Backlog[[#This Row],[Backlog Quantity]], 0)</f>
        <v>66</v>
      </c>
    </row>
    <row r="1806" spans="1:21" x14ac:dyDescent="0.25">
      <c r="A1806" t="s">
        <v>508</v>
      </c>
      <c r="B1806" t="s">
        <v>1079</v>
      </c>
      <c r="C1806" t="s">
        <v>671</v>
      </c>
      <c r="D1806" t="s">
        <v>1068</v>
      </c>
      <c r="E1806" t="s">
        <v>1069</v>
      </c>
      <c r="F1806">
        <v>6</v>
      </c>
      <c r="G1806">
        <v>425.16</v>
      </c>
      <c r="H1806" s="9">
        <v>44958</v>
      </c>
      <c r="I1806" t="s">
        <v>679</v>
      </c>
      <c r="J1806" t="s">
        <v>675</v>
      </c>
      <c r="K1806" t="s">
        <v>603</v>
      </c>
      <c r="L1806" t="s">
        <v>658</v>
      </c>
      <c r="M1806" t="s">
        <v>1995</v>
      </c>
      <c r="N1806" t="s">
        <v>4178</v>
      </c>
      <c r="O1806" t="s">
        <v>6087</v>
      </c>
      <c r="P1806">
        <f>COUNTIFS($L:$L, SolaCorp_Backlog[[#This Row],[Product Group]], $H:$H, "&lt;=" &amp; SolaCorp_Backlog[[#This Row],[Order Date]])</f>
        <v>351</v>
      </c>
      <c r="Q1806" s="9">
        <f>IFERROR(VLOOKUP(SolaCorp_Backlog[[#This Row],[Order_Item]], 'Hot Orders'!$C:$H, 6, FALSE), SolaCorp_Backlog[[#This Row],[Order Date]])</f>
        <v>44958</v>
      </c>
      <c r="R1806">
        <f>COUNTIFS($L:$L, SolaCorp_Backlog[[#This Row],[Product Group]], $Q:$Q, "&lt;=" &amp; SolaCorp_Backlog[[#This Row],[New Date]])</f>
        <v>367</v>
      </c>
      <c r="S1806">
        <f>IF(SolaCorp_Backlog[[#This Row],[Product Group]] &lt;&gt; $L1805, 1, $S1805 + 1)</f>
        <v>336</v>
      </c>
      <c r="T18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6">
        <f ca="1" xml:space="preserve"> ROUND((SolaCorp_Backlog[[#This Row],[Projected Ship Date]] - SolaCorp_Backlog[[#This Row],[Order Date]]) / SolaCorp_Backlog[[#This Row],[Backlog Quantity]], 0)</f>
        <v>66</v>
      </c>
    </row>
    <row r="1807" spans="1:21" x14ac:dyDescent="0.25">
      <c r="A1807" t="s">
        <v>508</v>
      </c>
      <c r="B1807" t="s">
        <v>1079</v>
      </c>
      <c r="C1807" t="s">
        <v>671</v>
      </c>
      <c r="D1807" t="s">
        <v>1068</v>
      </c>
      <c r="E1807" t="s">
        <v>1069</v>
      </c>
      <c r="F1807">
        <v>6</v>
      </c>
      <c r="G1807">
        <v>425.16</v>
      </c>
      <c r="H1807" s="9">
        <v>44958</v>
      </c>
      <c r="I1807" t="s">
        <v>679</v>
      </c>
      <c r="J1807" t="s">
        <v>675</v>
      </c>
      <c r="K1807" t="s">
        <v>603</v>
      </c>
      <c r="L1807" t="s">
        <v>658</v>
      </c>
      <c r="M1807" t="s">
        <v>1995</v>
      </c>
      <c r="N1807" t="s">
        <v>4179</v>
      </c>
      <c r="O1807" t="s">
        <v>6087</v>
      </c>
      <c r="P1807">
        <f>COUNTIFS($L:$L, SolaCorp_Backlog[[#This Row],[Product Group]], $H:$H, "&lt;=" &amp; SolaCorp_Backlog[[#This Row],[Order Date]])</f>
        <v>351</v>
      </c>
      <c r="Q1807" s="9">
        <f>IFERROR(VLOOKUP(SolaCorp_Backlog[[#This Row],[Order_Item]], 'Hot Orders'!$C:$H, 6, FALSE), SolaCorp_Backlog[[#This Row],[Order Date]])</f>
        <v>44958</v>
      </c>
      <c r="R1807">
        <f>COUNTIFS($L:$L, SolaCorp_Backlog[[#This Row],[Product Group]], $Q:$Q, "&lt;=" &amp; SolaCorp_Backlog[[#This Row],[New Date]])</f>
        <v>367</v>
      </c>
      <c r="S1807">
        <f>IF(SolaCorp_Backlog[[#This Row],[Product Group]] &lt;&gt; $L1806, 1, $S1806 + 1)</f>
        <v>337</v>
      </c>
      <c r="T18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7">
        <f ca="1" xml:space="preserve"> ROUND((SolaCorp_Backlog[[#This Row],[Projected Ship Date]] - SolaCorp_Backlog[[#This Row],[Order Date]]) / SolaCorp_Backlog[[#This Row],[Backlog Quantity]], 0)</f>
        <v>66</v>
      </c>
    </row>
    <row r="1808" spans="1:21" x14ac:dyDescent="0.25">
      <c r="A1808" t="s">
        <v>508</v>
      </c>
      <c r="B1808" t="s">
        <v>1079</v>
      </c>
      <c r="C1808" t="s">
        <v>671</v>
      </c>
      <c r="D1808" t="s">
        <v>1068</v>
      </c>
      <c r="E1808" t="s">
        <v>1069</v>
      </c>
      <c r="F1808">
        <v>6</v>
      </c>
      <c r="G1808">
        <v>425.16</v>
      </c>
      <c r="H1808" s="9">
        <v>44958</v>
      </c>
      <c r="I1808" t="s">
        <v>679</v>
      </c>
      <c r="J1808" t="s">
        <v>675</v>
      </c>
      <c r="K1808" t="s">
        <v>603</v>
      </c>
      <c r="L1808" t="s">
        <v>658</v>
      </c>
      <c r="M1808" t="s">
        <v>1995</v>
      </c>
      <c r="N1808" t="s">
        <v>4180</v>
      </c>
      <c r="O1808" t="s">
        <v>6087</v>
      </c>
      <c r="P1808">
        <f>COUNTIFS($L:$L, SolaCorp_Backlog[[#This Row],[Product Group]], $H:$H, "&lt;=" &amp; SolaCorp_Backlog[[#This Row],[Order Date]])</f>
        <v>351</v>
      </c>
      <c r="Q1808" s="9">
        <f>IFERROR(VLOOKUP(SolaCorp_Backlog[[#This Row],[Order_Item]], 'Hot Orders'!$C:$H, 6, FALSE), SolaCorp_Backlog[[#This Row],[Order Date]])</f>
        <v>44958</v>
      </c>
      <c r="R1808">
        <f>COUNTIFS($L:$L, SolaCorp_Backlog[[#This Row],[Product Group]], $Q:$Q, "&lt;=" &amp; SolaCorp_Backlog[[#This Row],[New Date]])</f>
        <v>367</v>
      </c>
      <c r="S1808">
        <f>IF(SolaCorp_Backlog[[#This Row],[Product Group]] &lt;&gt; $L1807, 1, $S1807 + 1)</f>
        <v>338</v>
      </c>
      <c r="T18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8">
        <f ca="1" xml:space="preserve"> ROUND((SolaCorp_Backlog[[#This Row],[Projected Ship Date]] - SolaCorp_Backlog[[#This Row],[Order Date]]) / SolaCorp_Backlog[[#This Row],[Backlog Quantity]], 0)</f>
        <v>66</v>
      </c>
    </row>
    <row r="1809" spans="1:21" x14ac:dyDescent="0.25">
      <c r="A1809" t="s">
        <v>508</v>
      </c>
      <c r="B1809" t="s">
        <v>1079</v>
      </c>
      <c r="C1809" t="s">
        <v>671</v>
      </c>
      <c r="D1809" t="s">
        <v>1068</v>
      </c>
      <c r="E1809" t="s">
        <v>1069</v>
      </c>
      <c r="F1809">
        <v>6</v>
      </c>
      <c r="G1809">
        <v>425.16</v>
      </c>
      <c r="H1809" s="9">
        <v>44958</v>
      </c>
      <c r="I1809" t="s">
        <v>679</v>
      </c>
      <c r="J1809" t="s">
        <v>675</v>
      </c>
      <c r="K1809" t="s">
        <v>603</v>
      </c>
      <c r="L1809" t="s">
        <v>658</v>
      </c>
      <c r="M1809" t="s">
        <v>1995</v>
      </c>
      <c r="N1809" t="s">
        <v>4181</v>
      </c>
      <c r="O1809" t="s">
        <v>6087</v>
      </c>
      <c r="P1809">
        <f>COUNTIFS($L:$L, SolaCorp_Backlog[[#This Row],[Product Group]], $H:$H, "&lt;=" &amp; SolaCorp_Backlog[[#This Row],[Order Date]])</f>
        <v>351</v>
      </c>
      <c r="Q1809" s="9">
        <f>IFERROR(VLOOKUP(SolaCorp_Backlog[[#This Row],[Order_Item]], 'Hot Orders'!$C:$H, 6, FALSE), SolaCorp_Backlog[[#This Row],[Order Date]])</f>
        <v>44958</v>
      </c>
      <c r="R1809">
        <f>COUNTIFS($L:$L, SolaCorp_Backlog[[#This Row],[Product Group]], $Q:$Q, "&lt;=" &amp; SolaCorp_Backlog[[#This Row],[New Date]])</f>
        <v>367</v>
      </c>
      <c r="S1809">
        <f>IF(SolaCorp_Backlog[[#This Row],[Product Group]] &lt;&gt; $L1808, 1, $S1808 + 1)</f>
        <v>339</v>
      </c>
      <c r="T18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09">
        <f ca="1" xml:space="preserve"> ROUND((SolaCorp_Backlog[[#This Row],[Projected Ship Date]] - SolaCorp_Backlog[[#This Row],[Order Date]]) / SolaCorp_Backlog[[#This Row],[Backlog Quantity]], 0)</f>
        <v>66</v>
      </c>
    </row>
    <row r="1810" spans="1:21" x14ac:dyDescent="0.25">
      <c r="A1810" t="s">
        <v>508</v>
      </c>
      <c r="B1810" t="s">
        <v>1079</v>
      </c>
      <c r="C1810" t="s">
        <v>671</v>
      </c>
      <c r="D1810" t="s">
        <v>1068</v>
      </c>
      <c r="E1810" t="s">
        <v>1069</v>
      </c>
      <c r="F1810">
        <v>6</v>
      </c>
      <c r="G1810">
        <v>425.16</v>
      </c>
      <c r="H1810" s="9">
        <v>44958</v>
      </c>
      <c r="I1810" t="s">
        <v>679</v>
      </c>
      <c r="J1810" t="s">
        <v>675</v>
      </c>
      <c r="K1810" t="s">
        <v>603</v>
      </c>
      <c r="L1810" t="s">
        <v>658</v>
      </c>
      <c r="M1810" t="s">
        <v>1995</v>
      </c>
      <c r="N1810" t="s">
        <v>4182</v>
      </c>
      <c r="O1810" t="s">
        <v>6087</v>
      </c>
      <c r="P1810">
        <f>COUNTIFS($L:$L, SolaCorp_Backlog[[#This Row],[Product Group]], $H:$H, "&lt;=" &amp; SolaCorp_Backlog[[#This Row],[Order Date]])</f>
        <v>351</v>
      </c>
      <c r="Q1810" s="9">
        <f>IFERROR(VLOOKUP(SolaCorp_Backlog[[#This Row],[Order_Item]], 'Hot Orders'!$C:$H, 6, FALSE), SolaCorp_Backlog[[#This Row],[Order Date]])</f>
        <v>44958</v>
      </c>
      <c r="R1810">
        <f>COUNTIFS($L:$L, SolaCorp_Backlog[[#This Row],[Product Group]], $Q:$Q, "&lt;=" &amp; SolaCorp_Backlog[[#This Row],[New Date]])</f>
        <v>367</v>
      </c>
      <c r="S1810">
        <f>IF(SolaCorp_Backlog[[#This Row],[Product Group]] &lt;&gt; $L1809, 1, $S1809 + 1)</f>
        <v>340</v>
      </c>
      <c r="T18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0">
        <f ca="1" xml:space="preserve"> ROUND((SolaCorp_Backlog[[#This Row],[Projected Ship Date]] - SolaCorp_Backlog[[#This Row],[Order Date]]) / SolaCorp_Backlog[[#This Row],[Backlog Quantity]], 0)</f>
        <v>66</v>
      </c>
    </row>
    <row r="1811" spans="1:21" x14ac:dyDescent="0.25">
      <c r="A1811" t="s">
        <v>503</v>
      </c>
      <c r="B1811" t="s">
        <v>1339</v>
      </c>
      <c r="C1811" t="s">
        <v>671</v>
      </c>
      <c r="D1811" t="s">
        <v>715</v>
      </c>
      <c r="E1811" t="s">
        <v>716</v>
      </c>
      <c r="F1811">
        <v>5</v>
      </c>
      <c r="G1811">
        <v>80.33</v>
      </c>
      <c r="H1811" s="9">
        <v>44958</v>
      </c>
      <c r="I1811" t="s">
        <v>1162</v>
      </c>
      <c r="J1811" t="s">
        <v>675</v>
      </c>
      <c r="K1811" t="s">
        <v>623</v>
      </c>
      <c r="L1811" t="s">
        <v>658</v>
      </c>
      <c r="M1811" t="s">
        <v>1996</v>
      </c>
      <c r="N1811" t="s">
        <v>4183</v>
      </c>
      <c r="O1811" t="s">
        <v>6088</v>
      </c>
      <c r="P1811">
        <f>COUNTIFS($L:$L, SolaCorp_Backlog[[#This Row],[Product Group]], $H:$H, "&lt;=" &amp; SolaCorp_Backlog[[#This Row],[Order Date]])</f>
        <v>351</v>
      </c>
      <c r="Q1811" s="9">
        <f>IFERROR(VLOOKUP(SolaCorp_Backlog[[#This Row],[Order_Item]], 'Hot Orders'!$C:$H, 6, FALSE), SolaCorp_Backlog[[#This Row],[Order Date]])</f>
        <v>44958</v>
      </c>
      <c r="R1811">
        <f>COUNTIFS($L:$L, SolaCorp_Backlog[[#This Row],[Product Group]], $Q:$Q, "&lt;=" &amp; SolaCorp_Backlog[[#This Row],[New Date]])</f>
        <v>367</v>
      </c>
      <c r="S1811">
        <f>IF(SolaCorp_Backlog[[#This Row],[Product Group]] &lt;&gt; $L1810, 1, $S1810 + 1)</f>
        <v>341</v>
      </c>
      <c r="T18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1">
        <f ca="1" xml:space="preserve"> ROUND((SolaCorp_Backlog[[#This Row],[Projected Ship Date]] - SolaCorp_Backlog[[#This Row],[Order Date]]) / SolaCorp_Backlog[[#This Row],[Backlog Quantity]], 0)</f>
        <v>79</v>
      </c>
    </row>
    <row r="1812" spans="1:21" x14ac:dyDescent="0.25">
      <c r="A1812" t="s">
        <v>503</v>
      </c>
      <c r="B1812" t="s">
        <v>1339</v>
      </c>
      <c r="C1812" t="s">
        <v>671</v>
      </c>
      <c r="D1812" t="s">
        <v>715</v>
      </c>
      <c r="E1812" t="s">
        <v>716</v>
      </c>
      <c r="F1812">
        <v>5</v>
      </c>
      <c r="G1812">
        <v>80.33</v>
      </c>
      <c r="H1812" s="9">
        <v>44958</v>
      </c>
      <c r="I1812" t="s">
        <v>1162</v>
      </c>
      <c r="J1812" t="s">
        <v>675</v>
      </c>
      <c r="K1812" t="s">
        <v>623</v>
      </c>
      <c r="L1812" t="s">
        <v>658</v>
      </c>
      <c r="M1812" t="s">
        <v>1996</v>
      </c>
      <c r="N1812" t="s">
        <v>4184</v>
      </c>
      <c r="O1812" t="s">
        <v>6088</v>
      </c>
      <c r="P1812">
        <f>COUNTIFS($L:$L, SolaCorp_Backlog[[#This Row],[Product Group]], $H:$H, "&lt;=" &amp; SolaCorp_Backlog[[#This Row],[Order Date]])</f>
        <v>351</v>
      </c>
      <c r="Q1812" s="9">
        <f>IFERROR(VLOOKUP(SolaCorp_Backlog[[#This Row],[Order_Item]], 'Hot Orders'!$C:$H, 6, FALSE), SolaCorp_Backlog[[#This Row],[Order Date]])</f>
        <v>44958</v>
      </c>
      <c r="R1812">
        <f>COUNTIFS($L:$L, SolaCorp_Backlog[[#This Row],[Product Group]], $Q:$Q, "&lt;=" &amp; SolaCorp_Backlog[[#This Row],[New Date]])</f>
        <v>367</v>
      </c>
      <c r="S1812">
        <f>IF(SolaCorp_Backlog[[#This Row],[Product Group]] &lt;&gt; $L1811, 1, $S1811 + 1)</f>
        <v>342</v>
      </c>
      <c r="T18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2">
        <f ca="1" xml:space="preserve"> ROUND((SolaCorp_Backlog[[#This Row],[Projected Ship Date]] - SolaCorp_Backlog[[#This Row],[Order Date]]) / SolaCorp_Backlog[[#This Row],[Backlog Quantity]], 0)</f>
        <v>79</v>
      </c>
    </row>
    <row r="1813" spans="1:21" x14ac:dyDescent="0.25">
      <c r="A1813" t="s">
        <v>503</v>
      </c>
      <c r="B1813" t="s">
        <v>1339</v>
      </c>
      <c r="C1813" t="s">
        <v>671</v>
      </c>
      <c r="D1813" t="s">
        <v>715</v>
      </c>
      <c r="E1813" t="s">
        <v>716</v>
      </c>
      <c r="F1813">
        <v>5</v>
      </c>
      <c r="G1813">
        <v>80.33</v>
      </c>
      <c r="H1813" s="9">
        <v>44958</v>
      </c>
      <c r="I1813" t="s">
        <v>1162</v>
      </c>
      <c r="J1813" t="s">
        <v>675</v>
      </c>
      <c r="K1813" t="s">
        <v>623</v>
      </c>
      <c r="L1813" t="s">
        <v>658</v>
      </c>
      <c r="M1813" t="s">
        <v>1996</v>
      </c>
      <c r="N1813" t="s">
        <v>4185</v>
      </c>
      <c r="O1813" t="s">
        <v>6088</v>
      </c>
      <c r="P1813">
        <f>COUNTIFS($L:$L, SolaCorp_Backlog[[#This Row],[Product Group]], $H:$H, "&lt;=" &amp; SolaCorp_Backlog[[#This Row],[Order Date]])</f>
        <v>351</v>
      </c>
      <c r="Q1813" s="9">
        <f>IFERROR(VLOOKUP(SolaCorp_Backlog[[#This Row],[Order_Item]], 'Hot Orders'!$C:$H, 6, FALSE), SolaCorp_Backlog[[#This Row],[Order Date]])</f>
        <v>44958</v>
      </c>
      <c r="R1813">
        <f>COUNTIFS($L:$L, SolaCorp_Backlog[[#This Row],[Product Group]], $Q:$Q, "&lt;=" &amp; SolaCorp_Backlog[[#This Row],[New Date]])</f>
        <v>367</v>
      </c>
      <c r="S1813">
        <f>IF(SolaCorp_Backlog[[#This Row],[Product Group]] &lt;&gt; $L1812, 1, $S1812 + 1)</f>
        <v>343</v>
      </c>
      <c r="T18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3">
        <f ca="1" xml:space="preserve"> ROUND((SolaCorp_Backlog[[#This Row],[Projected Ship Date]] - SolaCorp_Backlog[[#This Row],[Order Date]]) / SolaCorp_Backlog[[#This Row],[Backlog Quantity]], 0)</f>
        <v>79</v>
      </c>
    </row>
    <row r="1814" spans="1:21" x14ac:dyDescent="0.25">
      <c r="A1814" t="s">
        <v>503</v>
      </c>
      <c r="B1814" t="s">
        <v>1339</v>
      </c>
      <c r="C1814" t="s">
        <v>671</v>
      </c>
      <c r="D1814" t="s">
        <v>715</v>
      </c>
      <c r="E1814" t="s">
        <v>716</v>
      </c>
      <c r="F1814">
        <v>5</v>
      </c>
      <c r="G1814">
        <v>80.33</v>
      </c>
      <c r="H1814" s="9">
        <v>44958</v>
      </c>
      <c r="I1814" t="s">
        <v>1162</v>
      </c>
      <c r="J1814" t="s">
        <v>675</v>
      </c>
      <c r="K1814" t="s">
        <v>623</v>
      </c>
      <c r="L1814" t="s">
        <v>658</v>
      </c>
      <c r="M1814" t="s">
        <v>1996</v>
      </c>
      <c r="N1814" t="s">
        <v>4186</v>
      </c>
      <c r="O1814" t="s">
        <v>6088</v>
      </c>
      <c r="P1814">
        <f>COUNTIFS($L:$L, SolaCorp_Backlog[[#This Row],[Product Group]], $H:$H, "&lt;=" &amp; SolaCorp_Backlog[[#This Row],[Order Date]])</f>
        <v>351</v>
      </c>
      <c r="Q1814" s="9">
        <f>IFERROR(VLOOKUP(SolaCorp_Backlog[[#This Row],[Order_Item]], 'Hot Orders'!$C:$H, 6, FALSE), SolaCorp_Backlog[[#This Row],[Order Date]])</f>
        <v>44958</v>
      </c>
      <c r="R1814">
        <f>COUNTIFS($L:$L, SolaCorp_Backlog[[#This Row],[Product Group]], $Q:$Q, "&lt;=" &amp; SolaCorp_Backlog[[#This Row],[New Date]])</f>
        <v>367</v>
      </c>
      <c r="S1814">
        <f>IF(SolaCorp_Backlog[[#This Row],[Product Group]] &lt;&gt; $L1813, 1, $S1813 + 1)</f>
        <v>344</v>
      </c>
      <c r="T18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4">
        <f ca="1" xml:space="preserve"> ROUND((SolaCorp_Backlog[[#This Row],[Projected Ship Date]] - SolaCorp_Backlog[[#This Row],[Order Date]]) / SolaCorp_Backlog[[#This Row],[Backlog Quantity]], 0)</f>
        <v>79</v>
      </c>
    </row>
    <row r="1815" spans="1:21" x14ac:dyDescent="0.25">
      <c r="A1815" t="s">
        <v>503</v>
      </c>
      <c r="B1815" t="s">
        <v>1339</v>
      </c>
      <c r="C1815" t="s">
        <v>671</v>
      </c>
      <c r="D1815" t="s">
        <v>715</v>
      </c>
      <c r="E1815" t="s">
        <v>716</v>
      </c>
      <c r="F1815">
        <v>5</v>
      </c>
      <c r="G1815">
        <v>80.33</v>
      </c>
      <c r="H1815" s="9">
        <v>44958</v>
      </c>
      <c r="I1815" t="s">
        <v>1162</v>
      </c>
      <c r="J1815" t="s">
        <v>675</v>
      </c>
      <c r="K1815" t="s">
        <v>623</v>
      </c>
      <c r="L1815" t="s">
        <v>658</v>
      </c>
      <c r="M1815" t="s">
        <v>1996</v>
      </c>
      <c r="N1815" t="s">
        <v>4187</v>
      </c>
      <c r="O1815" t="s">
        <v>6088</v>
      </c>
      <c r="P1815">
        <f>COUNTIFS($L:$L, SolaCorp_Backlog[[#This Row],[Product Group]], $H:$H, "&lt;=" &amp; SolaCorp_Backlog[[#This Row],[Order Date]])</f>
        <v>351</v>
      </c>
      <c r="Q1815" s="9">
        <f>IFERROR(VLOOKUP(SolaCorp_Backlog[[#This Row],[Order_Item]], 'Hot Orders'!$C:$H, 6, FALSE), SolaCorp_Backlog[[#This Row],[Order Date]])</f>
        <v>44958</v>
      </c>
      <c r="R1815">
        <f>COUNTIFS($L:$L, SolaCorp_Backlog[[#This Row],[Product Group]], $Q:$Q, "&lt;=" &amp; SolaCorp_Backlog[[#This Row],[New Date]])</f>
        <v>367</v>
      </c>
      <c r="S1815">
        <f>IF(SolaCorp_Backlog[[#This Row],[Product Group]] &lt;&gt; $L1814, 1, $S1814 + 1)</f>
        <v>345</v>
      </c>
      <c r="T18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5">
        <f ca="1" xml:space="preserve"> ROUND((SolaCorp_Backlog[[#This Row],[Projected Ship Date]] - SolaCorp_Backlog[[#This Row],[Order Date]]) / SolaCorp_Backlog[[#This Row],[Backlog Quantity]], 0)</f>
        <v>79</v>
      </c>
    </row>
    <row r="1816" spans="1:21" x14ac:dyDescent="0.25">
      <c r="A1816" t="s">
        <v>508</v>
      </c>
      <c r="B1816" t="s">
        <v>1079</v>
      </c>
      <c r="C1816" t="s">
        <v>671</v>
      </c>
      <c r="D1816" t="s">
        <v>1068</v>
      </c>
      <c r="E1816" t="s">
        <v>1069</v>
      </c>
      <c r="F1816">
        <v>6</v>
      </c>
      <c r="G1816">
        <v>299.58</v>
      </c>
      <c r="H1816" s="9">
        <v>44958</v>
      </c>
      <c r="I1816" t="s">
        <v>679</v>
      </c>
      <c r="J1816" t="s">
        <v>675</v>
      </c>
      <c r="K1816" t="s">
        <v>603</v>
      </c>
      <c r="L1816" t="s">
        <v>658</v>
      </c>
      <c r="M1816" t="s">
        <v>1995</v>
      </c>
      <c r="N1816" t="s">
        <v>4177</v>
      </c>
      <c r="O1816" t="s">
        <v>6087</v>
      </c>
      <c r="P1816">
        <f>COUNTIFS($L:$L, SolaCorp_Backlog[[#This Row],[Product Group]], $H:$H, "&lt;=" &amp; SolaCorp_Backlog[[#This Row],[Order Date]])</f>
        <v>351</v>
      </c>
      <c r="Q1816" s="9">
        <f>IFERROR(VLOOKUP(SolaCorp_Backlog[[#This Row],[Order_Item]], 'Hot Orders'!$C:$H, 6, FALSE), SolaCorp_Backlog[[#This Row],[Order Date]])</f>
        <v>44958</v>
      </c>
      <c r="R1816">
        <f>COUNTIFS($L:$L, SolaCorp_Backlog[[#This Row],[Product Group]], $Q:$Q, "&lt;=" &amp; SolaCorp_Backlog[[#This Row],[New Date]])</f>
        <v>367</v>
      </c>
      <c r="S1816">
        <f>IF(SolaCorp_Backlog[[#This Row],[Product Group]] &lt;&gt; $L1815, 1, $S1815 + 1)</f>
        <v>346</v>
      </c>
      <c r="T18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6">
        <f ca="1" xml:space="preserve"> ROUND((SolaCorp_Backlog[[#This Row],[Projected Ship Date]] - SolaCorp_Backlog[[#This Row],[Order Date]]) / SolaCorp_Backlog[[#This Row],[Backlog Quantity]], 0)</f>
        <v>66</v>
      </c>
    </row>
    <row r="1817" spans="1:21" x14ac:dyDescent="0.25">
      <c r="A1817" t="s">
        <v>508</v>
      </c>
      <c r="B1817" t="s">
        <v>1079</v>
      </c>
      <c r="C1817" t="s">
        <v>671</v>
      </c>
      <c r="D1817" t="s">
        <v>1068</v>
      </c>
      <c r="E1817" t="s">
        <v>1069</v>
      </c>
      <c r="F1817">
        <v>6</v>
      </c>
      <c r="G1817">
        <v>299.58</v>
      </c>
      <c r="H1817" s="9">
        <v>44958</v>
      </c>
      <c r="I1817" t="s">
        <v>679</v>
      </c>
      <c r="J1817" t="s">
        <v>675</v>
      </c>
      <c r="K1817" t="s">
        <v>603</v>
      </c>
      <c r="L1817" t="s">
        <v>658</v>
      </c>
      <c r="M1817" t="s">
        <v>1995</v>
      </c>
      <c r="N1817" t="s">
        <v>4178</v>
      </c>
      <c r="O1817" t="s">
        <v>6087</v>
      </c>
      <c r="P1817">
        <f>COUNTIFS($L:$L, SolaCorp_Backlog[[#This Row],[Product Group]], $H:$H, "&lt;=" &amp; SolaCorp_Backlog[[#This Row],[Order Date]])</f>
        <v>351</v>
      </c>
      <c r="Q1817" s="9">
        <f>IFERROR(VLOOKUP(SolaCorp_Backlog[[#This Row],[Order_Item]], 'Hot Orders'!$C:$H, 6, FALSE), SolaCorp_Backlog[[#This Row],[Order Date]])</f>
        <v>44958</v>
      </c>
      <c r="R1817">
        <f>COUNTIFS($L:$L, SolaCorp_Backlog[[#This Row],[Product Group]], $Q:$Q, "&lt;=" &amp; SolaCorp_Backlog[[#This Row],[New Date]])</f>
        <v>367</v>
      </c>
      <c r="S1817">
        <f>IF(SolaCorp_Backlog[[#This Row],[Product Group]] &lt;&gt; $L1816, 1, $S1816 + 1)</f>
        <v>347</v>
      </c>
      <c r="T18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7">
        <f ca="1" xml:space="preserve"> ROUND((SolaCorp_Backlog[[#This Row],[Projected Ship Date]] - SolaCorp_Backlog[[#This Row],[Order Date]]) / SolaCorp_Backlog[[#This Row],[Backlog Quantity]], 0)</f>
        <v>66</v>
      </c>
    </row>
    <row r="1818" spans="1:21" x14ac:dyDescent="0.25">
      <c r="A1818" t="s">
        <v>508</v>
      </c>
      <c r="B1818" t="s">
        <v>1079</v>
      </c>
      <c r="C1818" t="s">
        <v>671</v>
      </c>
      <c r="D1818" t="s">
        <v>1068</v>
      </c>
      <c r="E1818" t="s">
        <v>1069</v>
      </c>
      <c r="F1818">
        <v>6</v>
      </c>
      <c r="G1818">
        <v>299.58</v>
      </c>
      <c r="H1818" s="9">
        <v>44958</v>
      </c>
      <c r="I1818" t="s">
        <v>679</v>
      </c>
      <c r="J1818" t="s">
        <v>675</v>
      </c>
      <c r="K1818" t="s">
        <v>603</v>
      </c>
      <c r="L1818" t="s">
        <v>658</v>
      </c>
      <c r="M1818" t="s">
        <v>1995</v>
      </c>
      <c r="N1818" t="s">
        <v>4179</v>
      </c>
      <c r="O1818" t="s">
        <v>6087</v>
      </c>
      <c r="P1818">
        <f>COUNTIFS($L:$L, SolaCorp_Backlog[[#This Row],[Product Group]], $H:$H, "&lt;=" &amp; SolaCorp_Backlog[[#This Row],[Order Date]])</f>
        <v>351</v>
      </c>
      <c r="Q1818" s="9">
        <f>IFERROR(VLOOKUP(SolaCorp_Backlog[[#This Row],[Order_Item]], 'Hot Orders'!$C:$H, 6, FALSE), SolaCorp_Backlog[[#This Row],[Order Date]])</f>
        <v>44958</v>
      </c>
      <c r="R1818">
        <f>COUNTIFS($L:$L, SolaCorp_Backlog[[#This Row],[Product Group]], $Q:$Q, "&lt;=" &amp; SolaCorp_Backlog[[#This Row],[New Date]])</f>
        <v>367</v>
      </c>
      <c r="S1818">
        <f>IF(SolaCorp_Backlog[[#This Row],[Product Group]] &lt;&gt; $L1817, 1, $S1817 + 1)</f>
        <v>348</v>
      </c>
      <c r="T18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8">
        <f ca="1" xml:space="preserve"> ROUND((SolaCorp_Backlog[[#This Row],[Projected Ship Date]] - SolaCorp_Backlog[[#This Row],[Order Date]]) / SolaCorp_Backlog[[#This Row],[Backlog Quantity]], 0)</f>
        <v>66</v>
      </c>
    </row>
    <row r="1819" spans="1:21" x14ac:dyDescent="0.25">
      <c r="A1819" t="s">
        <v>508</v>
      </c>
      <c r="B1819" t="s">
        <v>1079</v>
      </c>
      <c r="C1819" t="s">
        <v>671</v>
      </c>
      <c r="D1819" t="s">
        <v>1068</v>
      </c>
      <c r="E1819" t="s">
        <v>1069</v>
      </c>
      <c r="F1819">
        <v>6</v>
      </c>
      <c r="G1819">
        <v>299.58</v>
      </c>
      <c r="H1819" s="9">
        <v>44958</v>
      </c>
      <c r="I1819" t="s">
        <v>679</v>
      </c>
      <c r="J1819" t="s">
        <v>675</v>
      </c>
      <c r="K1819" t="s">
        <v>603</v>
      </c>
      <c r="L1819" t="s">
        <v>658</v>
      </c>
      <c r="M1819" t="s">
        <v>1995</v>
      </c>
      <c r="N1819" t="s">
        <v>4180</v>
      </c>
      <c r="O1819" t="s">
        <v>6087</v>
      </c>
      <c r="P1819">
        <f>COUNTIFS($L:$L, SolaCorp_Backlog[[#This Row],[Product Group]], $H:$H, "&lt;=" &amp; SolaCorp_Backlog[[#This Row],[Order Date]])</f>
        <v>351</v>
      </c>
      <c r="Q1819" s="9">
        <f>IFERROR(VLOOKUP(SolaCorp_Backlog[[#This Row],[Order_Item]], 'Hot Orders'!$C:$H, 6, FALSE), SolaCorp_Backlog[[#This Row],[Order Date]])</f>
        <v>44958</v>
      </c>
      <c r="R1819">
        <f>COUNTIFS($L:$L, SolaCorp_Backlog[[#This Row],[Product Group]], $Q:$Q, "&lt;=" &amp; SolaCorp_Backlog[[#This Row],[New Date]])</f>
        <v>367</v>
      </c>
      <c r="S1819">
        <f>IF(SolaCorp_Backlog[[#This Row],[Product Group]] &lt;&gt; $L1818, 1, $S1818 + 1)</f>
        <v>349</v>
      </c>
      <c r="T18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19">
        <f ca="1" xml:space="preserve"> ROUND((SolaCorp_Backlog[[#This Row],[Projected Ship Date]] - SolaCorp_Backlog[[#This Row],[Order Date]]) / SolaCorp_Backlog[[#This Row],[Backlog Quantity]], 0)</f>
        <v>66</v>
      </c>
    </row>
    <row r="1820" spans="1:21" x14ac:dyDescent="0.25">
      <c r="A1820" t="s">
        <v>508</v>
      </c>
      <c r="B1820" t="s">
        <v>1079</v>
      </c>
      <c r="C1820" t="s">
        <v>671</v>
      </c>
      <c r="D1820" t="s">
        <v>1068</v>
      </c>
      <c r="E1820" t="s">
        <v>1069</v>
      </c>
      <c r="F1820">
        <v>6</v>
      </c>
      <c r="G1820">
        <v>299.58</v>
      </c>
      <c r="H1820" s="9">
        <v>44958</v>
      </c>
      <c r="I1820" t="s">
        <v>679</v>
      </c>
      <c r="J1820" t="s">
        <v>675</v>
      </c>
      <c r="K1820" t="s">
        <v>603</v>
      </c>
      <c r="L1820" t="s">
        <v>658</v>
      </c>
      <c r="M1820" t="s">
        <v>1995</v>
      </c>
      <c r="N1820" t="s">
        <v>4181</v>
      </c>
      <c r="O1820" t="s">
        <v>6087</v>
      </c>
      <c r="P1820">
        <f>COUNTIFS($L:$L, SolaCorp_Backlog[[#This Row],[Product Group]], $H:$H, "&lt;=" &amp; SolaCorp_Backlog[[#This Row],[Order Date]])</f>
        <v>351</v>
      </c>
      <c r="Q1820" s="9">
        <f>IFERROR(VLOOKUP(SolaCorp_Backlog[[#This Row],[Order_Item]], 'Hot Orders'!$C:$H, 6, FALSE), SolaCorp_Backlog[[#This Row],[Order Date]])</f>
        <v>44958</v>
      </c>
      <c r="R1820">
        <f>COUNTIFS($L:$L, SolaCorp_Backlog[[#This Row],[Product Group]], $Q:$Q, "&lt;=" &amp; SolaCorp_Backlog[[#This Row],[New Date]])</f>
        <v>367</v>
      </c>
      <c r="S1820">
        <f>IF(SolaCorp_Backlog[[#This Row],[Product Group]] &lt;&gt; $L1819, 1, $S1819 + 1)</f>
        <v>350</v>
      </c>
      <c r="T18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0">
        <f ca="1" xml:space="preserve"> ROUND((SolaCorp_Backlog[[#This Row],[Projected Ship Date]] - SolaCorp_Backlog[[#This Row],[Order Date]]) / SolaCorp_Backlog[[#This Row],[Backlog Quantity]], 0)</f>
        <v>66</v>
      </c>
    </row>
    <row r="1821" spans="1:21" x14ac:dyDescent="0.25">
      <c r="A1821" t="s">
        <v>508</v>
      </c>
      <c r="B1821" t="s">
        <v>1079</v>
      </c>
      <c r="C1821" t="s">
        <v>671</v>
      </c>
      <c r="D1821" t="s">
        <v>1068</v>
      </c>
      <c r="E1821" t="s">
        <v>1069</v>
      </c>
      <c r="F1821">
        <v>6</v>
      </c>
      <c r="G1821">
        <v>299.58</v>
      </c>
      <c r="H1821" s="9">
        <v>44958</v>
      </c>
      <c r="I1821" t="s">
        <v>679</v>
      </c>
      <c r="J1821" t="s">
        <v>675</v>
      </c>
      <c r="K1821" t="s">
        <v>603</v>
      </c>
      <c r="L1821" t="s">
        <v>658</v>
      </c>
      <c r="M1821" t="s">
        <v>1995</v>
      </c>
      <c r="N1821" t="s">
        <v>4182</v>
      </c>
      <c r="O1821" t="s">
        <v>6087</v>
      </c>
      <c r="P1821">
        <f>COUNTIFS($L:$L, SolaCorp_Backlog[[#This Row],[Product Group]], $H:$H, "&lt;=" &amp; SolaCorp_Backlog[[#This Row],[Order Date]])</f>
        <v>351</v>
      </c>
      <c r="Q1821" s="9">
        <f>IFERROR(VLOOKUP(SolaCorp_Backlog[[#This Row],[Order_Item]], 'Hot Orders'!$C:$H, 6, FALSE), SolaCorp_Backlog[[#This Row],[Order Date]])</f>
        <v>44958</v>
      </c>
      <c r="R1821">
        <f>COUNTIFS($L:$L, SolaCorp_Backlog[[#This Row],[Product Group]], $Q:$Q, "&lt;=" &amp; SolaCorp_Backlog[[#This Row],[New Date]])</f>
        <v>367</v>
      </c>
      <c r="S1821">
        <f>IF(SolaCorp_Backlog[[#This Row],[Product Group]] &lt;&gt; $L1820, 1, $S1820 + 1)</f>
        <v>351</v>
      </c>
      <c r="T18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1">
        <f ca="1" xml:space="preserve"> ROUND((SolaCorp_Backlog[[#This Row],[Projected Ship Date]] - SolaCorp_Backlog[[#This Row],[Order Date]]) / SolaCorp_Backlog[[#This Row],[Backlog Quantity]], 0)</f>
        <v>66</v>
      </c>
    </row>
    <row r="1822" spans="1:21" x14ac:dyDescent="0.25">
      <c r="A1822" t="s">
        <v>510</v>
      </c>
      <c r="B1822" t="s">
        <v>790</v>
      </c>
      <c r="C1822" t="s">
        <v>688</v>
      </c>
      <c r="D1822" t="s">
        <v>875</v>
      </c>
      <c r="E1822" t="s">
        <v>876</v>
      </c>
      <c r="F1822">
        <v>2</v>
      </c>
      <c r="G1822">
        <v>539.70000000000005</v>
      </c>
      <c r="H1822" s="9">
        <v>44959</v>
      </c>
      <c r="I1822" t="s">
        <v>793</v>
      </c>
      <c r="J1822" t="s">
        <v>675</v>
      </c>
      <c r="K1822" t="s">
        <v>613</v>
      </c>
      <c r="L1822" t="s">
        <v>658</v>
      </c>
      <c r="M1822" t="s">
        <v>2103</v>
      </c>
      <c r="N1822" t="s">
        <v>4595</v>
      </c>
      <c r="O1822" t="s">
        <v>6174</v>
      </c>
      <c r="P1822">
        <f>COUNTIFS($L:$L, SolaCorp_Backlog[[#This Row],[Product Group]], $H:$H, "&lt;=" &amp; SolaCorp_Backlog[[#This Row],[Order Date]])</f>
        <v>354</v>
      </c>
      <c r="Q1822" s="9">
        <f>IFERROR(VLOOKUP(SolaCorp_Backlog[[#This Row],[Order_Item]], 'Hot Orders'!$C:$H, 6, FALSE), SolaCorp_Backlog[[#This Row],[Order Date]])</f>
        <v>44959</v>
      </c>
      <c r="R1822">
        <f>COUNTIFS($L:$L, SolaCorp_Backlog[[#This Row],[Product Group]], $Q:$Q, "&lt;=" &amp; SolaCorp_Backlog[[#This Row],[New Date]])</f>
        <v>370</v>
      </c>
      <c r="S1822">
        <f>IF(SolaCorp_Backlog[[#This Row],[Product Group]] &lt;&gt; $L1821, 1, $S1821 + 1)</f>
        <v>352</v>
      </c>
      <c r="T18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2">
        <f ca="1" xml:space="preserve"> ROUND((SolaCorp_Backlog[[#This Row],[Projected Ship Date]] - SolaCorp_Backlog[[#This Row],[Order Date]]) / SolaCorp_Backlog[[#This Row],[Backlog Quantity]], 0)</f>
        <v>197</v>
      </c>
    </row>
    <row r="1823" spans="1:21" x14ac:dyDescent="0.25">
      <c r="A1823" t="s">
        <v>510</v>
      </c>
      <c r="B1823" t="s">
        <v>790</v>
      </c>
      <c r="C1823" t="s">
        <v>688</v>
      </c>
      <c r="D1823" t="s">
        <v>875</v>
      </c>
      <c r="E1823" t="s">
        <v>876</v>
      </c>
      <c r="F1823">
        <v>2</v>
      </c>
      <c r="G1823">
        <v>539.70000000000005</v>
      </c>
      <c r="H1823" s="9">
        <v>44959</v>
      </c>
      <c r="I1823" t="s">
        <v>793</v>
      </c>
      <c r="J1823" t="s">
        <v>675</v>
      </c>
      <c r="K1823" t="s">
        <v>613</v>
      </c>
      <c r="L1823" t="s">
        <v>658</v>
      </c>
      <c r="M1823" t="s">
        <v>2103</v>
      </c>
      <c r="N1823" t="s">
        <v>4596</v>
      </c>
      <c r="O1823" t="s">
        <v>6174</v>
      </c>
      <c r="P1823">
        <f>COUNTIFS($L:$L, SolaCorp_Backlog[[#This Row],[Product Group]], $H:$H, "&lt;=" &amp; SolaCorp_Backlog[[#This Row],[Order Date]])</f>
        <v>354</v>
      </c>
      <c r="Q1823" s="9">
        <f>IFERROR(VLOOKUP(SolaCorp_Backlog[[#This Row],[Order_Item]], 'Hot Orders'!$C:$H, 6, FALSE), SolaCorp_Backlog[[#This Row],[Order Date]])</f>
        <v>44959</v>
      </c>
      <c r="R1823">
        <f>COUNTIFS($L:$L, SolaCorp_Backlog[[#This Row],[Product Group]], $Q:$Q, "&lt;=" &amp; SolaCorp_Backlog[[#This Row],[New Date]])</f>
        <v>370</v>
      </c>
      <c r="S1823">
        <f>IF(SolaCorp_Backlog[[#This Row],[Product Group]] &lt;&gt; $L1822, 1, $S1822 + 1)</f>
        <v>353</v>
      </c>
      <c r="T18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3">
        <f ca="1" xml:space="preserve"> ROUND((SolaCorp_Backlog[[#This Row],[Projected Ship Date]] - SolaCorp_Backlog[[#This Row],[Order Date]]) / SolaCorp_Backlog[[#This Row],[Backlog Quantity]], 0)</f>
        <v>197</v>
      </c>
    </row>
    <row r="1824" spans="1:21" x14ac:dyDescent="0.25">
      <c r="A1824" t="s">
        <v>512</v>
      </c>
      <c r="B1824" t="s">
        <v>862</v>
      </c>
      <c r="C1824" t="s">
        <v>729</v>
      </c>
      <c r="D1824" t="s">
        <v>1201</v>
      </c>
      <c r="E1824" t="s">
        <v>1202</v>
      </c>
      <c r="F1824">
        <v>1</v>
      </c>
      <c r="G1824">
        <v>217.4</v>
      </c>
      <c r="H1824" s="9">
        <v>44959</v>
      </c>
      <c r="I1824" t="s">
        <v>732</v>
      </c>
      <c r="J1824" t="s">
        <v>675</v>
      </c>
      <c r="K1824" t="s">
        <v>617</v>
      </c>
      <c r="L1824" t="s">
        <v>658</v>
      </c>
      <c r="M1824" t="s">
        <v>1942</v>
      </c>
      <c r="N1824" t="s">
        <v>4011</v>
      </c>
      <c r="O1824" t="s">
        <v>6039</v>
      </c>
      <c r="P1824">
        <f>COUNTIFS($L:$L, SolaCorp_Backlog[[#This Row],[Product Group]], $H:$H, "&lt;=" &amp; SolaCorp_Backlog[[#This Row],[Order Date]])</f>
        <v>354</v>
      </c>
      <c r="Q1824" s="9">
        <f>IFERROR(VLOOKUP(SolaCorp_Backlog[[#This Row],[Order_Item]], 'Hot Orders'!$C:$H, 6, FALSE), SolaCorp_Backlog[[#This Row],[Order Date]])</f>
        <v>44959</v>
      </c>
      <c r="R1824">
        <f>COUNTIFS($L:$L, SolaCorp_Backlog[[#This Row],[Product Group]], $Q:$Q, "&lt;=" &amp; SolaCorp_Backlog[[#This Row],[New Date]])</f>
        <v>370</v>
      </c>
      <c r="S1824">
        <f>IF(SolaCorp_Backlog[[#This Row],[Product Group]] &lt;&gt; $L1823, 1, $S1823 + 1)</f>
        <v>354</v>
      </c>
      <c r="T18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4">
        <f ca="1" xml:space="preserve"> ROUND((SolaCorp_Backlog[[#This Row],[Projected Ship Date]] - SolaCorp_Backlog[[#This Row],[Order Date]]) / SolaCorp_Backlog[[#This Row],[Backlog Quantity]], 0)</f>
        <v>393</v>
      </c>
    </row>
    <row r="1825" spans="1:21" x14ac:dyDescent="0.25">
      <c r="A1825" t="s">
        <v>523</v>
      </c>
      <c r="B1825" t="s">
        <v>1236</v>
      </c>
      <c r="C1825" t="s">
        <v>671</v>
      </c>
      <c r="D1825" t="s">
        <v>685</v>
      </c>
      <c r="E1825" t="s">
        <v>686</v>
      </c>
      <c r="F1825">
        <v>10</v>
      </c>
      <c r="G1825">
        <v>213.64</v>
      </c>
      <c r="H1825" s="9">
        <v>44960</v>
      </c>
      <c r="I1825" t="s">
        <v>679</v>
      </c>
      <c r="J1825" t="s">
        <v>675</v>
      </c>
      <c r="K1825" t="s">
        <v>611</v>
      </c>
      <c r="L1825" t="s">
        <v>658</v>
      </c>
      <c r="M1825" t="s">
        <v>2082</v>
      </c>
      <c r="N1825" t="s">
        <v>4507</v>
      </c>
      <c r="O1825" t="s">
        <v>6157</v>
      </c>
      <c r="P1825">
        <f>COUNTIFS($L:$L, SolaCorp_Backlog[[#This Row],[Product Group]], $H:$H, "&lt;=" &amp; SolaCorp_Backlog[[#This Row],[Order Date]])</f>
        <v>373</v>
      </c>
      <c r="Q1825" s="9">
        <f>IFERROR(VLOOKUP(SolaCorp_Backlog[[#This Row],[Order_Item]], 'Hot Orders'!$C:$H, 6, FALSE), SolaCorp_Backlog[[#This Row],[Order Date]])</f>
        <v>44960</v>
      </c>
      <c r="R1825">
        <f>COUNTIFS($L:$L, SolaCorp_Backlog[[#This Row],[Product Group]], $Q:$Q, "&lt;=" &amp; SolaCorp_Backlog[[#This Row],[New Date]])</f>
        <v>389</v>
      </c>
      <c r="S1825">
        <f>IF(SolaCorp_Backlog[[#This Row],[Product Group]] &lt;&gt; $L1824, 1, $S1824 + 1)</f>
        <v>355</v>
      </c>
      <c r="T18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5">
        <f ca="1" xml:space="preserve"> ROUND((SolaCorp_Backlog[[#This Row],[Projected Ship Date]] - SolaCorp_Backlog[[#This Row],[Order Date]]) / SolaCorp_Backlog[[#This Row],[Backlog Quantity]], 0)</f>
        <v>39</v>
      </c>
    </row>
    <row r="1826" spans="1:21" x14ac:dyDescent="0.25">
      <c r="A1826" t="s">
        <v>523</v>
      </c>
      <c r="B1826" t="s">
        <v>1236</v>
      </c>
      <c r="C1826" t="s">
        <v>671</v>
      </c>
      <c r="D1826" t="s">
        <v>685</v>
      </c>
      <c r="E1826" t="s">
        <v>686</v>
      </c>
      <c r="F1826">
        <v>10</v>
      </c>
      <c r="G1826">
        <v>213.64</v>
      </c>
      <c r="H1826" s="9">
        <v>44960</v>
      </c>
      <c r="I1826" t="s">
        <v>679</v>
      </c>
      <c r="J1826" t="s">
        <v>675</v>
      </c>
      <c r="K1826" t="s">
        <v>611</v>
      </c>
      <c r="L1826" t="s">
        <v>658</v>
      </c>
      <c r="M1826" t="s">
        <v>2082</v>
      </c>
      <c r="N1826" t="s">
        <v>4508</v>
      </c>
      <c r="O1826" t="s">
        <v>6157</v>
      </c>
      <c r="P1826">
        <f>COUNTIFS($L:$L, SolaCorp_Backlog[[#This Row],[Product Group]], $H:$H, "&lt;=" &amp; SolaCorp_Backlog[[#This Row],[Order Date]])</f>
        <v>373</v>
      </c>
      <c r="Q1826" s="9">
        <f>IFERROR(VLOOKUP(SolaCorp_Backlog[[#This Row],[Order_Item]], 'Hot Orders'!$C:$H, 6, FALSE), SolaCorp_Backlog[[#This Row],[Order Date]])</f>
        <v>44960</v>
      </c>
      <c r="R1826">
        <f>COUNTIFS($L:$L, SolaCorp_Backlog[[#This Row],[Product Group]], $Q:$Q, "&lt;=" &amp; SolaCorp_Backlog[[#This Row],[New Date]])</f>
        <v>389</v>
      </c>
      <c r="S1826">
        <f>IF(SolaCorp_Backlog[[#This Row],[Product Group]] &lt;&gt; $L1825, 1, $S1825 + 1)</f>
        <v>356</v>
      </c>
      <c r="T18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6">
        <f ca="1" xml:space="preserve"> ROUND((SolaCorp_Backlog[[#This Row],[Projected Ship Date]] - SolaCorp_Backlog[[#This Row],[Order Date]]) / SolaCorp_Backlog[[#This Row],[Backlog Quantity]], 0)</f>
        <v>39</v>
      </c>
    </row>
    <row r="1827" spans="1:21" x14ac:dyDescent="0.25">
      <c r="A1827" t="s">
        <v>523</v>
      </c>
      <c r="B1827" t="s">
        <v>1236</v>
      </c>
      <c r="C1827" t="s">
        <v>671</v>
      </c>
      <c r="D1827" t="s">
        <v>685</v>
      </c>
      <c r="E1827" t="s">
        <v>686</v>
      </c>
      <c r="F1827">
        <v>10</v>
      </c>
      <c r="G1827">
        <v>213.64</v>
      </c>
      <c r="H1827" s="9">
        <v>44960</v>
      </c>
      <c r="I1827" t="s">
        <v>679</v>
      </c>
      <c r="J1827" t="s">
        <v>675</v>
      </c>
      <c r="K1827" t="s">
        <v>611</v>
      </c>
      <c r="L1827" t="s">
        <v>658</v>
      </c>
      <c r="M1827" t="s">
        <v>2082</v>
      </c>
      <c r="N1827" t="s">
        <v>4509</v>
      </c>
      <c r="O1827" t="s">
        <v>6157</v>
      </c>
      <c r="P1827">
        <f>COUNTIFS($L:$L, SolaCorp_Backlog[[#This Row],[Product Group]], $H:$H, "&lt;=" &amp; SolaCorp_Backlog[[#This Row],[Order Date]])</f>
        <v>373</v>
      </c>
      <c r="Q1827" s="9">
        <f>IFERROR(VLOOKUP(SolaCorp_Backlog[[#This Row],[Order_Item]], 'Hot Orders'!$C:$H, 6, FALSE), SolaCorp_Backlog[[#This Row],[Order Date]])</f>
        <v>44960</v>
      </c>
      <c r="R1827">
        <f>COUNTIFS($L:$L, SolaCorp_Backlog[[#This Row],[Product Group]], $Q:$Q, "&lt;=" &amp; SolaCorp_Backlog[[#This Row],[New Date]])</f>
        <v>389</v>
      </c>
      <c r="S1827">
        <f>IF(SolaCorp_Backlog[[#This Row],[Product Group]] &lt;&gt; $L1826, 1, $S1826 + 1)</f>
        <v>357</v>
      </c>
      <c r="T18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7">
        <f ca="1" xml:space="preserve"> ROUND((SolaCorp_Backlog[[#This Row],[Projected Ship Date]] - SolaCorp_Backlog[[#This Row],[Order Date]]) / SolaCorp_Backlog[[#This Row],[Backlog Quantity]], 0)</f>
        <v>39</v>
      </c>
    </row>
    <row r="1828" spans="1:21" x14ac:dyDescent="0.25">
      <c r="A1828" t="s">
        <v>523</v>
      </c>
      <c r="B1828" t="s">
        <v>1236</v>
      </c>
      <c r="C1828" t="s">
        <v>671</v>
      </c>
      <c r="D1828" t="s">
        <v>685</v>
      </c>
      <c r="E1828" t="s">
        <v>686</v>
      </c>
      <c r="F1828">
        <v>10</v>
      </c>
      <c r="G1828">
        <v>213.64</v>
      </c>
      <c r="H1828" s="9">
        <v>44960</v>
      </c>
      <c r="I1828" t="s">
        <v>679</v>
      </c>
      <c r="J1828" t="s">
        <v>675</v>
      </c>
      <c r="K1828" t="s">
        <v>611</v>
      </c>
      <c r="L1828" t="s">
        <v>658</v>
      </c>
      <c r="M1828" t="s">
        <v>2082</v>
      </c>
      <c r="N1828" t="s">
        <v>4510</v>
      </c>
      <c r="O1828" t="s">
        <v>6157</v>
      </c>
      <c r="P1828">
        <f>COUNTIFS($L:$L, SolaCorp_Backlog[[#This Row],[Product Group]], $H:$H, "&lt;=" &amp; SolaCorp_Backlog[[#This Row],[Order Date]])</f>
        <v>373</v>
      </c>
      <c r="Q1828" s="9">
        <f>IFERROR(VLOOKUP(SolaCorp_Backlog[[#This Row],[Order_Item]], 'Hot Orders'!$C:$H, 6, FALSE), SolaCorp_Backlog[[#This Row],[Order Date]])</f>
        <v>44960</v>
      </c>
      <c r="R1828">
        <f>COUNTIFS($L:$L, SolaCorp_Backlog[[#This Row],[Product Group]], $Q:$Q, "&lt;=" &amp; SolaCorp_Backlog[[#This Row],[New Date]])</f>
        <v>389</v>
      </c>
      <c r="S1828">
        <f>IF(SolaCorp_Backlog[[#This Row],[Product Group]] &lt;&gt; $L1827, 1, $S1827 + 1)</f>
        <v>358</v>
      </c>
      <c r="T18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8">
        <f ca="1" xml:space="preserve"> ROUND((SolaCorp_Backlog[[#This Row],[Projected Ship Date]] - SolaCorp_Backlog[[#This Row],[Order Date]]) / SolaCorp_Backlog[[#This Row],[Backlog Quantity]], 0)</f>
        <v>39</v>
      </c>
    </row>
    <row r="1829" spans="1:21" x14ac:dyDescent="0.25">
      <c r="A1829" t="s">
        <v>523</v>
      </c>
      <c r="B1829" t="s">
        <v>1236</v>
      </c>
      <c r="C1829" t="s">
        <v>671</v>
      </c>
      <c r="D1829" t="s">
        <v>685</v>
      </c>
      <c r="E1829" t="s">
        <v>686</v>
      </c>
      <c r="F1829">
        <v>10</v>
      </c>
      <c r="G1829">
        <v>213.64</v>
      </c>
      <c r="H1829" s="9">
        <v>44960</v>
      </c>
      <c r="I1829" t="s">
        <v>679</v>
      </c>
      <c r="J1829" t="s">
        <v>675</v>
      </c>
      <c r="K1829" t="s">
        <v>611</v>
      </c>
      <c r="L1829" t="s">
        <v>658</v>
      </c>
      <c r="M1829" t="s">
        <v>2082</v>
      </c>
      <c r="N1829" t="s">
        <v>4511</v>
      </c>
      <c r="O1829" t="s">
        <v>6157</v>
      </c>
      <c r="P1829">
        <f>COUNTIFS($L:$L, SolaCorp_Backlog[[#This Row],[Product Group]], $H:$H, "&lt;=" &amp; SolaCorp_Backlog[[#This Row],[Order Date]])</f>
        <v>373</v>
      </c>
      <c r="Q1829" s="9">
        <f>IFERROR(VLOOKUP(SolaCorp_Backlog[[#This Row],[Order_Item]], 'Hot Orders'!$C:$H, 6, FALSE), SolaCorp_Backlog[[#This Row],[Order Date]])</f>
        <v>44960</v>
      </c>
      <c r="R1829">
        <f>COUNTIFS($L:$L, SolaCorp_Backlog[[#This Row],[Product Group]], $Q:$Q, "&lt;=" &amp; SolaCorp_Backlog[[#This Row],[New Date]])</f>
        <v>389</v>
      </c>
      <c r="S1829">
        <f>IF(SolaCorp_Backlog[[#This Row],[Product Group]] &lt;&gt; $L1828, 1, $S1828 + 1)</f>
        <v>359</v>
      </c>
      <c r="T18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29">
        <f ca="1" xml:space="preserve"> ROUND((SolaCorp_Backlog[[#This Row],[Projected Ship Date]] - SolaCorp_Backlog[[#This Row],[Order Date]]) / SolaCorp_Backlog[[#This Row],[Backlog Quantity]], 0)</f>
        <v>39</v>
      </c>
    </row>
    <row r="1830" spans="1:21" x14ac:dyDescent="0.25">
      <c r="A1830" t="s">
        <v>523</v>
      </c>
      <c r="B1830" t="s">
        <v>1236</v>
      </c>
      <c r="C1830" t="s">
        <v>671</v>
      </c>
      <c r="D1830" t="s">
        <v>685</v>
      </c>
      <c r="E1830" t="s">
        <v>686</v>
      </c>
      <c r="F1830">
        <v>10</v>
      </c>
      <c r="G1830">
        <v>213.64</v>
      </c>
      <c r="H1830" s="9">
        <v>44960</v>
      </c>
      <c r="I1830" t="s">
        <v>679</v>
      </c>
      <c r="J1830" t="s">
        <v>675</v>
      </c>
      <c r="K1830" t="s">
        <v>611</v>
      </c>
      <c r="L1830" t="s">
        <v>658</v>
      </c>
      <c r="M1830" t="s">
        <v>2082</v>
      </c>
      <c r="N1830" t="s">
        <v>4512</v>
      </c>
      <c r="O1830" t="s">
        <v>6157</v>
      </c>
      <c r="P1830">
        <f>COUNTIFS($L:$L, SolaCorp_Backlog[[#This Row],[Product Group]], $H:$H, "&lt;=" &amp; SolaCorp_Backlog[[#This Row],[Order Date]])</f>
        <v>373</v>
      </c>
      <c r="Q1830" s="9">
        <f>IFERROR(VLOOKUP(SolaCorp_Backlog[[#This Row],[Order_Item]], 'Hot Orders'!$C:$H, 6, FALSE), SolaCorp_Backlog[[#This Row],[Order Date]])</f>
        <v>44960</v>
      </c>
      <c r="R1830">
        <f>COUNTIFS($L:$L, SolaCorp_Backlog[[#This Row],[Product Group]], $Q:$Q, "&lt;=" &amp; SolaCorp_Backlog[[#This Row],[New Date]])</f>
        <v>389</v>
      </c>
      <c r="S1830">
        <f>IF(SolaCorp_Backlog[[#This Row],[Product Group]] &lt;&gt; $L1829, 1, $S1829 + 1)</f>
        <v>360</v>
      </c>
      <c r="T18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30">
        <f ca="1" xml:space="preserve"> ROUND((SolaCorp_Backlog[[#This Row],[Projected Ship Date]] - SolaCorp_Backlog[[#This Row],[Order Date]]) / SolaCorp_Backlog[[#This Row],[Backlog Quantity]], 0)</f>
        <v>39</v>
      </c>
    </row>
    <row r="1831" spans="1:21" x14ac:dyDescent="0.25">
      <c r="A1831" t="s">
        <v>523</v>
      </c>
      <c r="B1831" t="s">
        <v>1236</v>
      </c>
      <c r="C1831" t="s">
        <v>671</v>
      </c>
      <c r="D1831" t="s">
        <v>685</v>
      </c>
      <c r="E1831" t="s">
        <v>686</v>
      </c>
      <c r="F1831">
        <v>10</v>
      </c>
      <c r="G1831">
        <v>213.64</v>
      </c>
      <c r="H1831" s="9">
        <v>44960</v>
      </c>
      <c r="I1831" t="s">
        <v>679</v>
      </c>
      <c r="J1831" t="s">
        <v>675</v>
      </c>
      <c r="K1831" t="s">
        <v>611</v>
      </c>
      <c r="L1831" t="s">
        <v>658</v>
      </c>
      <c r="M1831" t="s">
        <v>2082</v>
      </c>
      <c r="N1831" t="s">
        <v>4513</v>
      </c>
      <c r="O1831" t="s">
        <v>6157</v>
      </c>
      <c r="P1831">
        <f>COUNTIFS($L:$L, SolaCorp_Backlog[[#This Row],[Product Group]], $H:$H, "&lt;=" &amp; SolaCorp_Backlog[[#This Row],[Order Date]])</f>
        <v>373</v>
      </c>
      <c r="Q1831" s="9">
        <f>IFERROR(VLOOKUP(SolaCorp_Backlog[[#This Row],[Order_Item]], 'Hot Orders'!$C:$H, 6, FALSE), SolaCorp_Backlog[[#This Row],[Order Date]])</f>
        <v>44960</v>
      </c>
      <c r="R1831">
        <f>COUNTIFS($L:$L, SolaCorp_Backlog[[#This Row],[Product Group]], $Q:$Q, "&lt;=" &amp; SolaCorp_Backlog[[#This Row],[New Date]])</f>
        <v>389</v>
      </c>
      <c r="S1831">
        <f>IF(SolaCorp_Backlog[[#This Row],[Product Group]] &lt;&gt; $L1830, 1, $S1830 + 1)</f>
        <v>361</v>
      </c>
      <c r="T18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1831">
        <f ca="1" xml:space="preserve"> ROUND((SolaCorp_Backlog[[#This Row],[Projected Ship Date]] - SolaCorp_Backlog[[#This Row],[Order Date]]) / SolaCorp_Backlog[[#This Row],[Backlog Quantity]], 0)</f>
        <v>39</v>
      </c>
    </row>
    <row r="1832" spans="1:21" x14ac:dyDescent="0.25">
      <c r="A1832" t="s">
        <v>523</v>
      </c>
      <c r="B1832" t="s">
        <v>1236</v>
      </c>
      <c r="C1832" t="s">
        <v>671</v>
      </c>
      <c r="D1832" t="s">
        <v>685</v>
      </c>
      <c r="E1832" t="s">
        <v>686</v>
      </c>
      <c r="F1832">
        <v>10</v>
      </c>
      <c r="G1832">
        <v>213.64</v>
      </c>
      <c r="H1832" s="9">
        <v>44960</v>
      </c>
      <c r="I1832" t="s">
        <v>679</v>
      </c>
      <c r="J1832" t="s">
        <v>675</v>
      </c>
      <c r="K1832" t="s">
        <v>611</v>
      </c>
      <c r="L1832" t="s">
        <v>658</v>
      </c>
      <c r="M1832" t="s">
        <v>2082</v>
      </c>
      <c r="N1832" t="s">
        <v>4514</v>
      </c>
      <c r="O1832" t="s">
        <v>6157</v>
      </c>
      <c r="P1832">
        <f>COUNTIFS($L:$L, SolaCorp_Backlog[[#This Row],[Product Group]], $H:$H, "&lt;=" &amp; SolaCorp_Backlog[[#This Row],[Order Date]])</f>
        <v>373</v>
      </c>
      <c r="Q1832" s="9">
        <f>IFERROR(VLOOKUP(SolaCorp_Backlog[[#This Row],[Order_Item]], 'Hot Orders'!$C:$H, 6, FALSE), SolaCorp_Backlog[[#This Row],[Order Date]])</f>
        <v>44960</v>
      </c>
      <c r="R1832">
        <f>COUNTIFS($L:$L, SolaCorp_Backlog[[#This Row],[Product Group]], $Q:$Q, "&lt;=" &amp; SolaCorp_Backlog[[#This Row],[New Date]])</f>
        <v>389</v>
      </c>
      <c r="S1832">
        <f>IF(SolaCorp_Backlog[[#This Row],[Product Group]] &lt;&gt; $L1831, 1, $S1831 + 1)</f>
        <v>362</v>
      </c>
      <c r="T18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2">
        <f ca="1" xml:space="preserve"> ROUND((SolaCorp_Backlog[[#This Row],[Projected Ship Date]] - SolaCorp_Backlog[[#This Row],[Order Date]]) / SolaCorp_Backlog[[#This Row],[Backlog Quantity]], 0)</f>
        <v>40</v>
      </c>
    </row>
    <row r="1833" spans="1:21" x14ac:dyDescent="0.25">
      <c r="A1833" t="s">
        <v>523</v>
      </c>
      <c r="B1833" t="s">
        <v>1236</v>
      </c>
      <c r="C1833" t="s">
        <v>671</v>
      </c>
      <c r="D1833" t="s">
        <v>685</v>
      </c>
      <c r="E1833" t="s">
        <v>686</v>
      </c>
      <c r="F1833">
        <v>10</v>
      </c>
      <c r="G1833">
        <v>213.64</v>
      </c>
      <c r="H1833" s="9">
        <v>44960</v>
      </c>
      <c r="I1833" t="s">
        <v>679</v>
      </c>
      <c r="J1833" t="s">
        <v>675</v>
      </c>
      <c r="K1833" t="s">
        <v>611</v>
      </c>
      <c r="L1833" t="s">
        <v>658</v>
      </c>
      <c r="M1833" t="s">
        <v>2082</v>
      </c>
      <c r="N1833" t="s">
        <v>4515</v>
      </c>
      <c r="O1833" t="s">
        <v>6157</v>
      </c>
      <c r="P1833">
        <f>COUNTIFS($L:$L, SolaCorp_Backlog[[#This Row],[Product Group]], $H:$H, "&lt;=" &amp; SolaCorp_Backlog[[#This Row],[Order Date]])</f>
        <v>373</v>
      </c>
      <c r="Q1833" s="9">
        <f>IFERROR(VLOOKUP(SolaCorp_Backlog[[#This Row],[Order_Item]], 'Hot Orders'!$C:$H, 6, FALSE), SolaCorp_Backlog[[#This Row],[Order Date]])</f>
        <v>44960</v>
      </c>
      <c r="R1833">
        <f>COUNTIFS($L:$L, SolaCorp_Backlog[[#This Row],[Product Group]], $Q:$Q, "&lt;=" &amp; SolaCorp_Backlog[[#This Row],[New Date]])</f>
        <v>389</v>
      </c>
      <c r="S1833">
        <f>IF(SolaCorp_Backlog[[#This Row],[Product Group]] &lt;&gt; $L1832, 1, $S1832 + 1)</f>
        <v>363</v>
      </c>
      <c r="T18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3">
        <f ca="1" xml:space="preserve"> ROUND((SolaCorp_Backlog[[#This Row],[Projected Ship Date]] - SolaCorp_Backlog[[#This Row],[Order Date]]) / SolaCorp_Backlog[[#This Row],[Backlog Quantity]], 0)</f>
        <v>40</v>
      </c>
    </row>
    <row r="1834" spans="1:21" x14ac:dyDescent="0.25">
      <c r="A1834" t="s">
        <v>523</v>
      </c>
      <c r="B1834" t="s">
        <v>1236</v>
      </c>
      <c r="C1834" t="s">
        <v>671</v>
      </c>
      <c r="D1834" t="s">
        <v>685</v>
      </c>
      <c r="E1834" t="s">
        <v>686</v>
      </c>
      <c r="F1834">
        <v>10</v>
      </c>
      <c r="G1834">
        <v>213.64</v>
      </c>
      <c r="H1834" s="9">
        <v>44960</v>
      </c>
      <c r="I1834" t="s">
        <v>679</v>
      </c>
      <c r="J1834" t="s">
        <v>675</v>
      </c>
      <c r="K1834" t="s">
        <v>611</v>
      </c>
      <c r="L1834" t="s">
        <v>658</v>
      </c>
      <c r="M1834" t="s">
        <v>2082</v>
      </c>
      <c r="N1834" t="s">
        <v>4516</v>
      </c>
      <c r="O1834" t="s">
        <v>6157</v>
      </c>
      <c r="P1834">
        <f>COUNTIFS($L:$L, SolaCorp_Backlog[[#This Row],[Product Group]], $H:$H, "&lt;=" &amp; SolaCorp_Backlog[[#This Row],[Order Date]])</f>
        <v>373</v>
      </c>
      <c r="Q1834" s="9">
        <f>IFERROR(VLOOKUP(SolaCorp_Backlog[[#This Row],[Order_Item]], 'Hot Orders'!$C:$H, 6, FALSE), SolaCorp_Backlog[[#This Row],[Order Date]])</f>
        <v>44960</v>
      </c>
      <c r="R1834">
        <f>COUNTIFS($L:$L, SolaCorp_Backlog[[#This Row],[Product Group]], $Q:$Q, "&lt;=" &amp; SolaCorp_Backlog[[#This Row],[New Date]])</f>
        <v>389</v>
      </c>
      <c r="S1834">
        <f>IF(SolaCorp_Backlog[[#This Row],[Product Group]] &lt;&gt; $L1833, 1, $S1833 + 1)</f>
        <v>364</v>
      </c>
      <c r="T18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4">
        <f ca="1" xml:space="preserve"> ROUND((SolaCorp_Backlog[[#This Row],[Projected Ship Date]] - SolaCorp_Backlog[[#This Row],[Order Date]]) / SolaCorp_Backlog[[#This Row],[Backlog Quantity]], 0)</f>
        <v>40</v>
      </c>
    </row>
    <row r="1835" spans="1:21" x14ac:dyDescent="0.25">
      <c r="A1835" t="s">
        <v>376</v>
      </c>
      <c r="B1835" t="s">
        <v>1067</v>
      </c>
      <c r="C1835" t="s">
        <v>671</v>
      </c>
      <c r="D1835" t="s">
        <v>1068</v>
      </c>
      <c r="E1835" t="s">
        <v>1069</v>
      </c>
      <c r="F1835">
        <v>9</v>
      </c>
      <c r="G1835">
        <v>439.29</v>
      </c>
      <c r="H1835" s="9">
        <v>44960</v>
      </c>
      <c r="I1835" t="s">
        <v>698</v>
      </c>
      <c r="J1835" t="s">
        <v>675</v>
      </c>
      <c r="K1835" t="s">
        <v>603</v>
      </c>
      <c r="L1835" t="s">
        <v>658</v>
      </c>
      <c r="M1835" t="s">
        <v>2104</v>
      </c>
      <c r="N1835" t="s">
        <v>4597</v>
      </c>
      <c r="O1835" t="s">
        <v>6175</v>
      </c>
      <c r="P1835">
        <f>COUNTIFS($L:$L, SolaCorp_Backlog[[#This Row],[Product Group]], $H:$H, "&lt;=" &amp; SolaCorp_Backlog[[#This Row],[Order Date]])</f>
        <v>373</v>
      </c>
      <c r="Q1835" s="9">
        <f>IFERROR(VLOOKUP(SolaCorp_Backlog[[#This Row],[Order_Item]], 'Hot Orders'!$C:$H, 6, FALSE), SolaCorp_Backlog[[#This Row],[Order Date]])</f>
        <v>44960</v>
      </c>
      <c r="R1835">
        <f>COUNTIFS($L:$L, SolaCorp_Backlog[[#This Row],[Product Group]], $Q:$Q, "&lt;=" &amp; SolaCorp_Backlog[[#This Row],[New Date]])</f>
        <v>389</v>
      </c>
      <c r="S1835">
        <f>IF(SolaCorp_Backlog[[#This Row],[Product Group]] &lt;&gt; $L1834, 1, $S1834 + 1)</f>
        <v>365</v>
      </c>
      <c r="T18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5">
        <f ca="1" xml:space="preserve"> ROUND((SolaCorp_Backlog[[#This Row],[Projected Ship Date]] - SolaCorp_Backlog[[#This Row],[Order Date]]) / SolaCorp_Backlog[[#This Row],[Backlog Quantity]], 0)</f>
        <v>44</v>
      </c>
    </row>
    <row r="1836" spans="1:21" x14ac:dyDescent="0.25">
      <c r="A1836" t="s">
        <v>376</v>
      </c>
      <c r="B1836" t="s">
        <v>1067</v>
      </c>
      <c r="C1836" t="s">
        <v>671</v>
      </c>
      <c r="D1836" t="s">
        <v>1068</v>
      </c>
      <c r="E1836" t="s">
        <v>1069</v>
      </c>
      <c r="F1836">
        <v>9</v>
      </c>
      <c r="G1836">
        <v>439.29</v>
      </c>
      <c r="H1836" s="9">
        <v>44960</v>
      </c>
      <c r="I1836" t="s">
        <v>698</v>
      </c>
      <c r="J1836" t="s">
        <v>675</v>
      </c>
      <c r="K1836" t="s">
        <v>603</v>
      </c>
      <c r="L1836" t="s">
        <v>658</v>
      </c>
      <c r="M1836" t="s">
        <v>2104</v>
      </c>
      <c r="N1836" t="s">
        <v>4598</v>
      </c>
      <c r="O1836" t="s">
        <v>6175</v>
      </c>
      <c r="P1836">
        <f>COUNTIFS($L:$L, SolaCorp_Backlog[[#This Row],[Product Group]], $H:$H, "&lt;=" &amp; SolaCorp_Backlog[[#This Row],[Order Date]])</f>
        <v>373</v>
      </c>
      <c r="Q1836" s="9">
        <f>IFERROR(VLOOKUP(SolaCorp_Backlog[[#This Row],[Order_Item]], 'Hot Orders'!$C:$H, 6, FALSE), SolaCorp_Backlog[[#This Row],[Order Date]])</f>
        <v>44960</v>
      </c>
      <c r="R1836">
        <f>COUNTIFS($L:$L, SolaCorp_Backlog[[#This Row],[Product Group]], $Q:$Q, "&lt;=" &amp; SolaCorp_Backlog[[#This Row],[New Date]])</f>
        <v>389</v>
      </c>
      <c r="S1836">
        <f>IF(SolaCorp_Backlog[[#This Row],[Product Group]] &lt;&gt; $L1835, 1, $S1835 + 1)</f>
        <v>366</v>
      </c>
      <c r="T18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6">
        <f ca="1" xml:space="preserve"> ROUND((SolaCorp_Backlog[[#This Row],[Projected Ship Date]] - SolaCorp_Backlog[[#This Row],[Order Date]]) / SolaCorp_Backlog[[#This Row],[Backlog Quantity]], 0)</f>
        <v>44</v>
      </c>
    </row>
    <row r="1837" spans="1:21" x14ac:dyDescent="0.25">
      <c r="A1837" t="s">
        <v>376</v>
      </c>
      <c r="B1837" t="s">
        <v>1067</v>
      </c>
      <c r="C1837" t="s">
        <v>671</v>
      </c>
      <c r="D1837" t="s">
        <v>1068</v>
      </c>
      <c r="E1837" t="s">
        <v>1069</v>
      </c>
      <c r="F1837">
        <v>9</v>
      </c>
      <c r="G1837">
        <v>439.29</v>
      </c>
      <c r="H1837" s="9">
        <v>44960</v>
      </c>
      <c r="I1837" t="s">
        <v>698</v>
      </c>
      <c r="J1837" t="s">
        <v>675</v>
      </c>
      <c r="K1837" t="s">
        <v>603</v>
      </c>
      <c r="L1837" t="s">
        <v>658</v>
      </c>
      <c r="M1837" t="s">
        <v>2104</v>
      </c>
      <c r="N1837" t="s">
        <v>4599</v>
      </c>
      <c r="O1837" t="s">
        <v>6175</v>
      </c>
      <c r="P1837">
        <f>COUNTIFS($L:$L, SolaCorp_Backlog[[#This Row],[Product Group]], $H:$H, "&lt;=" &amp; SolaCorp_Backlog[[#This Row],[Order Date]])</f>
        <v>373</v>
      </c>
      <c r="Q1837" s="9">
        <f>IFERROR(VLOOKUP(SolaCorp_Backlog[[#This Row],[Order_Item]], 'Hot Orders'!$C:$H, 6, FALSE), SolaCorp_Backlog[[#This Row],[Order Date]])</f>
        <v>44960</v>
      </c>
      <c r="R1837">
        <f>COUNTIFS($L:$L, SolaCorp_Backlog[[#This Row],[Product Group]], $Q:$Q, "&lt;=" &amp; SolaCorp_Backlog[[#This Row],[New Date]])</f>
        <v>389</v>
      </c>
      <c r="S1837">
        <f>IF(SolaCorp_Backlog[[#This Row],[Product Group]] &lt;&gt; $L1836, 1, $S1836 + 1)</f>
        <v>367</v>
      </c>
      <c r="T18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7">
        <f ca="1" xml:space="preserve"> ROUND((SolaCorp_Backlog[[#This Row],[Projected Ship Date]] - SolaCorp_Backlog[[#This Row],[Order Date]]) / SolaCorp_Backlog[[#This Row],[Backlog Quantity]], 0)</f>
        <v>44</v>
      </c>
    </row>
    <row r="1838" spans="1:21" x14ac:dyDescent="0.25">
      <c r="A1838" t="s">
        <v>376</v>
      </c>
      <c r="B1838" t="s">
        <v>1067</v>
      </c>
      <c r="C1838" t="s">
        <v>671</v>
      </c>
      <c r="D1838" t="s">
        <v>1068</v>
      </c>
      <c r="E1838" t="s">
        <v>1069</v>
      </c>
      <c r="F1838">
        <v>9</v>
      </c>
      <c r="G1838">
        <v>439.29</v>
      </c>
      <c r="H1838" s="9">
        <v>44960</v>
      </c>
      <c r="I1838" t="s">
        <v>698</v>
      </c>
      <c r="J1838" t="s">
        <v>675</v>
      </c>
      <c r="K1838" t="s">
        <v>603</v>
      </c>
      <c r="L1838" t="s">
        <v>658</v>
      </c>
      <c r="M1838" t="s">
        <v>2104</v>
      </c>
      <c r="N1838" t="s">
        <v>4600</v>
      </c>
      <c r="O1838" t="s">
        <v>6175</v>
      </c>
      <c r="P1838">
        <f>COUNTIFS($L:$L, SolaCorp_Backlog[[#This Row],[Product Group]], $H:$H, "&lt;=" &amp; SolaCorp_Backlog[[#This Row],[Order Date]])</f>
        <v>373</v>
      </c>
      <c r="Q1838" s="9">
        <f>IFERROR(VLOOKUP(SolaCorp_Backlog[[#This Row],[Order_Item]], 'Hot Orders'!$C:$H, 6, FALSE), SolaCorp_Backlog[[#This Row],[Order Date]])</f>
        <v>44960</v>
      </c>
      <c r="R1838">
        <f>COUNTIFS($L:$L, SolaCorp_Backlog[[#This Row],[Product Group]], $Q:$Q, "&lt;=" &amp; SolaCorp_Backlog[[#This Row],[New Date]])</f>
        <v>389</v>
      </c>
      <c r="S1838">
        <f>IF(SolaCorp_Backlog[[#This Row],[Product Group]] &lt;&gt; $L1837, 1, $S1837 + 1)</f>
        <v>368</v>
      </c>
      <c r="T18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8">
        <f ca="1" xml:space="preserve"> ROUND((SolaCorp_Backlog[[#This Row],[Projected Ship Date]] - SolaCorp_Backlog[[#This Row],[Order Date]]) / SolaCorp_Backlog[[#This Row],[Backlog Quantity]], 0)</f>
        <v>44</v>
      </c>
    </row>
    <row r="1839" spans="1:21" x14ac:dyDescent="0.25">
      <c r="A1839" t="s">
        <v>376</v>
      </c>
      <c r="B1839" t="s">
        <v>1067</v>
      </c>
      <c r="C1839" t="s">
        <v>671</v>
      </c>
      <c r="D1839" t="s">
        <v>1068</v>
      </c>
      <c r="E1839" t="s">
        <v>1069</v>
      </c>
      <c r="F1839">
        <v>9</v>
      </c>
      <c r="G1839">
        <v>439.29</v>
      </c>
      <c r="H1839" s="9">
        <v>44960</v>
      </c>
      <c r="I1839" t="s">
        <v>698</v>
      </c>
      <c r="J1839" t="s">
        <v>675</v>
      </c>
      <c r="K1839" t="s">
        <v>603</v>
      </c>
      <c r="L1839" t="s">
        <v>658</v>
      </c>
      <c r="M1839" t="s">
        <v>2104</v>
      </c>
      <c r="N1839" t="s">
        <v>4601</v>
      </c>
      <c r="O1839" t="s">
        <v>6175</v>
      </c>
      <c r="P1839">
        <f>COUNTIFS($L:$L, SolaCorp_Backlog[[#This Row],[Product Group]], $H:$H, "&lt;=" &amp; SolaCorp_Backlog[[#This Row],[Order Date]])</f>
        <v>373</v>
      </c>
      <c r="Q1839" s="9">
        <f>IFERROR(VLOOKUP(SolaCorp_Backlog[[#This Row],[Order_Item]], 'Hot Orders'!$C:$H, 6, FALSE), SolaCorp_Backlog[[#This Row],[Order Date]])</f>
        <v>44960</v>
      </c>
      <c r="R1839">
        <f>COUNTIFS($L:$L, SolaCorp_Backlog[[#This Row],[Product Group]], $Q:$Q, "&lt;=" &amp; SolaCorp_Backlog[[#This Row],[New Date]])</f>
        <v>389</v>
      </c>
      <c r="S1839">
        <f>IF(SolaCorp_Backlog[[#This Row],[Product Group]] &lt;&gt; $L1838, 1, $S1838 + 1)</f>
        <v>369</v>
      </c>
      <c r="T18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39">
        <f ca="1" xml:space="preserve"> ROUND((SolaCorp_Backlog[[#This Row],[Projected Ship Date]] - SolaCorp_Backlog[[#This Row],[Order Date]]) / SolaCorp_Backlog[[#This Row],[Backlog Quantity]], 0)</f>
        <v>44</v>
      </c>
    </row>
    <row r="1840" spans="1:21" x14ac:dyDescent="0.25">
      <c r="A1840" t="s">
        <v>376</v>
      </c>
      <c r="B1840" t="s">
        <v>1067</v>
      </c>
      <c r="C1840" t="s">
        <v>671</v>
      </c>
      <c r="D1840" t="s">
        <v>1068</v>
      </c>
      <c r="E1840" t="s">
        <v>1069</v>
      </c>
      <c r="F1840">
        <v>9</v>
      </c>
      <c r="G1840">
        <v>439.29</v>
      </c>
      <c r="H1840" s="9">
        <v>44960</v>
      </c>
      <c r="I1840" t="s">
        <v>698</v>
      </c>
      <c r="J1840" t="s">
        <v>675</v>
      </c>
      <c r="K1840" t="s">
        <v>603</v>
      </c>
      <c r="L1840" t="s">
        <v>658</v>
      </c>
      <c r="M1840" t="s">
        <v>2104</v>
      </c>
      <c r="N1840" t="s">
        <v>4602</v>
      </c>
      <c r="O1840" t="s">
        <v>6175</v>
      </c>
      <c r="P1840">
        <f>COUNTIFS($L:$L, SolaCorp_Backlog[[#This Row],[Product Group]], $H:$H, "&lt;=" &amp; SolaCorp_Backlog[[#This Row],[Order Date]])</f>
        <v>373</v>
      </c>
      <c r="Q1840" s="9">
        <f>IFERROR(VLOOKUP(SolaCorp_Backlog[[#This Row],[Order_Item]], 'Hot Orders'!$C:$H, 6, FALSE), SolaCorp_Backlog[[#This Row],[Order Date]])</f>
        <v>44960</v>
      </c>
      <c r="R1840">
        <f>COUNTIFS($L:$L, SolaCorp_Backlog[[#This Row],[Product Group]], $Q:$Q, "&lt;=" &amp; SolaCorp_Backlog[[#This Row],[New Date]])</f>
        <v>389</v>
      </c>
      <c r="S1840">
        <f>IF(SolaCorp_Backlog[[#This Row],[Product Group]] &lt;&gt; $L1839, 1, $S1839 + 1)</f>
        <v>370</v>
      </c>
      <c r="T18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0">
        <f ca="1" xml:space="preserve"> ROUND((SolaCorp_Backlog[[#This Row],[Projected Ship Date]] - SolaCorp_Backlog[[#This Row],[Order Date]]) / SolaCorp_Backlog[[#This Row],[Backlog Quantity]], 0)</f>
        <v>44</v>
      </c>
    </row>
    <row r="1841" spans="1:21" x14ac:dyDescent="0.25">
      <c r="A1841" t="s">
        <v>376</v>
      </c>
      <c r="B1841" t="s">
        <v>1067</v>
      </c>
      <c r="C1841" t="s">
        <v>671</v>
      </c>
      <c r="D1841" t="s">
        <v>1068</v>
      </c>
      <c r="E1841" t="s">
        <v>1069</v>
      </c>
      <c r="F1841">
        <v>9</v>
      </c>
      <c r="G1841">
        <v>439.29</v>
      </c>
      <c r="H1841" s="9">
        <v>44960</v>
      </c>
      <c r="I1841" t="s">
        <v>698</v>
      </c>
      <c r="J1841" t="s">
        <v>675</v>
      </c>
      <c r="K1841" t="s">
        <v>603</v>
      </c>
      <c r="L1841" t="s">
        <v>658</v>
      </c>
      <c r="M1841" t="s">
        <v>2104</v>
      </c>
      <c r="N1841" t="s">
        <v>4603</v>
      </c>
      <c r="O1841" t="s">
        <v>6175</v>
      </c>
      <c r="P1841">
        <f>COUNTIFS($L:$L, SolaCorp_Backlog[[#This Row],[Product Group]], $H:$H, "&lt;=" &amp; SolaCorp_Backlog[[#This Row],[Order Date]])</f>
        <v>373</v>
      </c>
      <c r="Q1841" s="9">
        <f>IFERROR(VLOOKUP(SolaCorp_Backlog[[#This Row],[Order_Item]], 'Hot Orders'!$C:$H, 6, FALSE), SolaCorp_Backlog[[#This Row],[Order Date]])</f>
        <v>44960</v>
      </c>
      <c r="R1841">
        <f>COUNTIFS($L:$L, SolaCorp_Backlog[[#This Row],[Product Group]], $Q:$Q, "&lt;=" &amp; SolaCorp_Backlog[[#This Row],[New Date]])</f>
        <v>389</v>
      </c>
      <c r="S1841">
        <f>IF(SolaCorp_Backlog[[#This Row],[Product Group]] &lt;&gt; $L1840, 1, $S1840 + 1)</f>
        <v>371</v>
      </c>
      <c r="T18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1">
        <f ca="1" xml:space="preserve"> ROUND((SolaCorp_Backlog[[#This Row],[Projected Ship Date]] - SolaCorp_Backlog[[#This Row],[Order Date]]) / SolaCorp_Backlog[[#This Row],[Backlog Quantity]], 0)</f>
        <v>44</v>
      </c>
    </row>
    <row r="1842" spans="1:21" x14ac:dyDescent="0.25">
      <c r="A1842" t="s">
        <v>376</v>
      </c>
      <c r="B1842" t="s">
        <v>1067</v>
      </c>
      <c r="C1842" t="s">
        <v>671</v>
      </c>
      <c r="D1842" t="s">
        <v>1068</v>
      </c>
      <c r="E1842" t="s">
        <v>1069</v>
      </c>
      <c r="F1842">
        <v>9</v>
      </c>
      <c r="G1842">
        <v>439.29</v>
      </c>
      <c r="H1842" s="9">
        <v>44960</v>
      </c>
      <c r="I1842" t="s">
        <v>698</v>
      </c>
      <c r="J1842" t="s">
        <v>675</v>
      </c>
      <c r="K1842" t="s">
        <v>603</v>
      </c>
      <c r="L1842" t="s">
        <v>658</v>
      </c>
      <c r="M1842" t="s">
        <v>2104</v>
      </c>
      <c r="N1842" t="s">
        <v>4604</v>
      </c>
      <c r="O1842" t="s">
        <v>6175</v>
      </c>
      <c r="P1842">
        <f>COUNTIFS($L:$L, SolaCorp_Backlog[[#This Row],[Product Group]], $H:$H, "&lt;=" &amp; SolaCorp_Backlog[[#This Row],[Order Date]])</f>
        <v>373</v>
      </c>
      <c r="Q1842" s="9">
        <f>IFERROR(VLOOKUP(SolaCorp_Backlog[[#This Row],[Order_Item]], 'Hot Orders'!$C:$H, 6, FALSE), SolaCorp_Backlog[[#This Row],[Order Date]])</f>
        <v>44960</v>
      </c>
      <c r="R1842">
        <f>COUNTIFS($L:$L, SolaCorp_Backlog[[#This Row],[Product Group]], $Q:$Q, "&lt;=" &amp; SolaCorp_Backlog[[#This Row],[New Date]])</f>
        <v>389</v>
      </c>
      <c r="S1842">
        <f>IF(SolaCorp_Backlog[[#This Row],[Product Group]] &lt;&gt; $L1841, 1, $S1841 + 1)</f>
        <v>372</v>
      </c>
      <c r="T18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2">
        <f ca="1" xml:space="preserve"> ROUND((SolaCorp_Backlog[[#This Row],[Projected Ship Date]] - SolaCorp_Backlog[[#This Row],[Order Date]]) / SolaCorp_Backlog[[#This Row],[Backlog Quantity]], 0)</f>
        <v>44</v>
      </c>
    </row>
    <row r="1843" spans="1:21" x14ac:dyDescent="0.25">
      <c r="A1843" t="s">
        <v>376</v>
      </c>
      <c r="B1843" t="s">
        <v>1067</v>
      </c>
      <c r="C1843" t="s">
        <v>671</v>
      </c>
      <c r="D1843" t="s">
        <v>1068</v>
      </c>
      <c r="E1843" t="s">
        <v>1069</v>
      </c>
      <c r="F1843">
        <v>9</v>
      </c>
      <c r="G1843">
        <v>439.29</v>
      </c>
      <c r="H1843" s="9">
        <v>44960</v>
      </c>
      <c r="I1843" t="s">
        <v>698</v>
      </c>
      <c r="J1843" t="s">
        <v>675</v>
      </c>
      <c r="K1843" t="s">
        <v>603</v>
      </c>
      <c r="L1843" t="s">
        <v>658</v>
      </c>
      <c r="M1843" t="s">
        <v>2104</v>
      </c>
      <c r="N1843" t="s">
        <v>4605</v>
      </c>
      <c r="O1843" t="s">
        <v>6175</v>
      </c>
      <c r="P1843">
        <f>COUNTIFS($L:$L, SolaCorp_Backlog[[#This Row],[Product Group]], $H:$H, "&lt;=" &amp; SolaCorp_Backlog[[#This Row],[Order Date]])</f>
        <v>373</v>
      </c>
      <c r="Q1843" s="9">
        <f>IFERROR(VLOOKUP(SolaCorp_Backlog[[#This Row],[Order_Item]], 'Hot Orders'!$C:$H, 6, FALSE), SolaCorp_Backlog[[#This Row],[Order Date]])</f>
        <v>44960</v>
      </c>
      <c r="R1843">
        <f>COUNTIFS($L:$L, SolaCorp_Backlog[[#This Row],[Product Group]], $Q:$Q, "&lt;=" &amp; SolaCorp_Backlog[[#This Row],[New Date]])</f>
        <v>389</v>
      </c>
      <c r="S1843">
        <f>IF(SolaCorp_Backlog[[#This Row],[Product Group]] &lt;&gt; $L1842, 1, $S1842 + 1)</f>
        <v>373</v>
      </c>
      <c r="T18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3">
        <f ca="1" xml:space="preserve"> ROUND((SolaCorp_Backlog[[#This Row],[Projected Ship Date]] - SolaCorp_Backlog[[#This Row],[Order Date]]) / SolaCorp_Backlog[[#This Row],[Backlog Quantity]], 0)</f>
        <v>44</v>
      </c>
    </row>
    <row r="1844" spans="1:21" x14ac:dyDescent="0.25">
      <c r="A1844" t="s">
        <v>264</v>
      </c>
      <c r="B1844" t="s">
        <v>1325</v>
      </c>
      <c r="C1844" t="s">
        <v>688</v>
      </c>
      <c r="D1844" t="s">
        <v>1201</v>
      </c>
      <c r="E1844" t="s">
        <v>1202</v>
      </c>
      <c r="F1844">
        <v>1</v>
      </c>
      <c r="G1844">
        <v>212.48</v>
      </c>
      <c r="H1844" s="9">
        <v>44962</v>
      </c>
      <c r="I1844" t="s">
        <v>923</v>
      </c>
      <c r="J1844" t="s">
        <v>675</v>
      </c>
      <c r="K1844" t="s">
        <v>617</v>
      </c>
      <c r="L1844" t="s">
        <v>658</v>
      </c>
      <c r="M1844" t="s">
        <v>1943</v>
      </c>
      <c r="N1844" t="s">
        <v>4012</v>
      </c>
      <c r="O1844" t="s">
        <v>6040</v>
      </c>
      <c r="P1844">
        <f>COUNTIFS($L:$L, SolaCorp_Backlog[[#This Row],[Product Group]], $H:$H, "&lt;=" &amp; SolaCorp_Backlog[[#This Row],[Order Date]])</f>
        <v>374</v>
      </c>
      <c r="Q1844" s="9">
        <f>IFERROR(VLOOKUP(SolaCorp_Backlog[[#This Row],[Order_Item]], 'Hot Orders'!$C:$H, 6, FALSE), SolaCorp_Backlog[[#This Row],[Order Date]])</f>
        <v>44962</v>
      </c>
      <c r="R1844">
        <f>COUNTIFS($L:$L, SolaCorp_Backlog[[#This Row],[Product Group]], $Q:$Q, "&lt;=" &amp; SolaCorp_Backlog[[#This Row],[New Date]])</f>
        <v>390</v>
      </c>
      <c r="S1844">
        <f>IF(SolaCorp_Backlog[[#This Row],[Product Group]] &lt;&gt; $L1843, 1, $S1843 + 1)</f>
        <v>374</v>
      </c>
      <c r="T18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4">
        <f ca="1" xml:space="preserve"> ROUND((SolaCorp_Backlog[[#This Row],[Projected Ship Date]] - SolaCorp_Backlog[[#This Row],[Order Date]]) / SolaCorp_Backlog[[#This Row],[Backlog Quantity]], 0)</f>
        <v>397</v>
      </c>
    </row>
    <row r="1845" spans="1:21" x14ac:dyDescent="0.25">
      <c r="A1845" t="s">
        <v>538</v>
      </c>
      <c r="B1845" t="s">
        <v>1491</v>
      </c>
      <c r="C1845" t="s">
        <v>688</v>
      </c>
      <c r="D1845" t="s">
        <v>715</v>
      </c>
      <c r="E1845" t="s">
        <v>716</v>
      </c>
      <c r="F1845">
        <v>5</v>
      </c>
      <c r="G1845">
        <v>100.94</v>
      </c>
      <c r="H1845" s="9">
        <v>44963</v>
      </c>
      <c r="I1845" t="s">
        <v>679</v>
      </c>
      <c r="J1845" t="s">
        <v>675</v>
      </c>
      <c r="K1845" t="s">
        <v>623</v>
      </c>
      <c r="L1845" t="s">
        <v>658</v>
      </c>
      <c r="M1845" t="s">
        <v>2105</v>
      </c>
      <c r="N1845" t="s">
        <v>4606</v>
      </c>
      <c r="O1845" t="s">
        <v>6176</v>
      </c>
      <c r="P1845">
        <f>COUNTIFS($L:$L, SolaCorp_Backlog[[#This Row],[Product Group]], $H:$H, "&lt;=" &amp; SolaCorp_Backlog[[#This Row],[Order Date]])</f>
        <v>384</v>
      </c>
      <c r="Q1845" s="9">
        <f>IFERROR(VLOOKUP(SolaCorp_Backlog[[#This Row],[Order_Item]], 'Hot Orders'!$C:$H, 6, FALSE), SolaCorp_Backlog[[#This Row],[Order Date]])</f>
        <v>44963</v>
      </c>
      <c r="R1845">
        <f>COUNTIFS($L:$L, SolaCorp_Backlog[[#This Row],[Product Group]], $Q:$Q, "&lt;=" &amp; SolaCorp_Backlog[[#This Row],[New Date]])</f>
        <v>400</v>
      </c>
      <c r="S1845">
        <f>IF(SolaCorp_Backlog[[#This Row],[Product Group]] &lt;&gt; $L1844, 1, $S1844 + 1)</f>
        <v>375</v>
      </c>
      <c r="T18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5">
        <f ca="1" xml:space="preserve"> ROUND((SolaCorp_Backlog[[#This Row],[Projected Ship Date]] - SolaCorp_Backlog[[#This Row],[Order Date]]) / SolaCorp_Backlog[[#This Row],[Backlog Quantity]], 0)</f>
        <v>79</v>
      </c>
    </row>
    <row r="1846" spans="1:21" x14ac:dyDescent="0.25">
      <c r="A1846" t="s">
        <v>538</v>
      </c>
      <c r="B1846" t="s">
        <v>1491</v>
      </c>
      <c r="C1846" t="s">
        <v>688</v>
      </c>
      <c r="D1846" t="s">
        <v>715</v>
      </c>
      <c r="E1846" t="s">
        <v>716</v>
      </c>
      <c r="F1846">
        <v>5</v>
      </c>
      <c r="G1846">
        <v>100.94</v>
      </c>
      <c r="H1846" s="9">
        <v>44963</v>
      </c>
      <c r="I1846" t="s">
        <v>679</v>
      </c>
      <c r="J1846" t="s">
        <v>675</v>
      </c>
      <c r="K1846" t="s">
        <v>623</v>
      </c>
      <c r="L1846" t="s">
        <v>658</v>
      </c>
      <c r="M1846" t="s">
        <v>2105</v>
      </c>
      <c r="N1846" t="s">
        <v>4607</v>
      </c>
      <c r="O1846" t="s">
        <v>6176</v>
      </c>
      <c r="P1846">
        <f>COUNTIFS($L:$L, SolaCorp_Backlog[[#This Row],[Product Group]], $H:$H, "&lt;=" &amp; SolaCorp_Backlog[[#This Row],[Order Date]])</f>
        <v>384</v>
      </c>
      <c r="Q1846" s="9">
        <f>IFERROR(VLOOKUP(SolaCorp_Backlog[[#This Row],[Order_Item]], 'Hot Orders'!$C:$H, 6, FALSE), SolaCorp_Backlog[[#This Row],[Order Date]])</f>
        <v>44963</v>
      </c>
      <c r="R1846">
        <f>COUNTIFS($L:$L, SolaCorp_Backlog[[#This Row],[Product Group]], $Q:$Q, "&lt;=" &amp; SolaCorp_Backlog[[#This Row],[New Date]])</f>
        <v>400</v>
      </c>
      <c r="S1846">
        <f>IF(SolaCorp_Backlog[[#This Row],[Product Group]] &lt;&gt; $L1845, 1, $S1845 + 1)</f>
        <v>376</v>
      </c>
      <c r="T18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6">
        <f ca="1" xml:space="preserve"> ROUND((SolaCorp_Backlog[[#This Row],[Projected Ship Date]] - SolaCorp_Backlog[[#This Row],[Order Date]]) / SolaCorp_Backlog[[#This Row],[Backlog Quantity]], 0)</f>
        <v>79</v>
      </c>
    </row>
    <row r="1847" spans="1:21" x14ac:dyDescent="0.25">
      <c r="A1847" t="s">
        <v>538</v>
      </c>
      <c r="B1847" t="s">
        <v>1491</v>
      </c>
      <c r="C1847" t="s">
        <v>688</v>
      </c>
      <c r="D1847" t="s">
        <v>715</v>
      </c>
      <c r="E1847" t="s">
        <v>716</v>
      </c>
      <c r="F1847">
        <v>5</v>
      </c>
      <c r="G1847">
        <v>100.94</v>
      </c>
      <c r="H1847" s="9">
        <v>44963</v>
      </c>
      <c r="I1847" t="s">
        <v>679</v>
      </c>
      <c r="J1847" t="s">
        <v>675</v>
      </c>
      <c r="K1847" t="s">
        <v>623</v>
      </c>
      <c r="L1847" t="s">
        <v>658</v>
      </c>
      <c r="M1847" t="s">
        <v>2105</v>
      </c>
      <c r="N1847" t="s">
        <v>4608</v>
      </c>
      <c r="O1847" t="s">
        <v>6176</v>
      </c>
      <c r="P1847">
        <f>COUNTIFS($L:$L, SolaCorp_Backlog[[#This Row],[Product Group]], $H:$H, "&lt;=" &amp; SolaCorp_Backlog[[#This Row],[Order Date]])</f>
        <v>384</v>
      </c>
      <c r="Q1847" s="9">
        <f>IFERROR(VLOOKUP(SolaCorp_Backlog[[#This Row],[Order_Item]], 'Hot Orders'!$C:$H, 6, FALSE), SolaCorp_Backlog[[#This Row],[Order Date]])</f>
        <v>44963</v>
      </c>
      <c r="R1847">
        <f>COUNTIFS($L:$L, SolaCorp_Backlog[[#This Row],[Product Group]], $Q:$Q, "&lt;=" &amp; SolaCorp_Backlog[[#This Row],[New Date]])</f>
        <v>400</v>
      </c>
      <c r="S1847">
        <f>IF(SolaCorp_Backlog[[#This Row],[Product Group]] &lt;&gt; $L1846, 1, $S1846 + 1)</f>
        <v>377</v>
      </c>
      <c r="T18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7">
        <f ca="1" xml:space="preserve"> ROUND((SolaCorp_Backlog[[#This Row],[Projected Ship Date]] - SolaCorp_Backlog[[#This Row],[Order Date]]) / SolaCorp_Backlog[[#This Row],[Backlog Quantity]], 0)</f>
        <v>79</v>
      </c>
    </row>
    <row r="1848" spans="1:21" x14ac:dyDescent="0.25">
      <c r="A1848" t="s">
        <v>538</v>
      </c>
      <c r="B1848" t="s">
        <v>1491</v>
      </c>
      <c r="C1848" t="s">
        <v>688</v>
      </c>
      <c r="D1848" t="s">
        <v>715</v>
      </c>
      <c r="E1848" t="s">
        <v>716</v>
      </c>
      <c r="F1848">
        <v>5</v>
      </c>
      <c r="G1848">
        <v>100.94</v>
      </c>
      <c r="H1848" s="9">
        <v>44963</v>
      </c>
      <c r="I1848" t="s">
        <v>679</v>
      </c>
      <c r="J1848" t="s">
        <v>675</v>
      </c>
      <c r="K1848" t="s">
        <v>623</v>
      </c>
      <c r="L1848" t="s">
        <v>658</v>
      </c>
      <c r="M1848" t="s">
        <v>2105</v>
      </c>
      <c r="N1848" t="s">
        <v>4609</v>
      </c>
      <c r="O1848" t="s">
        <v>6176</v>
      </c>
      <c r="P1848">
        <f>COUNTIFS($L:$L, SolaCorp_Backlog[[#This Row],[Product Group]], $H:$H, "&lt;=" &amp; SolaCorp_Backlog[[#This Row],[Order Date]])</f>
        <v>384</v>
      </c>
      <c r="Q1848" s="9">
        <f>IFERROR(VLOOKUP(SolaCorp_Backlog[[#This Row],[Order_Item]], 'Hot Orders'!$C:$H, 6, FALSE), SolaCorp_Backlog[[#This Row],[Order Date]])</f>
        <v>44963</v>
      </c>
      <c r="R1848">
        <f>COUNTIFS($L:$L, SolaCorp_Backlog[[#This Row],[Product Group]], $Q:$Q, "&lt;=" &amp; SolaCorp_Backlog[[#This Row],[New Date]])</f>
        <v>400</v>
      </c>
      <c r="S1848">
        <f>IF(SolaCorp_Backlog[[#This Row],[Product Group]] &lt;&gt; $L1847, 1, $S1847 + 1)</f>
        <v>378</v>
      </c>
      <c r="T18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8">
        <f ca="1" xml:space="preserve"> ROUND((SolaCorp_Backlog[[#This Row],[Projected Ship Date]] - SolaCorp_Backlog[[#This Row],[Order Date]]) / SolaCorp_Backlog[[#This Row],[Backlog Quantity]], 0)</f>
        <v>79</v>
      </c>
    </row>
    <row r="1849" spans="1:21" x14ac:dyDescent="0.25">
      <c r="A1849" t="s">
        <v>538</v>
      </c>
      <c r="B1849" t="s">
        <v>1491</v>
      </c>
      <c r="C1849" t="s">
        <v>688</v>
      </c>
      <c r="D1849" t="s">
        <v>715</v>
      </c>
      <c r="E1849" t="s">
        <v>716</v>
      </c>
      <c r="F1849">
        <v>5</v>
      </c>
      <c r="G1849">
        <v>100.94</v>
      </c>
      <c r="H1849" s="9">
        <v>44963</v>
      </c>
      <c r="I1849" t="s">
        <v>679</v>
      </c>
      <c r="J1849" t="s">
        <v>675</v>
      </c>
      <c r="K1849" t="s">
        <v>623</v>
      </c>
      <c r="L1849" t="s">
        <v>658</v>
      </c>
      <c r="M1849" t="s">
        <v>2105</v>
      </c>
      <c r="N1849" t="s">
        <v>4610</v>
      </c>
      <c r="O1849" t="s">
        <v>6176</v>
      </c>
      <c r="P1849">
        <f>COUNTIFS($L:$L, SolaCorp_Backlog[[#This Row],[Product Group]], $H:$H, "&lt;=" &amp; SolaCorp_Backlog[[#This Row],[Order Date]])</f>
        <v>384</v>
      </c>
      <c r="Q1849" s="9">
        <f>IFERROR(VLOOKUP(SolaCorp_Backlog[[#This Row],[Order_Item]], 'Hot Orders'!$C:$H, 6, FALSE), SolaCorp_Backlog[[#This Row],[Order Date]])</f>
        <v>44963</v>
      </c>
      <c r="R1849">
        <f>COUNTIFS($L:$L, SolaCorp_Backlog[[#This Row],[Product Group]], $Q:$Q, "&lt;=" &amp; SolaCorp_Backlog[[#This Row],[New Date]])</f>
        <v>400</v>
      </c>
      <c r="S1849">
        <f>IF(SolaCorp_Backlog[[#This Row],[Product Group]] &lt;&gt; $L1848, 1, $S1848 + 1)</f>
        <v>379</v>
      </c>
      <c r="T18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49">
        <f ca="1" xml:space="preserve"> ROUND((SolaCorp_Backlog[[#This Row],[Projected Ship Date]] - SolaCorp_Backlog[[#This Row],[Order Date]]) / SolaCorp_Backlog[[#This Row],[Backlog Quantity]], 0)</f>
        <v>79</v>
      </c>
    </row>
    <row r="1850" spans="1:21" x14ac:dyDescent="0.25">
      <c r="A1850" t="s">
        <v>529</v>
      </c>
      <c r="B1850" t="s">
        <v>790</v>
      </c>
      <c r="C1850" t="s">
        <v>688</v>
      </c>
      <c r="D1850" t="s">
        <v>826</v>
      </c>
      <c r="E1850" t="s">
        <v>827</v>
      </c>
      <c r="F1850">
        <v>5</v>
      </c>
      <c r="G1850">
        <v>501.99</v>
      </c>
      <c r="H1850" s="9">
        <v>44963</v>
      </c>
      <c r="I1850" t="s">
        <v>793</v>
      </c>
      <c r="J1850" t="s">
        <v>675</v>
      </c>
      <c r="K1850" t="s">
        <v>609</v>
      </c>
      <c r="L1850" t="s">
        <v>658</v>
      </c>
      <c r="M1850" t="s">
        <v>2020</v>
      </c>
      <c r="N1850" t="s">
        <v>4274</v>
      </c>
      <c r="O1850" t="s">
        <v>6110</v>
      </c>
      <c r="P1850">
        <f>COUNTIFS($L:$L, SolaCorp_Backlog[[#This Row],[Product Group]], $H:$H, "&lt;=" &amp; SolaCorp_Backlog[[#This Row],[Order Date]])</f>
        <v>384</v>
      </c>
      <c r="Q1850" s="9">
        <f>IFERROR(VLOOKUP(SolaCorp_Backlog[[#This Row],[Order_Item]], 'Hot Orders'!$C:$H, 6, FALSE), SolaCorp_Backlog[[#This Row],[Order Date]])</f>
        <v>44963</v>
      </c>
      <c r="R1850">
        <f>COUNTIFS($L:$L, SolaCorp_Backlog[[#This Row],[Product Group]], $Q:$Q, "&lt;=" &amp; SolaCorp_Backlog[[#This Row],[New Date]])</f>
        <v>400</v>
      </c>
      <c r="S1850">
        <f>IF(SolaCorp_Backlog[[#This Row],[Product Group]] &lt;&gt; $L1849, 1, $S1849 + 1)</f>
        <v>380</v>
      </c>
      <c r="T18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0">
        <f ca="1" xml:space="preserve"> ROUND((SolaCorp_Backlog[[#This Row],[Projected Ship Date]] - SolaCorp_Backlog[[#This Row],[Order Date]]) / SolaCorp_Backlog[[#This Row],[Backlog Quantity]], 0)</f>
        <v>79</v>
      </c>
    </row>
    <row r="1851" spans="1:21" x14ac:dyDescent="0.25">
      <c r="A1851" t="s">
        <v>529</v>
      </c>
      <c r="B1851" t="s">
        <v>790</v>
      </c>
      <c r="C1851" t="s">
        <v>688</v>
      </c>
      <c r="D1851" t="s">
        <v>826</v>
      </c>
      <c r="E1851" t="s">
        <v>827</v>
      </c>
      <c r="F1851">
        <v>5</v>
      </c>
      <c r="G1851">
        <v>501.99</v>
      </c>
      <c r="H1851" s="9">
        <v>44963</v>
      </c>
      <c r="I1851" t="s">
        <v>793</v>
      </c>
      <c r="J1851" t="s">
        <v>675</v>
      </c>
      <c r="K1851" t="s">
        <v>609</v>
      </c>
      <c r="L1851" t="s">
        <v>658</v>
      </c>
      <c r="M1851" t="s">
        <v>2020</v>
      </c>
      <c r="N1851" t="s">
        <v>4275</v>
      </c>
      <c r="O1851" t="s">
        <v>6110</v>
      </c>
      <c r="P1851">
        <f>COUNTIFS($L:$L, SolaCorp_Backlog[[#This Row],[Product Group]], $H:$H, "&lt;=" &amp; SolaCorp_Backlog[[#This Row],[Order Date]])</f>
        <v>384</v>
      </c>
      <c r="Q1851" s="9">
        <f>IFERROR(VLOOKUP(SolaCorp_Backlog[[#This Row],[Order_Item]], 'Hot Orders'!$C:$H, 6, FALSE), SolaCorp_Backlog[[#This Row],[Order Date]])</f>
        <v>44963</v>
      </c>
      <c r="R1851">
        <f>COUNTIFS($L:$L, SolaCorp_Backlog[[#This Row],[Product Group]], $Q:$Q, "&lt;=" &amp; SolaCorp_Backlog[[#This Row],[New Date]])</f>
        <v>400</v>
      </c>
      <c r="S1851">
        <f>IF(SolaCorp_Backlog[[#This Row],[Product Group]] &lt;&gt; $L1850, 1, $S1850 + 1)</f>
        <v>381</v>
      </c>
      <c r="T18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1">
        <f ca="1" xml:space="preserve"> ROUND((SolaCorp_Backlog[[#This Row],[Projected Ship Date]] - SolaCorp_Backlog[[#This Row],[Order Date]]) / SolaCorp_Backlog[[#This Row],[Backlog Quantity]], 0)</f>
        <v>79</v>
      </c>
    </row>
    <row r="1852" spans="1:21" x14ac:dyDescent="0.25">
      <c r="A1852" t="s">
        <v>529</v>
      </c>
      <c r="B1852" t="s">
        <v>790</v>
      </c>
      <c r="C1852" t="s">
        <v>688</v>
      </c>
      <c r="D1852" t="s">
        <v>826</v>
      </c>
      <c r="E1852" t="s">
        <v>827</v>
      </c>
      <c r="F1852">
        <v>5</v>
      </c>
      <c r="G1852">
        <v>501.99</v>
      </c>
      <c r="H1852" s="9">
        <v>44963</v>
      </c>
      <c r="I1852" t="s">
        <v>793</v>
      </c>
      <c r="J1852" t="s">
        <v>675</v>
      </c>
      <c r="K1852" t="s">
        <v>609</v>
      </c>
      <c r="L1852" t="s">
        <v>658</v>
      </c>
      <c r="M1852" t="s">
        <v>2020</v>
      </c>
      <c r="N1852" t="s">
        <v>4276</v>
      </c>
      <c r="O1852" t="s">
        <v>6110</v>
      </c>
      <c r="P1852">
        <f>COUNTIFS($L:$L, SolaCorp_Backlog[[#This Row],[Product Group]], $H:$H, "&lt;=" &amp; SolaCorp_Backlog[[#This Row],[Order Date]])</f>
        <v>384</v>
      </c>
      <c r="Q1852" s="9">
        <f>IFERROR(VLOOKUP(SolaCorp_Backlog[[#This Row],[Order_Item]], 'Hot Orders'!$C:$H, 6, FALSE), SolaCorp_Backlog[[#This Row],[Order Date]])</f>
        <v>44963</v>
      </c>
      <c r="R1852">
        <f>COUNTIFS($L:$L, SolaCorp_Backlog[[#This Row],[Product Group]], $Q:$Q, "&lt;=" &amp; SolaCorp_Backlog[[#This Row],[New Date]])</f>
        <v>400</v>
      </c>
      <c r="S1852">
        <f>IF(SolaCorp_Backlog[[#This Row],[Product Group]] &lt;&gt; $L1851, 1, $S1851 + 1)</f>
        <v>382</v>
      </c>
      <c r="T18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2">
        <f ca="1" xml:space="preserve"> ROUND((SolaCorp_Backlog[[#This Row],[Projected Ship Date]] - SolaCorp_Backlog[[#This Row],[Order Date]]) / SolaCorp_Backlog[[#This Row],[Backlog Quantity]], 0)</f>
        <v>79</v>
      </c>
    </row>
    <row r="1853" spans="1:21" x14ac:dyDescent="0.25">
      <c r="A1853" t="s">
        <v>529</v>
      </c>
      <c r="B1853" t="s">
        <v>790</v>
      </c>
      <c r="C1853" t="s">
        <v>688</v>
      </c>
      <c r="D1853" t="s">
        <v>826</v>
      </c>
      <c r="E1853" t="s">
        <v>827</v>
      </c>
      <c r="F1853">
        <v>5</v>
      </c>
      <c r="G1853">
        <v>501.99</v>
      </c>
      <c r="H1853" s="9">
        <v>44963</v>
      </c>
      <c r="I1853" t="s">
        <v>793</v>
      </c>
      <c r="J1853" t="s">
        <v>675</v>
      </c>
      <c r="K1853" t="s">
        <v>609</v>
      </c>
      <c r="L1853" t="s">
        <v>658</v>
      </c>
      <c r="M1853" t="s">
        <v>2020</v>
      </c>
      <c r="N1853" t="s">
        <v>4277</v>
      </c>
      <c r="O1853" t="s">
        <v>6110</v>
      </c>
      <c r="P1853">
        <f>COUNTIFS($L:$L, SolaCorp_Backlog[[#This Row],[Product Group]], $H:$H, "&lt;=" &amp; SolaCorp_Backlog[[#This Row],[Order Date]])</f>
        <v>384</v>
      </c>
      <c r="Q1853" s="9">
        <f>IFERROR(VLOOKUP(SolaCorp_Backlog[[#This Row],[Order_Item]], 'Hot Orders'!$C:$H, 6, FALSE), SolaCorp_Backlog[[#This Row],[Order Date]])</f>
        <v>44963</v>
      </c>
      <c r="R1853">
        <f>COUNTIFS($L:$L, SolaCorp_Backlog[[#This Row],[Product Group]], $Q:$Q, "&lt;=" &amp; SolaCorp_Backlog[[#This Row],[New Date]])</f>
        <v>400</v>
      </c>
      <c r="S1853">
        <f>IF(SolaCorp_Backlog[[#This Row],[Product Group]] &lt;&gt; $L1852, 1, $S1852 + 1)</f>
        <v>383</v>
      </c>
      <c r="T18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3">
        <f ca="1" xml:space="preserve"> ROUND((SolaCorp_Backlog[[#This Row],[Projected Ship Date]] - SolaCorp_Backlog[[#This Row],[Order Date]]) / SolaCorp_Backlog[[#This Row],[Backlog Quantity]], 0)</f>
        <v>79</v>
      </c>
    </row>
    <row r="1854" spans="1:21" x14ac:dyDescent="0.25">
      <c r="A1854" t="s">
        <v>529</v>
      </c>
      <c r="B1854" t="s">
        <v>790</v>
      </c>
      <c r="C1854" t="s">
        <v>688</v>
      </c>
      <c r="D1854" t="s">
        <v>826</v>
      </c>
      <c r="E1854" t="s">
        <v>827</v>
      </c>
      <c r="F1854">
        <v>5</v>
      </c>
      <c r="G1854">
        <v>501.99</v>
      </c>
      <c r="H1854" s="9">
        <v>44963</v>
      </c>
      <c r="I1854" t="s">
        <v>793</v>
      </c>
      <c r="J1854" t="s">
        <v>675</v>
      </c>
      <c r="K1854" t="s">
        <v>609</v>
      </c>
      <c r="L1854" t="s">
        <v>658</v>
      </c>
      <c r="M1854" t="s">
        <v>2020</v>
      </c>
      <c r="N1854" t="s">
        <v>4278</v>
      </c>
      <c r="O1854" t="s">
        <v>6110</v>
      </c>
      <c r="P1854">
        <f>COUNTIFS($L:$L, SolaCorp_Backlog[[#This Row],[Product Group]], $H:$H, "&lt;=" &amp; SolaCorp_Backlog[[#This Row],[Order Date]])</f>
        <v>384</v>
      </c>
      <c r="Q1854" s="9">
        <f>IFERROR(VLOOKUP(SolaCorp_Backlog[[#This Row],[Order_Item]], 'Hot Orders'!$C:$H, 6, FALSE), SolaCorp_Backlog[[#This Row],[Order Date]])</f>
        <v>44963</v>
      </c>
      <c r="R1854">
        <f>COUNTIFS($L:$L, SolaCorp_Backlog[[#This Row],[Product Group]], $Q:$Q, "&lt;=" &amp; SolaCorp_Backlog[[#This Row],[New Date]])</f>
        <v>400</v>
      </c>
      <c r="S1854">
        <f>IF(SolaCorp_Backlog[[#This Row],[Product Group]] &lt;&gt; $L1853, 1, $S1853 + 1)</f>
        <v>384</v>
      </c>
      <c r="T18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4">
        <f ca="1" xml:space="preserve"> ROUND((SolaCorp_Backlog[[#This Row],[Projected Ship Date]] - SolaCorp_Backlog[[#This Row],[Order Date]]) / SolaCorp_Backlog[[#This Row],[Backlog Quantity]], 0)</f>
        <v>79</v>
      </c>
    </row>
    <row r="1855" spans="1:21" x14ac:dyDescent="0.25">
      <c r="A1855" t="s">
        <v>541</v>
      </c>
      <c r="B1855" t="s">
        <v>1253</v>
      </c>
      <c r="C1855" t="s">
        <v>721</v>
      </c>
      <c r="D1855" t="s">
        <v>685</v>
      </c>
      <c r="E1855" t="s">
        <v>686</v>
      </c>
      <c r="F1855">
        <v>15</v>
      </c>
      <c r="G1855">
        <v>274.08</v>
      </c>
      <c r="H1855" s="9">
        <v>44964</v>
      </c>
      <c r="I1855" t="s">
        <v>724</v>
      </c>
      <c r="J1855" t="s">
        <v>669</v>
      </c>
      <c r="K1855" t="s">
        <v>611</v>
      </c>
      <c r="L1855" t="s">
        <v>658</v>
      </c>
      <c r="M1855" t="s">
        <v>1945</v>
      </c>
      <c r="N1855" t="s">
        <v>4015</v>
      </c>
      <c r="O1855" t="s">
        <v>6041</v>
      </c>
      <c r="P1855">
        <f>COUNTIFS($L:$L, SolaCorp_Backlog[[#This Row],[Product Group]], $H:$H, "&lt;=" &amp; SolaCorp_Backlog[[#This Row],[Order Date]])</f>
        <v>399</v>
      </c>
      <c r="Q1855" s="9">
        <f>IFERROR(VLOOKUP(SolaCorp_Backlog[[#This Row],[Order_Item]], 'Hot Orders'!$C:$H, 6, FALSE), SolaCorp_Backlog[[#This Row],[Order Date]])</f>
        <v>44964</v>
      </c>
      <c r="R1855">
        <f>COUNTIFS($L:$L, SolaCorp_Backlog[[#This Row],[Product Group]], $Q:$Q, "&lt;=" &amp; SolaCorp_Backlog[[#This Row],[New Date]])</f>
        <v>415</v>
      </c>
      <c r="S1855">
        <f>IF(SolaCorp_Backlog[[#This Row],[Product Group]] &lt;&gt; $L1854, 1, $S1854 + 1)</f>
        <v>385</v>
      </c>
      <c r="T18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5">
        <f ca="1" xml:space="preserve"> ROUND((SolaCorp_Backlog[[#This Row],[Projected Ship Date]] - SolaCorp_Backlog[[#This Row],[Order Date]]) / SolaCorp_Backlog[[#This Row],[Backlog Quantity]], 0)</f>
        <v>26</v>
      </c>
    </row>
    <row r="1856" spans="1:21" x14ac:dyDescent="0.25">
      <c r="A1856" t="s">
        <v>541</v>
      </c>
      <c r="B1856" t="s">
        <v>1253</v>
      </c>
      <c r="C1856" t="s">
        <v>721</v>
      </c>
      <c r="D1856" t="s">
        <v>685</v>
      </c>
      <c r="E1856" t="s">
        <v>686</v>
      </c>
      <c r="F1856">
        <v>15</v>
      </c>
      <c r="G1856">
        <v>274.08</v>
      </c>
      <c r="H1856" s="9">
        <v>44964</v>
      </c>
      <c r="I1856" t="s">
        <v>724</v>
      </c>
      <c r="J1856" t="s">
        <v>669</v>
      </c>
      <c r="K1856" t="s">
        <v>611</v>
      </c>
      <c r="L1856" t="s">
        <v>658</v>
      </c>
      <c r="M1856" t="s">
        <v>1945</v>
      </c>
      <c r="N1856" t="s">
        <v>4016</v>
      </c>
      <c r="O1856" t="s">
        <v>6041</v>
      </c>
      <c r="P1856">
        <f>COUNTIFS($L:$L, SolaCorp_Backlog[[#This Row],[Product Group]], $H:$H, "&lt;=" &amp; SolaCorp_Backlog[[#This Row],[Order Date]])</f>
        <v>399</v>
      </c>
      <c r="Q1856" s="9">
        <f>IFERROR(VLOOKUP(SolaCorp_Backlog[[#This Row],[Order_Item]], 'Hot Orders'!$C:$H, 6, FALSE), SolaCorp_Backlog[[#This Row],[Order Date]])</f>
        <v>44964</v>
      </c>
      <c r="R1856">
        <f>COUNTIFS($L:$L, SolaCorp_Backlog[[#This Row],[Product Group]], $Q:$Q, "&lt;=" &amp; SolaCorp_Backlog[[#This Row],[New Date]])</f>
        <v>415</v>
      </c>
      <c r="S1856">
        <f>IF(SolaCorp_Backlog[[#This Row],[Product Group]] &lt;&gt; $L1855, 1, $S1855 + 1)</f>
        <v>386</v>
      </c>
      <c r="T18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6">
        <f ca="1" xml:space="preserve"> ROUND((SolaCorp_Backlog[[#This Row],[Projected Ship Date]] - SolaCorp_Backlog[[#This Row],[Order Date]]) / SolaCorp_Backlog[[#This Row],[Backlog Quantity]], 0)</f>
        <v>26</v>
      </c>
    </row>
    <row r="1857" spans="1:21" x14ac:dyDescent="0.25">
      <c r="A1857" t="s">
        <v>541</v>
      </c>
      <c r="B1857" t="s">
        <v>1253</v>
      </c>
      <c r="C1857" t="s">
        <v>721</v>
      </c>
      <c r="D1857" t="s">
        <v>685</v>
      </c>
      <c r="E1857" t="s">
        <v>686</v>
      </c>
      <c r="F1857">
        <v>15</v>
      </c>
      <c r="G1857">
        <v>274.08</v>
      </c>
      <c r="H1857" s="9">
        <v>44964</v>
      </c>
      <c r="I1857" t="s">
        <v>724</v>
      </c>
      <c r="J1857" t="s">
        <v>669</v>
      </c>
      <c r="K1857" t="s">
        <v>611</v>
      </c>
      <c r="L1857" t="s">
        <v>658</v>
      </c>
      <c r="M1857" t="s">
        <v>1945</v>
      </c>
      <c r="N1857" t="s">
        <v>4017</v>
      </c>
      <c r="O1857" t="s">
        <v>6041</v>
      </c>
      <c r="P1857">
        <f>COUNTIFS($L:$L, SolaCorp_Backlog[[#This Row],[Product Group]], $H:$H, "&lt;=" &amp; SolaCorp_Backlog[[#This Row],[Order Date]])</f>
        <v>399</v>
      </c>
      <c r="Q1857" s="9">
        <f>IFERROR(VLOOKUP(SolaCorp_Backlog[[#This Row],[Order_Item]], 'Hot Orders'!$C:$H, 6, FALSE), SolaCorp_Backlog[[#This Row],[Order Date]])</f>
        <v>44964</v>
      </c>
      <c r="R1857">
        <f>COUNTIFS($L:$L, SolaCorp_Backlog[[#This Row],[Product Group]], $Q:$Q, "&lt;=" &amp; SolaCorp_Backlog[[#This Row],[New Date]])</f>
        <v>415</v>
      </c>
      <c r="S1857">
        <f>IF(SolaCorp_Backlog[[#This Row],[Product Group]] &lt;&gt; $L1856, 1, $S1856 + 1)</f>
        <v>387</v>
      </c>
      <c r="T18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7">
        <f ca="1" xml:space="preserve"> ROUND((SolaCorp_Backlog[[#This Row],[Projected Ship Date]] - SolaCorp_Backlog[[#This Row],[Order Date]]) / SolaCorp_Backlog[[#This Row],[Backlog Quantity]], 0)</f>
        <v>26</v>
      </c>
    </row>
    <row r="1858" spans="1:21" x14ac:dyDescent="0.25">
      <c r="A1858" t="s">
        <v>541</v>
      </c>
      <c r="B1858" t="s">
        <v>1253</v>
      </c>
      <c r="C1858" t="s">
        <v>721</v>
      </c>
      <c r="D1858" t="s">
        <v>685</v>
      </c>
      <c r="E1858" t="s">
        <v>686</v>
      </c>
      <c r="F1858">
        <v>15</v>
      </c>
      <c r="G1858">
        <v>274.08</v>
      </c>
      <c r="H1858" s="9">
        <v>44964</v>
      </c>
      <c r="I1858" t="s">
        <v>724</v>
      </c>
      <c r="J1858" t="s">
        <v>669</v>
      </c>
      <c r="K1858" t="s">
        <v>611</v>
      </c>
      <c r="L1858" t="s">
        <v>658</v>
      </c>
      <c r="M1858" t="s">
        <v>1945</v>
      </c>
      <c r="N1858" t="s">
        <v>4018</v>
      </c>
      <c r="O1858" t="s">
        <v>6041</v>
      </c>
      <c r="P1858">
        <f>COUNTIFS($L:$L, SolaCorp_Backlog[[#This Row],[Product Group]], $H:$H, "&lt;=" &amp; SolaCorp_Backlog[[#This Row],[Order Date]])</f>
        <v>399</v>
      </c>
      <c r="Q1858" s="9">
        <f>IFERROR(VLOOKUP(SolaCorp_Backlog[[#This Row],[Order_Item]], 'Hot Orders'!$C:$H, 6, FALSE), SolaCorp_Backlog[[#This Row],[Order Date]])</f>
        <v>44964</v>
      </c>
      <c r="R1858">
        <f>COUNTIFS($L:$L, SolaCorp_Backlog[[#This Row],[Product Group]], $Q:$Q, "&lt;=" &amp; SolaCorp_Backlog[[#This Row],[New Date]])</f>
        <v>415</v>
      </c>
      <c r="S1858">
        <f>IF(SolaCorp_Backlog[[#This Row],[Product Group]] &lt;&gt; $L1857, 1, $S1857 + 1)</f>
        <v>388</v>
      </c>
      <c r="T18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8">
        <f ca="1" xml:space="preserve"> ROUND((SolaCorp_Backlog[[#This Row],[Projected Ship Date]] - SolaCorp_Backlog[[#This Row],[Order Date]]) / SolaCorp_Backlog[[#This Row],[Backlog Quantity]], 0)</f>
        <v>26</v>
      </c>
    </row>
    <row r="1859" spans="1:21" x14ac:dyDescent="0.25">
      <c r="A1859" t="s">
        <v>541</v>
      </c>
      <c r="B1859" t="s">
        <v>1253</v>
      </c>
      <c r="C1859" t="s">
        <v>721</v>
      </c>
      <c r="D1859" t="s">
        <v>685</v>
      </c>
      <c r="E1859" t="s">
        <v>686</v>
      </c>
      <c r="F1859">
        <v>15</v>
      </c>
      <c r="G1859">
        <v>274.08</v>
      </c>
      <c r="H1859" s="9">
        <v>44964</v>
      </c>
      <c r="I1859" t="s">
        <v>724</v>
      </c>
      <c r="J1859" t="s">
        <v>669</v>
      </c>
      <c r="K1859" t="s">
        <v>611</v>
      </c>
      <c r="L1859" t="s">
        <v>658</v>
      </c>
      <c r="M1859" t="s">
        <v>1945</v>
      </c>
      <c r="N1859" t="s">
        <v>4019</v>
      </c>
      <c r="O1859" t="s">
        <v>6041</v>
      </c>
      <c r="P1859">
        <f>COUNTIFS($L:$L, SolaCorp_Backlog[[#This Row],[Product Group]], $H:$H, "&lt;=" &amp; SolaCorp_Backlog[[#This Row],[Order Date]])</f>
        <v>399</v>
      </c>
      <c r="Q1859" s="9">
        <f>IFERROR(VLOOKUP(SolaCorp_Backlog[[#This Row],[Order_Item]], 'Hot Orders'!$C:$H, 6, FALSE), SolaCorp_Backlog[[#This Row],[Order Date]])</f>
        <v>44964</v>
      </c>
      <c r="R1859">
        <f>COUNTIFS($L:$L, SolaCorp_Backlog[[#This Row],[Product Group]], $Q:$Q, "&lt;=" &amp; SolaCorp_Backlog[[#This Row],[New Date]])</f>
        <v>415</v>
      </c>
      <c r="S1859">
        <f>IF(SolaCorp_Backlog[[#This Row],[Product Group]] &lt;&gt; $L1858, 1, $S1858 + 1)</f>
        <v>389</v>
      </c>
      <c r="T18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59">
        <f ca="1" xml:space="preserve"> ROUND((SolaCorp_Backlog[[#This Row],[Projected Ship Date]] - SolaCorp_Backlog[[#This Row],[Order Date]]) / SolaCorp_Backlog[[#This Row],[Backlog Quantity]], 0)</f>
        <v>26</v>
      </c>
    </row>
    <row r="1860" spans="1:21" x14ac:dyDescent="0.25">
      <c r="A1860" t="s">
        <v>541</v>
      </c>
      <c r="B1860" t="s">
        <v>1253</v>
      </c>
      <c r="C1860" t="s">
        <v>721</v>
      </c>
      <c r="D1860" t="s">
        <v>685</v>
      </c>
      <c r="E1860" t="s">
        <v>686</v>
      </c>
      <c r="F1860">
        <v>15</v>
      </c>
      <c r="G1860">
        <v>274.08</v>
      </c>
      <c r="H1860" s="9">
        <v>44964</v>
      </c>
      <c r="I1860" t="s">
        <v>724</v>
      </c>
      <c r="J1860" t="s">
        <v>669</v>
      </c>
      <c r="K1860" t="s">
        <v>611</v>
      </c>
      <c r="L1860" t="s">
        <v>658</v>
      </c>
      <c r="M1860" t="s">
        <v>1945</v>
      </c>
      <c r="N1860" t="s">
        <v>4020</v>
      </c>
      <c r="O1860" t="s">
        <v>6041</v>
      </c>
      <c r="P1860">
        <f>COUNTIFS($L:$L, SolaCorp_Backlog[[#This Row],[Product Group]], $H:$H, "&lt;=" &amp; SolaCorp_Backlog[[#This Row],[Order Date]])</f>
        <v>399</v>
      </c>
      <c r="Q1860" s="9">
        <f>IFERROR(VLOOKUP(SolaCorp_Backlog[[#This Row],[Order_Item]], 'Hot Orders'!$C:$H, 6, FALSE), SolaCorp_Backlog[[#This Row],[Order Date]])</f>
        <v>44964</v>
      </c>
      <c r="R1860">
        <f>COUNTIFS($L:$L, SolaCorp_Backlog[[#This Row],[Product Group]], $Q:$Q, "&lt;=" &amp; SolaCorp_Backlog[[#This Row],[New Date]])</f>
        <v>415</v>
      </c>
      <c r="S1860">
        <f>IF(SolaCorp_Backlog[[#This Row],[Product Group]] &lt;&gt; $L1859, 1, $S1859 + 1)</f>
        <v>390</v>
      </c>
      <c r="T18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0">
        <f ca="1" xml:space="preserve"> ROUND((SolaCorp_Backlog[[#This Row],[Projected Ship Date]] - SolaCorp_Backlog[[#This Row],[Order Date]]) / SolaCorp_Backlog[[#This Row],[Backlog Quantity]], 0)</f>
        <v>26</v>
      </c>
    </row>
    <row r="1861" spans="1:21" x14ac:dyDescent="0.25">
      <c r="A1861" t="s">
        <v>541</v>
      </c>
      <c r="B1861" t="s">
        <v>1253</v>
      </c>
      <c r="C1861" t="s">
        <v>721</v>
      </c>
      <c r="D1861" t="s">
        <v>685</v>
      </c>
      <c r="E1861" t="s">
        <v>686</v>
      </c>
      <c r="F1861">
        <v>15</v>
      </c>
      <c r="G1861">
        <v>274.08</v>
      </c>
      <c r="H1861" s="9">
        <v>44964</v>
      </c>
      <c r="I1861" t="s">
        <v>724</v>
      </c>
      <c r="J1861" t="s">
        <v>669</v>
      </c>
      <c r="K1861" t="s">
        <v>611</v>
      </c>
      <c r="L1861" t="s">
        <v>658</v>
      </c>
      <c r="M1861" t="s">
        <v>1945</v>
      </c>
      <c r="N1861" t="s">
        <v>4021</v>
      </c>
      <c r="O1861" t="s">
        <v>6041</v>
      </c>
      <c r="P1861">
        <f>COUNTIFS($L:$L, SolaCorp_Backlog[[#This Row],[Product Group]], $H:$H, "&lt;=" &amp; SolaCorp_Backlog[[#This Row],[Order Date]])</f>
        <v>399</v>
      </c>
      <c r="Q1861" s="9">
        <f>IFERROR(VLOOKUP(SolaCorp_Backlog[[#This Row],[Order_Item]], 'Hot Orders'!$C:$H, 6, FALSE), SolaCorp_Backlog[[#This Row],[Order Date]])</f>
        <v>44964</v>
      </c>
      <c r="R1861">
        <f>COUNTIFS($L:$L, SolaCorp_Backlog[[#This Row],[Product Group]], $Q:$Q, "&lt;=" &amp; SolaCorp_Backlog[[#This Row],[New Date]])</f>
        <v>415</v>
      </c>
      <c r="S1861">
        <f>IF(SolaCorp_Backlog[[#This Row],[Product Group]] &lt;&gt; $L1860, 1, $S1860 + 1)</f>
        <v>391</v>
      </c>
      <c r="T18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1">
        <f ca="1" xml:space="preserve"> ROUND((SolaCorp_Backlog[[#This Row],[Projected Ship Date]] - SolaCorp_Backlog[[#This Row],[Order Date]]) / SolaCorp_Backlog[[#This Row],[Backlog Quantity]], 0)</f>
        <v>26</v>
      </c>
    </row>
    <row r="1862" spans="1:21" x14ac:dyDescent="0.25">
      <c r="A1862" t="s">
        <v>541</v>
      </c>
      <c r="B1862" t="s">
        <v>1253</v>
      </c>
      <c r="C1862" t="s">
        <v>721</v>
      </c>
      <c r="D1862" t="s">
        <v>685</v>
      </c>
      <c r="E1862" t="s">
        <v>686</v>
      </c>
      <c r="F1862">
        <v>15</v>
      </c>
      <c r="G1862">
        <v>274.08</v>
      </c>
      <c r="H1862" s="9">
        <v>44964</v>
      </c>
      <c r="I1862" t="s">
        <v>724</v>
      </c>
      <c r="J1862" t="s">
        <v>669</v>
      </c>
      <c r="K1862" t="s">
        <v>611</v>
      </c>
      <c r="L1862" t="s">
        <v>658</v>
      </c>
      <c r="M1862" t="s">
        <v>1945</v>
      </c>
      <c r="N1862" t="s">
        <v>4022</v>
      </c>
      <c r="O1862" t="s">
        <v>6041</v>
      </c>
      <c r="P1862">
        <f>COUNTIFS($L:$L, SolaCorp_Backlog[[#This Row],[Product Group]], $H:$H, "&lt;=" &amp; SolaCorp_Backlog[[#This Row],[Order Date]])</f>
        <v>399</v>
      </c>
      <c r="Q1862" s="9">
        <f>IFERROR(VLOOKUP(SolaCorp_Backlog[[#This Row],[Order_Item]], 'Hot Orders'!$C:$H, 6, FALSE), SolaCorp_Backlog[[#This Row],[Order Date]])</f>
        <v>44964</v>
      </c>
      <c r="R1862">
        <f>COUNTIFS($L:$L, SolaCorp_Backlog[[#This Row],[Product Group]], $Q:$Q, "&lt;=" &amp; SolaCorp_Backlog[[#This Row],[New Date]])</f>
        <v>415</v>
      </c>
      <c r="S1862">
        <f>IF(SolaCorp_Backlog[[#This Row],[Product Group]] &lt;&gt; $L1861, 1, $S1861 + 1)</f>
        <v>392</v>
      </c>
      <c r="T18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2">
        <f ca="1" xml:space="preserve"> ROUND((SolaCorp_Backlog[[#This Row],[Projected Ship Date]] - SolaCorp_Backlog[[#This Row],[Order Date]]) / SolaCorp_Backlog[[#This Row],[Backlog Quantity]], 0)</f>
        <v>26</v>
      </c>
    </row>
    <row r="1863" spans="1:21" x14ac:dyDescent="0.25">
      <c r="A1863" t="s">
        <v>541</v>
      </c>
      <c r="B1863" t="s">
        <v>1253</v>
      </c>
      <c r="C1863" t="s">
        <v>721</v>
      </c>
      <c r="D1863" t="s">
        <v>685</v>
      </c>
      <c r="E1863" t="s">
        <v>686</v>
      </c>
      <c r="F1863">
        <v>15</v>
      </c>
      <c r="G1863">
        <v>274.08</v>
      </c>
      <c r="H1863" s="9">
        <v>44964</v>
      </c>
      <c r="I1863" t="s">
        <v>724</v>
      </c>
      <c r="J1863" t="s">
        <v>669</v>
      </c>
      <c r="K1863" t="s">
        <v>611</v>
      </c>
      <c r="L1863" t="s">
        <v>658</v>
      </c>
      <c r="M1863" t="s">
        <v>1945</v>
      </c>
      <c r="N1863" t="s">
        <v>4023</v>
      </c>
      <c r="O1863" t="s">
        <v>6041</v>
      </c>
      <c r="P1863">
        <f>COUNTIFS($L:$L, SolaCorp_Backlog[[#This Row],[Product Group]], $H:$H, "&lt;=" &amp; SolaCorp_Backlog[[#This Row],[Order Date]])</f>
        <v>399</v>
      </c>
      <c r="Q1863" s="9">
        <f>IFERROR(VLOOKUP(SolaCorp_Backlog[[#This Row],[Order_Item]], 'Hot Orders'!$C:$H, 6, FALSE), SolaCorp_Backlog[[#This Row],[Order Date]])</f>
        <v>44964</v>
      </c>
      <c r="R1863">
        <f>COUNTIFS($L:$L, SolaCorp_Backlog[[#This Row],[Product Group]], $Q:$Q, "&lt;=" &amp; SolaCorp_Backlog[[#This Row],[New Date]])</f>
        <v>415</v>
      </c>
      <c r="S1863">
        <f>IF(SolaCorp_Backlog[[#This Row],[Product Group]] &lt;&gt; $L1862, 1, $S1862 + 1)</f>
        <v>393</v>
      </c>
      <c r="T18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3">
        <f ca="1" xml:space="preserve"> ROUND((SolaCorp_Backlog[[#This Row],[Projected Ship Date]] - SolaCorp_Backlog[[#This Row],[Order Date]]) / SolaCorp_Backlog[[#This Row],[Backlog Quantity]], 0)</f>
        <v>26</v>
      </c>
    </row>
    <row r="1864" spans="1:21" x14ac:dyDescent="0.25">
      <c r="A1864" t="s">
        <v>541</v>
      </c>
      <c r="B1864" t="s">
        <v>1253</v>
      </c>
      <c r="C1864" t="s">
        <v>721</v>
      </c>
      <c r="D1864" t="s">
        <v>685</v>
      </c>
      <c r="E1864" t="s">
        <v>686</v>
      </c>
      <c r="F1864">
        <v>15</v>
      </c>
      <c r="G1864">
        <v>274.08</v>
      </c>
      <c r="H1864" s="9">
        <v>44964</v>
      </c>
      <c r="I1864" t="s">
        <v>724</v>
      </c>
      <c r="J1864" t="s">
        <v>669</v>
      </c>
      <c r="K1864" t="s">
        <v>611</v>
      </c>
      <c r="L1864" t="s">
        <v>658</v>
      </c>
      <c r="M1864" t="s">
        <v>1945</v>
      </c>
      <c r="N1864" t="s">
        <v>4024</v>
      </c>
      <c r="O1864" t="s">
        <v>6041</v>
      </c>
      <c r="P1864">
        <f>COUNTIFS($L:$L, SolaCorp_Backlog[[#This Row],[Product Group]], $H:$H, "&lt;=" &amp; SolaCorp_Backlog[[#This Row],[Order Date]])</f>
        <v>399</v>
      </c>
      <c r="Q1864" s="9">
        <f>IFERROR(VLOOKUP(SolaCorp_Backlog[[#This Row],[Order_Item]], 'Hot Orders'!$C:$H, 6, FALSE), SolaCorp_Backlog[[#This Row],[Order Date]])</f>
        <v>44964</v>
      </c>
      <c r="R1864">
        <f>COUNTIFS($L:$L, SolaCorp_Backlog[[#This Row],[Product Group]], $Q:$Q, "&lt;=" &amp; SolaCorp_Backlog[[#This Row],[New Date]])</f>
        <v>415</v>
      </c>
      <c r="S1864">
        <f>IF(SolaCorp_Backlog[[#This Row],[Product Group]] &lt;&gt; $L1863, 1, $S1863 + 1)</f>
        <v>394</v>
      </c>
      <c r="T18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4">
        <f ca="1" xml:space="preserve"> ROUND((SolaCorp_Backlog[[#This Row],[Projected Ship Date]] - SolaCorp_Backlog[[#This Row],[Order Date]]) / SolaCorp_Backlog[[#This Row],[Backlog Quantity]], 0)</f>
        <v>26</v>
      </c>
    </row>
    <row r="1865" spans="1:21" x14ac:dyDescent="0.25">
      <c r="A1865" t="s">
        <v>541</v>
      </c>
      <c r="B1865" t="s">
        <v>1253</v>
      </c>
      <c r="C1865" t="s">
        <v>721</v>
      </c>
      <c r="D1865" t="s">
        <v>685</v>
      </c>
      <c r="E1865" t="s">
        <v>686</v>
      </c>
      <c r="F1865">
        <v>15</v>
      </c>
      <c r="G1865">
        <v>274.08</v>
      </c>
      <c r="H1865" s="9">
        <v>44964</v>
      </c>
      <c r="I1865" t="s">
        <v>724</v>
      </c>
      <c r="J1865" t="s">
        <v>669</v>
      </c>
      <c r="K1865" t="s">
        <v>611</v>
      </c>
      <c r="L1865" t="s">
        <v>658</v>
      </c>
      <c r="M1865" t="s">
        <v>1945</v>
      </c>
      <c r="N1865" t="s">
        <v>4025</v>
      </c>
      <c r="O1865" t="s">
        <v>6041</v>
      </c>
      <c r="P1865">
        <f>COUNTIFS($L:$L, SolaCorp_Backlog[[#This Row],[Product Group]], $H:$H, "&lt;=" &amp; SolaCorp_Backlog[[#This Row],[Order Date]])</f>
        <v>399</v>
      </c>
      <c r="Q1865" s="9">
        <f>IFERROR(VLOOKUP(SolaCorp_Backlog[[#This Row],[Order_Item]], 'Hot Orders'!$C:$H, 6, FALSE), SolaCorp_Backlog[[#This Row],[Order Date]])</f>
        <v>44964</v>
      </c>
      <c r="R1865">
        <f>COUNTIFS($L:$L, SolaCorp_Backlog[[#This Row],[Product Group]], $Q:$Q, "&lt;=" &amp; SolaCorp_Backlog[[#This Row],[New Date]])</f>
        <v>415</v>
      </c>
      <c r="S1865">
        <f>IF(SolaCorp_Backlog[[#This Row],[Product Group]] &lt;&gt; $L1864, 1, $S1864 + 1)</f>
        <v>395</v>
      </c>
      <c r="T18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5">
        <f ca="1" xml:space="preserve"> ROUND((SolaCorp_Backlog[[#This Row],[Projected Ship Date]] - SolaCorp_Backlog[[#This Row],[Order Date]]) / SolaCorp_Backlog[[#This Row],[Backlog Quantity]], 0)</f>
        <v>26</v>
      </c>
    </row>
    <row r="1866" spans="1:21" x14ac:dyDescent="0.25">
      <c r="A1866" t="s">
        <v>541</v>
      </c>
      <c r="B1866" t="s">
        <v>1253</v>
      </c>
      <c r="C1866" t="s">
        <v>721</v>
      </c>
      <c r="D1866" t="s">
        <v>685</v>
      </c>
      <c r="E1866" t="s">
        <v>686</v>
      </c>
      <c r="F1866">
        <v>15</v>
      </c>
      <c r="G1866">
        <v>274.08</v>
      </c>
      <c r="H1866" s="9">
        <v>44964</v>
      </c>
      <c r="I1866" t="s">
        <v>724</v>
      </c>
      <c r="J1866" t="s">
        <v>669</v>
      </c>
      <c r="K1866" t="s">
        <v>611</v>
      </c>
      <c r="L1866" t="s">
        <v>658</v>
      </c>
      <c r="M1866" t="s">
        <v>1945</v>
      </c>
      <c r="N1866" t="s">
        <v>4026</v>
      </c>
      <c r="O1866" t="s">
        <v>6041</v>
      </c>
      <c r="P1866">
        <f>COUNTIFS($L:$L, SolaCorp_Backlog[[#This Row],[Product Group]], $H:$H, "&lt;=" &amp; SolaCorp_Backlog[[#This Row],[Order Date]])</f>
        <v>399</v>
      </c>
      <c r="Q1866" s="9">
        <f>IFERROR(VLOOKUP(SolaCorp_Backlog[[#This Row],[Order_Item]], 'Hot Orders'!$C:$H, 6, FALSE), SolaCorp_Backlog[[#This Row],[Order Date]])</f>
        <v>44964</v>
      </c>
      <c r="R1866">
        <f>COUNTIFS($L:$L, SolaCorp_Backlog[[#This Row],[Product Group]], $Q:$Q, "&lt;=" &amp; SolaCorp_Backlog[[#This Row],[New Date]])</f>
        <v>415</v>
      </c>
      <c r="S1866">
        <f>IF(SolaCorp_Backlog[[#This Row],[Product Group]] &lt;&gt; $L1865, 1, $S1865 + 1)</f>
        <v>396</v>
      </c>
      <c r="T18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6">
        <f ca="1" xml:space="preserve"> ROUND((SolaCorp_Backlog[[#This Row],[Projected Ship Date]] - SolaCorp_Backlog[[#This Row],[Order Date]]) / SolaCorp_Backlog[[#This Row],[Backlog Quantity]], 0)</f>
        <v>26</v>
      </c>
    </row>
    <row r="1867" spans="1:21" x14ac:dyDescent="0.25">
      <c r="A1867" t="s">
        <v>541</v>
      </c>
      <c r="B1867" t="s">
        <v>1253</v>
      </c>
      <c r="C1867" t="s">
        <v>721</v>
      </c>
      <c r="D1867" t="s">
        <v>685</v>
      </c>
      <c r="E1867" t="s">
        <v>686</v>
      </c>
      <c r="F1867">
        <v>15</v>
      </c>
      <c r="G1867">
        <v>274.08</v>
      </c>
      <c r="H1867" s="9">
        <v>44964</v>
      </c>
      <c r="I1867" t="s">
        <v>724</v>
      </c>
      <c r="J1867" t="s">
        <v>669</v>
      </c>
      <c r="K1867" t="s">
        <v>611</v>
      </c>
      <c r="L1867" t="s">
        <v>658</v>
      </c>
      <c r="M1867" t="s">
        <v>1945</v>
      </c>
      <c r="N1867" t="s">
        <v>4027</v>
      </c>
      <c r="O1867" t="s">
        <v>6041</v>
      </c>
      <c r="P1867">
        <f>COUNTIFS($L:$L, SolaCorp_Backlog[[#This Row],[Product Group]], $H:$H, "&lt;=" &amp; SolaCorp_Backlog[[#This Row],[Order Date]])</f>
        <v>399</v>
      </c>
      <c r="Q1867" s="9">
        <f>IFERROR(VLOOKUP(SolaCorp_Backlog[[#This Row],[Order_Item]], 'Hot Orders'!$C:$H, 6, FALSE), SolaCorp_Backlog[[#This Row],[Order Date]])</f>
        <v>44964</v>
      </c>
      <c r="R1867">
        <f>COUNTIFS($L:$L, SolaCorp_Backlog[[#This Row],[Product Group]], $Q:$Q, "&lt;=" &amp; SolaCorp_Backlog[[#This Row],[New Date]])</f>
        <v>415</v>
      </c>
      <c r="S1867">
        <f>IF(SolaCorp_Backlog[[#This Row],[Product Group]] &lt;&gt; $L1866, 1, $S1866 + 1)</f>
        <v>397</v>
      </c>
      <c r="T18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7">
        <f ca="1" xml:space="preserve"> ROUND((SolaCorp_Backlog[[#This Row],[Projected Ship Date]] - SolaCorp_Backlog[[#This Row],[Order Date]]) / SolaCorp_Backlog[[#This Row],[Backlog Quantity]], 0)</f>
        <v>26</v>
      </c>
    </row>
    <row r="1868" spans="1:21" x14ac:dyDescent="0.25">
      <c r="A1868" t="s">
        <v>541</v>
      </c>
      <c r="B1868" t="s">
        <v>1253</v>
      </c>
      <c r="C1868" t="s">
        <v>721</v>
      </c>
      <c r="D1868" t="s">
        <v>685</v>
      </c>
      <c r="E1868" t="s">
        <v>686</v>
      </c>
      <c r="F1868">
        <v>15</v>
      </c>
      <c r="G1868">
        <v>274.08</v>
      </c>
      <c r="H1868" s="9">
        <v>44964</v>
      </c>
      <c r="I1868" t="s">
        <v>724</v>
      </c>
      <c r="J1868" t="s">
        <v>669</v>
      </c>
      <c r="K1868" t="s">
        <v>611</v>
      </c>
      <c r="L1868" t="s">
        <v>658</v>
      </c>
      <c r="M1868" t="s">
        <v>1945</v>
      </c>
      <c r="N1868" t="s">
        <v>4028</v>
      </c>
      <c r="O1868" t="s">
        <v>6041</v>
      </c>
      <c r="P1868">
        <f>COUNTIFS($L:$L, SolaCorp_Backlog[[#This Row],[Product Group]], $H:$H, "&lt;=" &amp; SolaCorp_Backlog[[#This Row],[Order Date]])</f>
        <v>399</v>
      </c>
      <c r="Q1868" s="9">
        <f>IFERROR(VLOOKUP(SolaCorp_Backlog[[#This Row],[Order_Item]], 'Hot Orders'!$C:$H, 6, FALSE), SolaCorp_Backlog[[#This Row],[Order Date]])</f>
        <v>44964</v>
      </c>
      <c r="R1868">
        <f>COUNTIFS($L:$L, SolaCorp_Backlog[[#This Row],[Product Group]], $Q:$Q, "&lt;=" &amp; SolaCorp_Backlog[[#This Row],[New Date]])</f>
        <v>415</v>
      </c>
      <c r="S1868">
        <f>IF(SolaCorp_Backlog[[#This Row],[Product Group]] &lt;&gt; $L1867, 1, $S1867 + 1)</f>
        <v>398</v>
      </c>
      <c r="T18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8">
        <f ca="1" xml:space="preserve"> ROUND((SolaCorp_Backlog[[#This Row],[Projected Ship Date]] - SolaCorp_Backlog[[#This Row],[Order Date]]) / SolaCorp_Backlog[[#This Row],[Backlog Quantity]], 0)</f>
        <v>26</v>
      </c>
    </row>
    <row r="1869" spans="1:21" x14ac:dyDescent="0.25">
      <c r="A1869" t="s">
        <v>541</v>
      </c>
      <c r="B1869" t="s">
        <v>1253</v>
      </c>
      <c r="C1869" t="s">
        <v>721</v>
      </c>
      <c r="D1869" t="s">
        <v>685</v>
      </c>
      <c r="E1869" t="s">
        <v>686</v>
      </c>
      <c r="F1869">
        <v>15</v>
      </c>
      <c r="G1869">
        <v>274.08</v>
      </c>
      <c r="H1869" s="9">
        <v>44964</v>
      </c>
      <c r="I1869" t="s">
        <v>724</v>
      </c>
      <c r="J1869" t="s">
        <v>669</v>
      </c>
      <c r="K1869" t="s">
        <v>611</v>
      </c>
      <c r="L1869" t="s">
        <v>658</v>
      </c>
      <c r="M1869" t="s">
        <v>1945</v>
      </c>
      <c r="N1869" t="s">
        <v>4029</v>
      </c>
      <c r="O1869" t="s">
        <v>6041</v>
      </c>
      <c r="P1869">
        <f>COUNTIFS($L:$L, SolaCorp_Backlog[[#This Row],[Product Group]], $H:$H, "&lt;=" &amp; SolaCorp_Backlog[[#This Row],[Order Date]])</f>
        <v>399</v>
      </c>
      <c r="Q1869" s="9">
        <f>IFERROR(VLOOKUP(SolaCorp_Backlog[[#This Row],[Order_Item]], 'Hot Orders'!$C:$H, 6, FALSE), SolaCorp_Backlog[[#This Row],[Order Date]])</f>
        <v>44964</v>
      </c>
      <c r="R1869">
        <f>COUNTIFS($L:$L, SolaCorp_Backlog[[#This Row],[Product Group]], $Q:$Q, "&lt;=" &amp; SolaCorp_Backlog[[#This Row],[New Date]])</f>
        <v>415</v>
      </c>
      <c r="S1869">
        <f>IF(SolaCorp_Backlog[[#This Row],[Product Group]] &lt;&gt; $L1868, 1, $S1868 + 1)</f>
        <v>399</v>
      </c>
      <c r="T18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69">
        <f ca="1" xml:space="preserve"> ROUND((SolaCorp_Backlog[[#This Row],[Projected Ship Date]] - SolaCorp_Backlog[[#This Row],[Order Date]]) / SolaCorp_Backlog[[#This Row],[Backlog Quantity]], 0)</f>
        <v>26</v>
      </c>
    </row>
    <row r="1870" spans="1:21" x14ac:dyDescent="0.25">
      <c r="A1870" t="s">
        <v>571</v>
      </c>
      <c r="B1870" t="s">
        <v>796</v>
      </c>
      <c r="C1870" t="s">
        <v>729</v>
      </c>
      <c r="D1870" t="s">
        <v>1227</v>
      </c>
      <c r="E1870" t="s">
        <v>1228</v>
      </c>
      <c r="F1870">
        <v>2</v>
      </c>
      <c r="G1870">
        <v>288.58999999999997</v>
      </c>
      <c r="H1870" s="9">
        <v>44967</v>
      </c>
      <c r="I1870" t="s">
        <v>789</v>
      </c>
      <c r="J1870" t="s">
        <v>669</v>
      </c>
      <c r="K1870" t="s">
        <v>650</v>
      </c>
      <c r="L1870" t="s">
        <v>658</v>
      </c>
      <c r="M1870" t="s">
        <v>2095</v>
      </c>
      <c r="N1870" t="s">
        <v>4549</v>
      </c>
      <c r="O1870" t="s">
        <v>6159</v>
      </c>
      <c r="P1870">
        <f>COUNTIFS($L:$L, SolaCorp_Backlog[[#This Row],[Product Group]], $H:$H, "&lt;=" &amp; SolaCorp_Backlog[[#This Row],[Order Date]])</f>
        <v>441</v>
      </c>
      <c r="Q1870" s="9">
        <f>IFERROR(VLOOKUP(SolaCorp_Backlog[[#This Row],[Order_Item]], 'Hot Orders'!$C:$H, 6, FALSE), SolaCorp_Backlog[[#This Row],[Order Date]])</f>
        <v>44967</v>
      </c>
      <c r="R1870">
        <f>COUNTIFS($L:$L, SolaCorp_Backlog[[#This Row],[Product Group]], $Q:$Q, "&lt;=" &amp; SolaCorp_Backlog[[#This Row],[New Date]])</f>
        <v>452</v>
      </c>
      <c r="S1870">
        <f>IF(SolaCorp_Backlog[[#This Row],[Product Group]] &lt;&gt; $L1869, 1, $S1869 + 1)</f>
        <v>400</v>
      </c>
      <c r="T18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0">
        <f ca="1" xml:space="preserve"> ROUND((SolaCorp_Backlog[[#This Row],[Projected Ship Date]] - SolaCorp_Backlog[[#This Row],[Order Date]]) / SolaCorp_Backlog[[#This Row],[Backlog Quantity]], 0)</f>
        <v>196</v>
      </c>
    </row>
    <row r="1871" spans="1:21" x14ac:dyDescent="0.25">
      <c r="A1871" t="s">
        <v>571</v>
      </c>
      <c r="B1871" t="s">
        <v>796</v>
      </c>
      <c r="C1871" t="s">
        <v>729</v>
      </c>
      <c r="D1871" t="s">
        <v>1227</v>
      </c>
      <c r="E1871" t="s">
        <v>1228</v>
      </c>
      <c r="F1871">
        <v>2</v>
      </c>
      <c r="G1871">
        <v>288.58999999999997</v>
      </c>
      <c r="H1871" s="9">
        <v>44967</v>
      </c>
      <c r="I1871" t="s">
        <v>789</v>
      </c>
      <c r="J1871" t="s">
        <v>669</v>
      </c>
      <c r="K1871" t="s">
        <v>650</v>
      </c>
      <c r="L1871" t="s">
        <v>658</v>
      </c>
      <c r="M1871" t="s">
        <v>2095</v>
      </c>
      <c r="N1871" t="s">
        <v>4550</v>
      </c>
      <c r="O1871" t="s">
        <v>6159</v>
      </c>
      <c r="P1871">
        <f>COUNTIFS($L:$L, SolaCorp_Backlog[[#This Row],[Product Group]], $H:$H, "&lt;=" &amp; SolaCorp_Backlog[[#This Row],[Order Date]])</f>
        <v>441</v>
      </c>
      <c r="Q1871" s="9">
        <f>IFERROR(VLOOKUP(SolaCorp_Backlog[[#This Row],[Order_Item]], 'Hot Orders'!$C:$H, 6, FALSE), SolaCorp_Backlog[[#This Row],[Order Date]])</f>
        <v>44967</v>
      </c>
      <c r="R1871">
        <f>COUNTIFS($L:$L, SolaCorp_Backlog[[#This Row],[Product Group]], $Q:$Q, "&lt;=" &amp; SolaCorp_Backlog[[#This Row],[New Date]])</f>
        <v>452</v>
      </c>
      <c r="S1871">
        <f>IF(SolaCorp_Backlog[[#This Row],[Product Group]] &lt;&gt; $L1870, 1, $S1870 + 1)</f>
        <v>401</v>
      </c>
      <c r="T18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1">
        <f ca="1" xml:space="preserve"> ROUND((SolaCorp_Backlog[[#This Row],[Projected Ship Date]] - SolaCorp_Backlog[[#This Row],[Order Date]]) / SolaCorp_Backlog[[#This Row],[Backlog Quantity]], 0)</f>
        <v>196</v>
      </c>
    </row>
    <row r="1872" spans="1:21" x14ac:dyDescent="0.25">
      <c r="A1872" t="s">
        <v>571</v>
      </c>
      <c r="B1872" t="s">
        <v>796</v>
      </c>
      <c r="C1872" t="s">
        <v>729</v>
      </c>
      <c r="D1872" t="s">
        <v>685</v>
      </c>
      <c r="E1872" t="s">
        <v>686</v>
      </c>
      <c r="F1872">
        <v>16</v>
      </c>
      <c r="G1872">
        <v>237.77</v>
      </c>
      <c r="H1872" s="9">
        <v>44967</v>
      </c>
      <c r="I1872" t="s">
        <v>789</v>
      </c>
      <c r="J1872" t="s">
        <v>669</v>
      </c>
      <c r="K1872" t="s">
        <v>611</v>
      </c>
      <c r="L1872" t="s">
        <v>658</v>
      </c>
      <c r="M1872" t="s">
        <v>2084</v>
      </c>
      <c r="N1872" t="s">
        <v>4612</v>
      </c>
      <c r="O1872" t="s">
        <v>6159</v>
      </c>
      <c r="P1872">
        <f>COUNTIFS($L:$L, SolaCorp_Backlog[[#This Row],[Product Group]], $H:$H, "&lt;=" &amp; SolaCorp_Backlog[[#This Row],[Order Date]])</f>
        <v>441</v>
      </c>
      <c r="Q1872" s="9">
        <f>IFERROR(VLOOKUP(SolaCorp_Backlog[[#This Row],[Order_Item]], 'Hot Orders'!$C:$H, 6, FALSE), SolaCorp_Backlog[[#This Row],[Order Date]])</f>
        <v>44967</v>
      </c>
      <c r="R1872">
        <f>COUNTIFS($L:$L, SolaCorp_Backlog[[#This Row],[Product Group]], $Q:$Q, "&lt;=" &amp; SolaCorp_Backlog[[#This Row],[New Date]])</f>
        <v>452</v>
      </c>
      <c r="S1872">
        <f>IF(SolaCorp_Backlog[[#This Row],[Product Group]] &lt;&gt; $L1871, 1, $S1871 + 1)</f>
        <v>402</v>
      </c>
      <c r="T18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2">
        <f ca="1" xml:space="preserve"> ROUND((SolaCorp_Backlog[[#This Row],[Projected Ship Date]] - SolaCorp_Backlog[[#This Row],[Order Date]]) / SolaCorp_Backlog[[#This Row],[Backlog Quantity]], 0)</f>
        <v>25</v>
      </c>
    </row>
    <row r="1873" spans="1:21" x14ac:dyDescent="0.25">
      <c r="A1873" t="s">
        <v>571</v>
      </c>
      <c r="B1873" t="s">
        <v>796</v>
      </c>
      <c r="C1873" t="s">
        <v>729</v>
      </c>
      <c r="D1873" t="s">
        <v>685</v>
      </c>
      <c r="E1873" t="s">
        <v>686</v>
      </c>
      <c r="F1873">
        <v>16</v>
      </c>
      <c r="G1873">
        <v>237.77</v>
      </c>
      <c r="H1873" s="9">
        <v>44967</v>
      </c>
      <c r="I1873" t="s">
        <v>789</v>
      </c>
      <c r="J1873" t="s">
        <v>669</v>
      </c>
      <c r="K1873" t="s">
        <v>611</v>
      </c>
      <c r="L1873" t="s">
        <v>658</v>
      </c>
      <c r="M1873" t="s">
        <v>2084</v>
      </c>
      <c r="N1873" t="s">
        <v>4613</v>
      </c>
      <c r="O1873" t="s">
        <v>6159</v>
      </c>
      <c r="P1873">
        <f>COUNTIFS($L:$L, SolaCorp_Backlog[[#This Row],[Product Group]], $H:$H, "&lt;=" &amp; SolaCorp_Backlog[[#This Row],[Order Date]])</f>
        <v>441</v>
      </c>
      <c r="Q1873" s="9">
        <f>IFERROR(VLOOKUP(SolaCorp_Backlog[[#This Row],[Order_Item]], 'Hot Orders'!$C:$H, 6, FALSE), SolaCorp_Backlog[[#This Row],[Order Date]])</f>
        <v>44967</v>
      </c>
      <c r="R1873">
        <f>COUNTIFS($L:$L, SolaCorp_Backlog[[#This Row],[Product Group]], $Q:$Q, "&lt;=" &amp; SolaCorp_Backlog[[#This Row],[New Date]])</f>
        <v>452</v>
      </c>
      <c r="S1873">
        <f>IF(SolaCorp_Backlog[[#This Row],[Product Group]] &lt;&gt; $L1872, 1, $S1872 + 1)</f>
        <v>403</v>
      </c>
      <c r="T18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3">
        <f ca="1" xml:space="preserve"> ROUND((SolaCorp_Backlog[[#This Row],[Projected Ship Date]] - SolaCorp_Backlog[[#This Row],[Order Date]]) / SolaCorp_Backlog[[#This Row],[Backlog Quantity]], 0)</f>
        <v>25</v>
      </c>
    </row>
    <row r="1874" spans="1:21" x14ac:dyDescent="0.25">
      <c r="A1874" t="s">
        <v>571</v>
      </c>
      <c r="B1874" t="s">
        <v>796</v>
      </c>
      <c r="C1874" t="s">
        <v>729</v>
      </c>
      <c r="D1874" t="s">
        <v>685</v>
      </c>
      <c r="E1874" t="s">
        <v>686</v>
      </c>
      <c r="F1874">
        <v>16</v>
      </c>
      <c r="G1874">
        <v>237.77</v>
      </c>
      <c r="H1874" s="9">
        <v>44967</v>
      </c>
      <c r="I1874" t="s">
        <v>789</v>
      </c>
      <c r="J1874" t="s">
        <v>669</v>
      </c>
      <c r="K1874" t="s">
        <v>611</v>
      </c>
      <c r="L1874" t="s">
        <v>658</v>
      </c>
      <c r="M1874" t="s">
        <v>2084</v>
      </c>
      <c r="N1874" t="s">
        <v>4614</v>
      </c>
      <c r="O1874" t="s">
        <v>6159</v>
      </c>
      <c r="P1874">
        <f>COUNTIFS($L:$L, SolaCorp_Backlog[[#This Row],[Product Group]], $H:$H, "&lt;=" &amp; SolaCorp_Backlog[[#This Row],[Order Date]])</f>
        <v>441</v>
      </c>
      <c r="Q1874" s="9">
        <f>IFERROR(VLOOKUP(SolaCorp_Backlog[[#This Row],[Order_Item]], 'Hot Orders'!$C:$H, 6, FALSE), SolaCorp_Backlog[[#This Row],[Order Date]])</f>
        <v>44967</v>
      </c>
      <c r="R1874">
        <f>COUNTIFS($L:$L, SolaCorp_Backlog[[#This Row],[Product Group]], $Q:$Q, "&lt;=" &amp; SolaCorp_Backlog[[#This Row],[New Date]])</f>
        <v>452</v>
      </c>
      <c r="S1874">
        <f>IF(SolaCorp_Backlog[[#This Row],[Product Group]] &lt;&gt; $L1873, 1, $S1873 + 1)</f>
        <v>404</v>
      </c>
      <c r="T18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4">
        <f ca="1" xml:space="preserve"> ROUND((SolaCorp_Backlog[[#This Row],[Projected Ship Date]] - SolaCorp_Backlog[[#This Row],[Order Date]]) / SolaCorp_Backlog[[#This Row],[Backlog Quantity]], 0)</f>
        <v>25</v>
      </c>
    </row>
    <row r="1875" spans="1:21" x14ac:dyDescent="0.25">
      <c r="A1875" t="s">
        <v>571</v>
      </c>
      <c r="B1875" t="s">
        <v>796</v>
      </c>
      <c r="C1875" t="s">
        <v>729</v>
      </c>
      <c r="D1875" t="s">
        <v>685</v>
      </c>
      <c r="E1875" t="s">
        <v>686</v>
      </c>
      <c r="F1875">
        <v>16</v>
      </c>
      <c r="G1875">
        <v>237.77</v>
      </c>
      <c r="H1875" s="9">
        <v>44967</v>
      </c>
      <c r="I1875" t="s">
        <v>789</v>
      </c>
      <c r="J1875" t="s">
        <v>669</v>
      </c>
      <c r="K1875" t="s">
        <v>611</v>
      </c>
      <c r="L1875" t="s">
        <v>658</v>
      </c>
      <c r="M1875" t="s">
        <v>2084</v>
      </c>
      <c r="N1875" t="s">
        <v>4615</v>
      </c>
      <c r="O1875" t="s">
        <v>6159</v>
      </c>
      <c r="P1875">
        <f>COUNTIFS($L:$L, SolaCorp_Backlog[[#This Row],[Product Group]], $H:$H, "&lt;=" &amp; SolaCorp_Backlog[[#This Row],[Order Date]])</f>
        <v>441</v>
      </c>
      <c r="Q1875" s="9">
        <f>IFERROR(VLOOKUP(SolaCorp_Backlog[[#This Row],[Order_Item]], 'Hot Orders'!$C:$H, 6, FALSE), SolaCorp_Backlog[[#This Row],[Order Date]])</f>
        <v>44967</v>
      </c>
      <c r="R1875">
        <f>COUNTIFS($L:$L, SolaCorp_Backlog[[#This Row],[Product Group]], $Q:$Q, "&lt;=" &amp; SolaCorp_Backlog[[#This Row],[New Date]])</f>
        <v>452</v>
      </c>
      <c r="S1875">
        <f>IF(SolaCorp_Backlog[[#This Row],[Product Group]] &lt;&gt; $L1874, 1, $S1874 + 1)</f>
        <v>405</v>
      </c>
      <c r="T18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5">
        <f ca="1" xml:space="preserve"> ROUND((SolaCorp_Backlog[[#This Row],[Projected Ship Date]] - SolaCorp_Backlog[[#This Row],[Order Date]]) / SolaCorp_Backlog[[#This Row],[Backlog Quantity]], 0)</f>
        <v>25</v>
      </c>
    </row>
    <row r="1876" spans="1:21" x14ac:dyDescent="0.25">
      <c r="A1876" t="s">
        <v>571</v>
      </c>
      <c r="B1876" t="s">
        <v>796</v>
      </c>
      <c r="C1876" t="s">
        <v>729</v>
      </c>
      <c r="D1876" t="s">
        <v>685</v>
      </c>
      <c r="E1876" t="s">
        <v>686</v>
      </c>
      <c r="F1876">
        <v>16</v>
      </c>
      <c r="G1876">
        <v>237.77</v>
      </c>
      <c r="H1876" s="9">
        <v>44967</v>
      </c>
      <c r="I1876" t="s">
        <v>789</v>
      </c>
      <c r="J1876" t="s">
        <v>669</v>
      </c>
      <c r="K1876" t="s">
        <v>611</v>
      </c>
      <c r="L1876" t="s">
        <v>658</v>
      </c>
      <c r="M1876" t="s">
        <v>2084</v>
      </c>
      <c r="N1876" t="s">
        <v>4616</v>
      </c>
      <c r="O1876" t="s">
        <v>6159</v>
      </c>
      <c r="P1876">
        <f>COUNTIFS($L:$L, SolaCorp_Backlog[[#This Row],[Product Group]], $H:$H, "&lt;=" &amp; SolaCorp_Backlog[[#This Row],[Order Date]])</f>
        <v>441</v>
      </c>
      <c r="Q1876" s="9">
        <f>IFERROR(VLOOKUP(SolaCorp_Backlog[[#This Row],[Order_Item]], 'Hot Orders'!$C:$H, 6, FALSE), SolaCorp_Backlog[[#This Row],[Order Date]])</f>
        <v>44967</v>
      </c>
      <c r="R1876">
        <f>COUNTIFS($L:$L, SolaCorp_Backlog[[#This Row],[Product Group]], $Q:$Q, "&lt;=" &amp; SolaCorp_Backlog[[#This Row],[New Date]])</f>
        <v>452</v>
      </c>
      <c r="S1876">
        <f>IF(SolaCorp_Backlog[[#This Row],[Product Group]] &lt;&gt; $L1875, 1, $S1875 + 1)</f>
        <v>406</v>
      </c>
      <c r="T18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1876">
        <f ca="1" xml:space="preserve"> ROUND((SolaCorp_Backlog[[#This Row],[Projected Ship Date]] - SolaCorp_Backlog[[#This Row],[Order Date]]) / SolaCorp_Backlog[[#This Row],[Backlog Quantity]], 0)</f>
        <v>25</v>
      </c>
    </row>
    <row r="1877" spans="1:21" x14ac:dyDescent="0.25">
      <c r="A1877" t="s">
        <v>571</v>
      </c>
      <c r="B1877" t="s">
        <v>796</v>
      </c>
      <c r="C1877" t="s">
        <v>729</v>
      </c>
      <c r="D1877" t="s">
        <v>685</v>
      </c>
      <c r="E1877" t="s">
        <v>686</v>
      </c>
      <c r="F1877">
        <v>16</v>
      </c>
      <c r="G1877">
        <v>237.77</v>
      </c>
      <c r="H1877" s="9">
        <v>44967</v>
      </c>
      <c r="I1877" t="s">
        <v>789</v>
      </c>
      <c r="J1877" t="s">
        <v>669</v>
      </c>
      <c r="K1877" t="s">
        <v>611</v>
      </c>
      <c r="L1877" t="s">
        <v>658</v>
      </c>
      <c r="M1877" t="s">
        <v>2084</v>
      </c>
      <c r="N1877" t="s">
        <v>4617</v>
      </c>
      <c r="O1877" t="s">
        <v>6159</v>
      </c>
      <c r="P1877">
        <f>COUNTIFS($L:$L, SolaCorp_Backlog[[#This Row],[Product Group]], $H:$H, "&lt;=" &amp; SolaCorp_Backlog[[#This Row],[Order Date]])</f>
        <v>441</v>
      </c>
      <c r="Q1877" s="9">
        <f>IFERROR(VLOOKUP(SolaCorp_Backlog[[#This Row],[Order_Item]], 'Hot Orders'!$C:$H, 6, FALSE), SolaCorp_Backlog[[#This Row],[Order Date]])</f>
        <v>44967</v>
      </c>
      <c r="R1877">
        <f>COUNTIFS($L:$L, SolaCorp_Backlog[[#This Row],[Product Group]], $Q:$Q, "&lt;=" &amp; SolaCorp_Backlog[[#This Row],[New Date]])</f>
        <v>452</v>
      </c>
      <c r="S1877">
        <f>IF(SolaCorp_Backlog[[#This Row],[Product Group]] &lt;&gt; $L1876, 1, $S1876 + 1)</f>
        <v>407</v>
      </c>
      <c r="T18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77">
        <f ca="1" xml:space="preserve"> ROUND((SolaCorp_Backlog[[#This Row],[Projected Ship Date]] - SolaCorp_Backlog[[#This Row],[Order Date]]) / SolaCorp_Backlog[[#This Row],[Backlog Quantity]], 0)</f>
        <v>25</v>
      </c>
    </row>
    <row r="1878" spans="1:21" x14ac:dyDescent="0.25">
      <c r="A1878" t="s">
        <v>571</v>
      </c>
      <c r="B1878" t="s">
        <v>796</v>
      </c>
      <c r="C1878" t="s">
        <v>729</v>
      </c>
      <c r="D1878" t="s">
        <v>685</v>
      </c>
      <c r="E1878" t="s">
        <v>686</v>
      </c>
      <c r="F1878">
        <v>16</v>
      </c>
      <c r="G1878">
        <v>237.77</v>
      </c>
      <c r="H1878" s="9">
        <v>44967</v>
      </c>
      <c r="I1878" t="s">
        <v>789</v>
      </c>
      <c r="J1878" t="s">
        <v>669</v>
      </c>
      <c r="K1878" t="s">
        <v>611</v>
      </c>
      <c r="L1878" t="s">
        <v>658</v>
      </c>
      <c r="M1878" t="s">
        <v>2084</v>
      </c>
      <c r="N1878" t="s">
        <v>4518</v>
      </c>
      <c r="O1878" t="s">
        <v>6159</v>
      </c>
      <c r="P1878">
        <f>COUNTIFS($L:$L, SolaCorp_Backlog[[#This Row],[Product Group]], $H:$H, "&lt;=" &amp; SolaCorp_Backlog[[#This Row],[Order Date]])</f>
        <v>441</v>
      </c>
      <c r="Q1878" s="9">
        <f>IFERROR(VLOOKUP(SolaCorp_Backlog[[#This Row],[Order_Item]], 'Hot Orders'!$C:$H, 6, FALSE), SolaCorp_Backlog[[#This Row],[Order Date]])</f>
        <v>44967</v>
      </c>
      <c r="R1878">
        <f>COUNTIFS($L:$L, SolaCorp_Backlog[[#This Row],[Product Group]], $Q:$Q, "&lt;=" &amp; SolaCorp_Backlog[[#This Row],[New Date]])</f>
        <v>452</v>
      </c>
      <c r="S1878">
        <f>IF(SolaCorp_Backlog[[#This Row],[Product Group]] &lt;&gt; $L1877, 1, $S1877 + 1)</f>
        <v>408</v>
      </c>
      <c r="T18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78">
        <f ca="1" xml:space="preserve"> ROUND((SolaCorp_Backlog[[#This Row],[Projected Ship Date]] - SolaCorp_Backlog[[#This Row],[Order Date]]) / SolaCorp_Backlog[[#This Row],[Backlog Quantity]], 0)</f>
        <v>25</v>
      </c>
    </row>
    <row r="1879" spans="1:21" x14ac:dyDescent="0.25">
      <c r="A1879" t="s">
        <v>571</v>
      </c>
      <c r="B1879" t="s">
        <v>796</v>
      </c>
      <c r="C1879" t="s">
        <v>729</v>
      </c>
      <c r="D1879" t="s">
        <v>685</v>
      </c>
      <c r="E1879" t="s">
        <v>686</v>
      </c>
      <c r="F1879">
        <v>16</v>
      </c>
      <c r="G1879">
        <v>237.77</v>
      </c>
      <c r="H1879" s="9">
        <v>44967</v>
      </c>
      <c r="I1879" t="s">
        <v>789</v>
      </c>
      <c r="J1879" t="s">
        <v>669</v>
      </c>
      <c r="K1879" t="s">
        <v>611</v>
      </c>
      <c r="L1879" t="s">
        <v>658</v>
      </c>
      <c r="M1879" t="s">
        <v>2084</v>
      </c>
      <c r="N1879" t="s">
        <v>4519</v>
      </c>
      <c r="O1879" t="s">
        <v>6159</v>
      </c>
      <c r="P1879">
        <f>COUNTIFS($L:$L, SolaCorp_Backlog[[#This Row],[Product Group]], $H:$H, "&lt;=" &amp; SolaCorp_Backlog[[#This Row],[Order Date]])</f>
        <v>441</v>
      </c>
      <c r="Q1879" s="9">
        <f>IFERROR(VLOOKUP(SolaCorp_Backlog[[#This Row],[Order_Item]], 'Hot Orders'!$C:$H, 6, FALSE), SolaCorp_Backlog[[#This Row],[Order Date]])</f>
        <v>44967</v>
      </c>
      <c r="R1879">
        <f>COUNTIFS($L:$L, SolaCorp_Backlog[[#This Row],[Product Group]], $Q:$Q, "&lt;=" &amp; SolaCorp_Backlog[[#This Row],[New Date]])</f>
        <v>452</v>
      </c>
      <c r="S1879">
        <f>IF(SolaCorp_Backlog[[#This Row],[Product Group]] &lt;&gt; $L1878, 1, $S1878 + 1)</f>
        <v>409</v>
      </c>
      <c r="T18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79">
        <f ca="1" xml:space="preserve"> ROUND((SolaCorp_Backlog[[#This Row],[Projected Ship Date]] - SolaCorp_Backlog[[#This Row],[Order Date]]) / SolaCorp_Backlog[[#This Row],[Backlog Quantity]], 0)</f>
        <v>25</v>
      </c>
    </row>
    <row r="1880" spans="1:21" x14ac:dyDescent="0.25">
      <c r="A1880" t="s">
        <v>571</v>
      </c>
      <c r="B1880" t="s">
        <v>796</v>
      </c>
      <c r="C1880" t="s">
        <v>729</v>
      </c>
      <c r="D1880" t="s">
        <v>685</v>
      </c>
      <c r="E1880" t="s">
        <v>686</v>
      </c>
      <c r="F1880">
        <v>16</v>
      </c>
      <c r="G1880">
        <v>237.77</v>
      </c>
      <c r="H1880" s="9">
        <v>44967</v>
      </c>
      <c r="I1880" t="s">
        <v>789</v>
      </c>
      <c r="J1880" t="s">
        <v>669</v>
      </c>
      <c r="K1880" t="s">
        <v>611</v>
      </c>
      <c r="L1880" t="s">
        <v>658</v>
      </c>
      <c r="M1880" t="s">
        <v>2084</v>
      </c>
      <c r="N1880" t="s">
        <v>4520</v>
      </c>
      <c r="O1880" t="s">
        <v>6159</v>
      </c>
      <c r="P1880">
        <f>COUNTIFS($L:$L, SolaCorp_Backlog[[#This Row],[Product Group]], $H:$H, "&lt;=" &amp; SolaCorp_Backlog[[#This Row],[Order Date]])</f>
        <v>441</v>
      </c>
      <c r="Q1880" s="9">
        <f>IFERROR(VLOOKUP(SolaCorp_Backlog[[#This Row],[Order_Item]], 'Hot Orders'!$C:$H, 6, FALSE), SolaCorp_Backlog[[#This Row],[Order Date]])</f>
        <v>44967</v>
      </c>
      <c r="R1880">
        <f>COUNTIFS($L:$L, SolaCorp_Backlog[[#This Row],[Product Group]], $Q:$Q, "&lt;=" &amp; SolaCorp_Backlog[[#This Row],[New Date]])</f>
        <v>452</v>
      </c>
      <c r="S1880">
        <f>IF(SolaCorp_Backlog[[#This Row],[Product Group]] &lt;&gt; $L1879, 1, $S1879 + 1)</f>
        <v>410</v>
      </c>
      <c r="T18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0">
        <f ca="1" xml:space="preserve"> ROUND((SolaCorp_Backlog[[#This Row],[Projected Ship Date]] - SolaCorp_Backlog[[#This Row],[Order Date]]) / SolaCorp_Backlog[[#This Row],[Backlog Quantity]], 0)</f>
        <v>25</v>
      </c>
    </row>
    <row r="1881" spans="1:21" x14ac:dyDescent="0.25">
      <c r="A1881" t="s">
        <v>571</v>
      </c>
      <c r="B1881" t="s">
        <v>796</v>
      </c>
      <c r="C1881" t="s">
        <v>729</v>
      </c>
      <c r="D1881" t="s">
        <v>685</v>
      </c>
      <c r="E1881" t="s">
        <v>686</v>
      </c>
      <c r="F1881">
        <v>16</v>
      </c>
      <c r="G1881">
        <v>237.77</v>
      </c>
      <c r="H1881" s="9">
        <v>44967</v>
      </c>
      <c r="I1881" t="s">
        <v>789</v>
      </c>
      <c r="J1881" t="s">
        <v>669</v>
      </c>
      <c r="K1881" t="s">
        <v>611</v>
      </c>
      <c r="L1881" t="s">
        <v>658</v>
      </c>
      <c r="M1881" t="s">
        <v>2084</v>
      </c>
      <c r="N1881" t="s">
        <v>4521</v>
      </c>
      <c r="O1881" t="s">
        <v>6159</v>
      </c>
      <c r="P1881">
        <f>COUNTIFS($L:$L, SolaCorp_Backlog[[#This Row],[Product Group]], $H:$H, "&lt;=" &amp; SolaCorp_Backlog[[#This Row],[Order Date]])</f>
        <v>441</v>
      </c>
      <c r="Q1881" s="9">
        <f>IFERROR(VLOOKUP(SolaCorp_Backlog[[#This Row],[Order_Item]], 'Hot Orders'!$C:$H, 6, FALSE), SolaCorp_Backlog[[#This Row],[Order Date]])</f>
        <v>44967</v>
      </c>
      <c r="R1881">
        <f>COUNTIFS($L:$L, SolaCorp_Backlog[[#This Row],[Product Group]], $Q:$Q, "&lt;=" &amp; SolaCorp_Backlog[[#This Row],[New Date]])</f>
        <v>452</v>
      </c>
      <c r="S1881">
        <f>IF(SolaCorp_Backlog[[#This Row],[Product Group]] &lt;&gt; $L1880, 1, $S1880 + 1)</f>
        <v>411</v>
      </c>
      <c r="T18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1">
        <f ca="1" xml:space="preserve"> ROUND((SolaCorp_Backlog[[#This Row],[Projected Ship Date]] - SolaCorp_Backlog[[#This Row],[Order Date]]) / SolaCorp_Backlog[[#This Row],[Backlog Quantity]], 0)</f>
        <v>25</v>
      </c>
    </row>
    <row r="1882" spans="1:21" x14ac:dyDescent="0.25">
      <c r="A1882" t="s">
        <v>571</v>
      </c>
      <c r="B1882" t="s">
        <v>796</v>
      </c>
      <c r="C1882" t="s">
        <v>729</v>
      </c>
      <c r="D1882" t="s">
        <v>685</v>
      </c>
      <c r="E1882" t="s">
        <v>686</v>
      </c>
      <c r="F1882">
        <v>16</v>
      </c>
      <c r="G1882">
        <v>237.77</v>
      </c>
      <c r="H1882" s="9">
        <v>44967</v>
      </c>
      <c r="I1882" t="s">
        <v>789</v>
      </c>
      <c r="J1882" t="s">
        <v>669</v>
      </c>
      <c r="K1882" t="s">
        <v>611</v>
      </c>
      <c r="L1882" t="s">
        <v>658</v>
      </c>
      <c r="M1882" t="s">
        <v>2084</v>
      </c>
      <c r="N1882" t="s">
        <v>4522</v>
      </c>
      <c r="O1882" t="s">
        <v>6159</v>
      </c>
      <c r="P1882">
        <f>COUNTIFS($L:$L, SolaCorp_Backlog[[#This Row],[Product Group]], $H:$H, "&lt;=" &amp; SolaCorp_Backlog[[#This Row],[Order Date]])</f>
        <v>441</v>
      </c>
      <c r="Q1882" s="9">
        <f>IFERROR(VLOOKUP(SolaCorp_Backlog[[#This Row],[Order_Item]], 'Hot Orders'!$C:$H, 6, FALSE), SolaCorp_Backlog[[#This Row],[Order Date]])</f>
        <v>44967</v>
      </c>
      <c r="R1882">
        <f>COUNTIFS($L:$L, SolaCorp_Backlog[[#This Row],[Product Group]], $Q:$Q, "&lt;=" &amp; SolaCorp_Backlog[[#This Row],[New Date]])</f>
        <v>452</v>
      </c>
      <c r="S1882">
        <f>IF(SolaCorp_Backlog[[#This Row],[Product Group]] &lt;&gt; $L1881, 1, $S1881 + 1)</f>
        <v>412</v>
      </c>
      <c r="T18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2">
        <f ca="1" xml:space="preserve"> ROUND((SolaCorp_Backlog[[#This Row],[Projected Ship Date]] - SolaCorp_Backlog[[#This Row],[Order Date]]) / SolaCorp_Backlog[[#This Row],[Backlog Quantity]], 0)</f>
        <v>25</v>
      </c>
    </row>
    <row r="1883" spans="1:21" x14ac:dyDescent="0.25">
      <c r="A1883" t="s">
        <v>571</v>
      </c>
      <c r="B1883" t="s">
        <v>796</v>
      </c>
      <c r="C1883" t="s">
        <v>729</v>
      </c>
      <c r="D1883" t="s">
        <v>685</v>
      </c>
      <c r="E1883" t="s">
        <v>686</v>
      </c>
      <c r="F1883">
        <v>16</v>
      </c>
      <c r="G1883">
        <v>237.77</v>
      </c>
      <c r="H1883" s="9">
        <v>44967</v>
      </c>
      <c r="I1883" t="s">
        <v>789</v>
      </c>
      <c r="J1883" t="s">
        <v>669</v>
      </c>
      <c r="K1883" t="s">
        <v>611</v>
      </c>
      <c r="L1883" t="s">
        <v>658</v>
      </c>
      <c r="M1883" t="s">
        <v>2084</v>
      </c>
      <c r="N1883" t="s">
        <v>4523</v>
      </c>
      <c r="O1883" t="s">
        <v>6159</v>
      </c>
      <c r="P1883">
        <f>COUNTIFS($L:$L, SolaCorp_Backlog[[#This Row],[Product Group]], $H:$H, "&lt;=" &amp; SolaCorp_Backlog[[#This Row],[Order Date]])</f>
        <v>441</v>
      </c>
      <c r="Q1883" s="9">
        <f>IFERROR(VLOOKUP(SolaCorp_Backlog[[#This Row],[Order_Item]], 'Hot Orders'!$C:$H, 6, FALSE), SolaCorp_Backlog[[#This Row],[Order Date]])</f>
        <v>44967</v>
      </c>
      <c r="R1883">
        <f>COUNTIFS($L:$L, SolaCorp_Backlog[[#This Row],[Product Group]], $Q:$Q, "&lt;=" &amp; SolaCorp_Backlog[[#This Row],[New Date]])</f>
        <v>452</v>
      </c>
      <c r="S1883">
        <f>IF(SolaCorp_Backlog[[#This Row],[Product Group]] &lt;&gt; $L1882, 1, $S1882 + 1)</f>
        <v>413</v>
      </c>
      <c r="T18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3">
        <f ca="1" xml:space="preserve"> ROUND((SolaCorp_Backlog[[#This Row],[Projected Ship Date]] - SolaCorp_Backlog[[#This Row],[Order Date]]) / SolaCorp_Backlog[[#This Row],[Backlog Quantity]], 0)</f>
        <v>25</v>
      </c>
    </row>
    <row r="1884" spans="1:21" x14ac:dyDescent="0.25">
      <c r="A1884" t="s">
        <v>571</v>
      </c>
      <c r="B1884" t="s">
        <v>796</v>
      </c>
      <c r="C1884" t="s">
        <v>729</v>
      </c>
      <c r="D1884" t="s">
        <v>685</v>
      </c>
      <c r="E1884" t="s">
        <v>686</v>
      </c>
      <c r="F1884">
        <v>16</v>
      </c>
      <c r="G1884">
        <v>237.77</v>
      </c>
      <c r="H1884" s="9">
        <v>44967</v>
      </c>
      <c r="I1884" t="s">
        <v>789</v>
      </c>
      <c r="J1884" t="s">
        <v>669</v>
      </c>
      <c r="K1884" t="s">
        <v>611</v>
      </c>
      <c r="L1884" t="s">
        <v>658</v>
      </c>
      <c r="M1884" t="s">
        <v>2084</v>
      </c>
      <c r="N1884" t="s">
        <v>4524</v>
      </c>
      <c r="O1884" t="s">
        <v>6159</v>
      </c>
      <c r="P1884">
        <f>COUNTIFS($L:$L, SolaCorp_Backlog[[#This Row],[Product Group]], $H:$H, "&lt;=" &amp; SolaCorp_Backlog[[#This Row],[Order Date]])</f>
        <v>441</v>
      </c>
      <c r="Q1884" s="9">
        <f>IFERROR(VLOOKUP(SolaCorp_Backlog[[#This Row],[Order_Item]], 'Hot Orders'!$C:$H, 6, FALSE), SolaCorp_Backlog[[#This Row],[Order Date]])</f>
        <v>44967</v>
      </c>
      <c r="R1884">
        <f>COUNTIFS($L:$L, SolaCorp_Backlog[[#This Row],[Product Group]], $Q:$Q, "&lt;=" &amp; SolaCorp_Backlog[[#This Row],[New Date]])</f>
        <v>452</v>
      </c>
      <c r="S1884">
        <f>IF(SolaCorp_Backlog[[#This Row],[Product Group]] &lt;&gt; $L1883, 1, $S1883 + 1)</f>
        <v>414</v>
      </c>
      <c r="T18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4">
        <f ca="1" xml:space="preserve"> ROUND((SolaCorp_Backlog[[#This Row],[Projected Ship Date]] - SolaCorp_Backlog[[#This Row],[Order Date]]) / SolaCorp_Backlog[[#This Row],[Backlog Quantity]], 0)</f>
        <v>25</v>
      </c>
    </row>
    <row r="1885" spans="1:21" x14ac:dyDescent="0.25">
      <c r="A1885" t="s">
        <v>571</v>
      </c>
      <c r="B1885" t="s">
        <v>796</v>
      </c>
      <c r="C1885" t="s">
        <v>729</v>
      </c>
      <c r="D1885" t="s">
        <v>685</v>
      </c>
      <c r="E1885" t="s">
        <v>686</v>
      </c>
      <c r="F1885">
        <v>16</v>
      </c>
      <c r="G1885">
        <v>237.77</v>
      </c>
      <c r="H1885" s="9">
        <v>44967</v>
      </c>
      <c r="I1885" t="s">
        <v>789</v>
      </c>
      <c r="J1885" t="s">
        <v>669</v>
      </c>
      <c r="K1885" t="s">
        <v>611</v>
      </c>
      <c r="L1885" t="s">
        <v>658</v>
      </c>
      <c r="M1885" t="s">
        <v>2084</v>
      </c>
      <c r="N1885" t="s">
        <v>4525</v>
      </c>
      <c r="O1885" t="s">
        <v>6159</v>
      </c>
      <c r="P1885">
        <f>COUNTIFS($L:$L, SolaCorp_Backlog[[#This Row],[Product Group]], $H:$H, "&lt;=" &amp; SolaCorp_Backlog[[#This Row],[Order Date]])</f>
        <v>441</v>
      </c>
      <c r="Q1885" s="9">
        <f>IFERROR(VLOOKUP(SolaCorp_Backlog[[#This Row],[Order_Item]], 'Hot Orders'!$C:$H, 6, FALSE), SolaCorp_Backlog[[#This Row],[Order Date]])</f>
        <v>44967</v>
      </c>
      <c r="R1885">
        <f>COUNTIFS($L:$L, SolaCorp_Backlog[[#This Row],[Product Group]], $Q:$Q, "&lt;=" &amp; SolaCorp_Backlog[[#This Row],[New Date]])</f>
        <v>452</v>
      </c>
      <c r="S1885">
        <f>IF(SolaCorp_Backlog[[#This Row],[Product Group]] &lt;&gt; $L1884, 1, $S1884 + 1)</f>
        <v>415</v>
      </c>
      <c r="T18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5">
        <f ca="1" xml:space="preserve"> ROUND((SolaCorp_Backlog[[#This Row],[Projected Ship Date]] - SolaCorp_Backlog[[#This Row],[Order Date]]) / SolaCorp_Backlog[[#This Row],[Backlog Quantity]], 0)</f>
        <v>25</v>
      </c>
    </row>
    <row r="1886" spans="1:21" x14ac:dyDescent="0.25">
      <c r="A1886" t="s">
        <v>571</v>
      </c>
      <c r="B1886" t="s">
        <v>796</v>
      </c>
      <c r="C1886" t="s">
        <v>729</v>
      </c>
      <c r="D1886" t="s">
        <v>685</v>
      </c>
      <c r="E1886" t="s">
        <v>686</v>
      </c>
      <c r="F1886">
        <v>16</v>
      </c>
      <c r="G1886">
        <v>237.77</v>
      </c>
      <c r="H1886" s="9">
        <v>44967</v>
      </c>
      <c r="I1886" t="s">
        <v>789</v>
      </c>
      <c r="J1886" t="s">
        <v>669</v>
      </c>
      <c r="K1886" t="s">
        <v>611</v>
      </c>
      <c r="L1886" t="s">
        <v>658</v>
      </c>
      <c r="M1886" t="s">
        <v>2084</v>
      </c>
      <c r="N1886" t="s">
        <v>4526</v>
      </c>
      <c r="O1886" t="s">
        <v>6159</v>
      </c>
      <c r="P1886">
        <f>COUNTIFS($L:$L, SolaCorp_Backlog[[#This Row],[Product Group]], $H:$H, "&lt;=" &amp; SolaCorp_Backlog[[#This Row],[Order Date]])</f>
        <v>441</v>
      </c>
      <c r="Q1886" s="9">
        <f>IFERROR(VLOOKUP(SolaCorp_Backlog[[#This Row],[Order_Item]], 'Hot Orders'!$C:$H, 6, FALSE), SolaCorp_Backlog[[#This Row],[Order Date]])</f>
        <v>44967</v>
      </c>
      <c r="R1886">
        <f>COUNTIFS($L:$L, SolaCorp_Backlog[[#This Row],[Product Group]], $Q:$Q, "&lt;=" &amp; SolaCorp_Backlog[[#This Row],[New Date]])</f>
        <v>452</v>
      </c>
      <c r="S1886">
        <f>IF(SolaCorp_Backlog[[#This Row],[Product Group]] &lt;&gt; $L1885, 1, $S1885 + 1)</f>
        <v>416</v>
      </c>
      <c r="T18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6">
        <f ca="1" xml:space="preserve"> ROUND((SolaCorp_Backlog[[#This Row],[Projected Ship Date]] - SolaCorp_Backlog[[#This Row],[Order Date]]) / SolaCorp_Backlog[[#This Row],[Backlog Quantity]], 0)</f>
        <v>25</v>
      </c>
    </row>
    <row r="1887" spans="1:21" x14ac:dyDescent="0.25">
      <c r="A1887" t="s">
        <v>571</v>
      </c>
      <c r="B1887" t="s">
        <v>796</v>
      </c>
      <c r="C1887" t="s">
        <v>729</v>
      </c>
      <c r="D1887" t="s">
        <v>685</v>
      </c>
      <c r="E1887" t="s">
        <v>686</v>
      </c>
      <c r="F1887">
        <v>16</v>
      </c>
      <c r="G1887">
        <v>237.77</v>
      </c>
      <c r="H1887" s="9">
        <v>44967</v>
      </c>
      <c r="I1887" t="s">
        <v>789</v>
      </c>
      <c r="J1887" t="s">
        <v>669</v>
      </c>
      <c r="K1887" t="s">
        <v>611</v>
      </c>
      <c r="L1887" t="s">
        <v>658</v>
      </c>
      <c r="M1887" t="s">
        <v>2084</v>
      </c>
      <c r="N1887" t="s">
        <v>4527</v>
      </c>
      <c r="O1887" t="s">
        <v>6159</v>
      </c>
      <c r="P1887">
        <f>COUNTIFS($L:$L, SolaCorp_Backlog[[#This Row],[Product Group]], $H:$H, "&lt;=" &amp; SolaCorp_Backlog[[#This Row],[Order Date]])</f>
        <v>441</v>
      </c>
      <c r="Q1887" s="9">
        <f>IFERROR(VLOOKUP(SolaCorp_Backlog[[#This Row],[Order_Item]], 'Hot Orders'!$C:$H, 6, FALSE), SolaCorp_Backlog[[#This Row],[Order Date]])</f>
        <v>44967</v>
      </c>
      <c r="R1887">
        <f>COUNTIFS($L:$L, SolaCorp_Backlog[[#This Row],[Product Group]], $Q:$Q, "&lt;=" &amp; SolaCorp_Backlog[[#This Row],[New Date]])</f>
        <v>452</v>
      </c>
      <c r="S1887">
        <f>IF(SolaCorp_Backlog[[#This Row],[Product Group]] &lt;&gt; $L1886, 1, $S1886 + 1)</f>
        <v>417</v>
      </c>
      <c r="T18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7">
        <f ca="1" xml:space="preserve"> ROUND((SolaCorp_Backlog[[#This Row],[Projected Ship Date]] - SolaCorp_Backlog[[#This Row],[Order Date]]) / SolaCorp_Backlog[[#This Row],[Backlog Quantity]], 0)</f>
        <v>25</v>
      </c>
    </row>
    <row r="1888" spans="1:21" x14ac:dyDescent="0.25">
      <c r="A1888" t="s">
        <v>398</v>
      </c>
      <c r="B1888" t="s">
        <v>747</v>
      </c>
      <c r="C1888" t="s">
        <v>688</v>
      </c>
      <c r="D1888" t="s">
        <v>733</v>
      </c>
      <c r="E1888" t="s">
        <v>734</v>
      </c>
      <c r="F1888">
        <v>5</v>
      </c>
      <c r="G1888">
        <v>279.93</v>
      </c>
      <c r="H1888" s="9">
        <v>44967</v>
      </c>
      <c r="I1888" t="s">
        <v>750</v>
      </c>
      <c r="J1888" t="s">
        <v>669</v>
      </c>
      <c r="K1888" t="s">
        <v>619</v>
      </c>
      <c r="L1888" t="s">
        <v>658</v>
      </c>
      <c r="M1888" t="s">
        <v>1946</v>
      </c>
      <c r="N1888" t="s">
        <v>4030</v>
      </c>
      <c r="O1888" t="s">
        <v>6042</v>
      </c>
      <c r="P1888">
        <f>COUNTIFS($L:$L, SolaCorp_Backlog[[#This Row],[Product Group]], $H:$H, "&lt;=" &amp; SolaCorp_Backlog[[#This Row],[Order Date]])</f>
        <v>441</v>
      </c>
      <c r="Q1888" s="9">
        <f>IFERROR(VLOOKUP(SolaCorp_Backlog[[#This Row],[Order_Item]], 'Hot Orders'!$C:$H, 6, FALSE), SolaCorp_Backlog[[#This Row],[Order Date]])</f>
        <v>44565</v>
      </c>
      <c r="R1888">
        <f>COUNTIFS($L:$L, SolaCorp_Backlog[[#This Row],[Product Group]], $Q:$Q, "&lt;=" &amp; SolaCorp_Backlog[[#This Row],[New Date]])</f>
        <v>21</v>
      </c>
      <c r="S1888">
        <f>IF(SolaCorp_Backlog[[#This Row],[Product Group]] &lt;&gt; $L1887, 1, $S1887 + 1)</f>
        <v>418</v>
      </c>
      <c r="T18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8">
        <f ca="1" xml:space="preserve"> ROUND((SolaCorp_Backlog[[#This Row],[Projected Ship Date]] - SolaCorp_Backlog[[#This Row],[Order Date]]) / SolaCorp_Backlog[[#This Row],[Backlog Quantity]], 0)</f>
        <v>80</v>
      </c>
    </row>
    <row r="1889" spans="1:21" x14ac:dyDescent="0.25">
      <c r="A1889" t="s">
        <v>398</v>
      </c>
      <c r="B1889" t="s">
        <v>747</v>
      </c>
      <c r="C1889" t="s">
        <v>688</v>
      </c>
      <c r="D1889" t="s">
        <v>733</v>
      </c>
      <c r="E1889" t="s">
        <v>734</v>
      </c>
      <c r="F1889">
        <v>5</v>
      </c>
      <c r="G1889">
        <v>279.93</v>
      </c>
      <c r="H1889" s="9">
        <v>44967</v>
      </c>
      <c r="I1889" t="s">
        <v>750</v>
      </c>
      <c r="J1889" t="s">
        <v>669</v>
      </c>
      <c r="K1889" t="s">
        <v>619</v>
      </c>
      <c r="L1889" t="s">
        <v>658</v>
      </c>
      <c r="M1889" t="s">
        <v>1946</v>
      </c>
      <c r="N1889" t="s">
        <v>4031</v>
      </c>
      <c r="O1889" t="s">
        <v>6042</v>
      </c>
      <c r="P1889">
        <f>COUNTIFS($L:$L, SolaCorp_Backlog[[#This Row],[Product Group]], $H:$H, "&lt;=" &amp; SolaCorp_Backlog[[#This Row],[Order Date]])</f>
        <v>441</v>
      </c>
      <c r="Q1889" s="9">
        <f>IFERROR(VLOOKUP(SolaCorp_Backlog[[#This Row],[Order_Item]], 'Hot Orders'!$C:$H, 6, FALSE), SolaCorp_Backlog[[#This Row],[Order Date]])</f>
        <v>44565</v>
      </c>
      <c r="R1889">
        <f>COUNTIFS($L:$L, SolaCorp_Backlog[[#This Row],[Product Group]], $Q:$Q, "&lt;=" &amp; SolaCorp_Backlog[[#This Row],[New Date]])</f>
        <v>21</v>
      </c>
      <c r="S1889">
        <f>IF(SolaCorp_Backlog[[#This Row],[Product Group]] &lt;&gt; $L1888, 1, $S1888 + 1)</f>
        <v>419</v>
      </c>
      <c r="T18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89">
        <f ca="1" xml:space="preserve"> ROUND((SolaCorp_Backlog[[#This Row],[Projected Ship Date]] - SolaCorp_Backlog[[#This Row],[Order Date]]) / SolaCorp_Backlog[[#This Row],[Backlog Quantity]], 0)</f>
        <v>80</v>
      </c>
    </row>
    <row r="1890" spans="1:21" x14ac:dyDescent="0.25">
      <c r="A1890" t="s">
        <v>398</v>
      </c>
      <c r="B1890" t="s">
        <v>747</v>
      </c>
      <c r="C1890" t="s">
        <v>688</v>
      </c>
      <c r="D1890" t="s">
        <v>733</v>
      </c>
      <c r="E1890" t="s">
        <v>734</v>
      </c>
      <c r="F1890">
        <v>5</v>
      </c>
      <c r="G1890">
        <v>279.93</v>
      </c>
      <c r="H1890" s="9">
        <v>44967</v>
      </c>
      <c r="I1890" t="s">
        <v>750</v>
      </c>
      <c r="J1890" t="s">
        <v>669</v>
      </c>
      <c r="K1890" t="s">
        <v>619</v>
      </c>
      <c r="L1890" t="s">
        <v>658</v>
      </c>
      <c r="M1890" t="s">
        <v>1946</v>
      </c>
      <c r="N1890" t="s">
        <v>4032</v>
      </c>
      <c r="O1890" t="s">
        <v>6042</v>
      </c>
      <c r="P1890">
        <f>COUNTIFS($L:$L, SolaCorp_Backlog[[#This Row],[Product Group]], $H:$H, "&lt;=" &amp; SolaCorp_Backlog[[#This Row],[Order Date]])</f>
        <v>441</v>
      </c>
      <c r="Q1890" s="9">
        <f>IFERROR(VLOOKUP(SolaCorp_Backlog[[#This Row],[Order_Item]], 'Hot Orders'!$C:$H, 6, FALSE), SolaCorp_Backlog[[#This Row],[Order Date]])</f>
        <v>44565</v>
      </c>
      <c r="R1890">
        <f>COUNTIFS($L:$L, SolaCorp_Backlog[[#This Row],[Product Group]], $Q:$Q, "&lt;=" &amp; SolaCorp_Backlog[[#This Row],[New Date]])</f>
        <v>21</v>
      </c>
      <c r="S1890">
        <f>IF(SolaCorp_Backlog[[#This Row],[Product Group]] &lt;&gt; $L1889, 1, $S1889 + 1)</f>
        <v>420</v>
      </c>
      <c r="T18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0">
        <f ca="1" xml:space="preserve"> ROUND((SolaCorp_Backlog[[#This Row],[Projected Ship Date]] - SolaCorp_Backlog[[#This Row],[Order Date]]) / SolaCorp_Backlog[[#This Row],[Backlog Quantity]], 0)</f>
        <v>80</v>
      </c>
    </row>
    <row r="1891" spans="1:21" x14ac:dyDescent="0.25">
      <c r="A1891" t="s">
        <v>398</v>
      </c>
      <c r="B1891" t="s">
        <v>747</v>
      </c>
      <c r="C1891" t="s">
        <v>688</v>
      </c>
      <c r="D1891" t="s">
        <v>733</v>
      </c>
      <c r="E1891" t="s">
        <v>734</v>
      </c>
      <c r="F1891">
        <v>5</v>
      </c>
      <c r="G1891">
        <v>279.93</v>
      </c>
      <c r="H1891" s="9">
        <v>44967</v>
      </c>
      <c r="I1891" t="s">
        <v>750</v>
      </c>
      <c r="J1891" t="s">
        <v>669</v>
      </c>
      <c r="K1891" t="s">
        <v>619</v>
      </c>
      <c r="L1891" t="s">
        <v>658</v>
      </c>
      <c r="M1891" t="s">
        <v>1946</v>
      </c>
      <c r="N1891" t="s">
        <v>4033</v>
      </c>
      <c r="O1891" t="s">
        <v>6042</v>
      </c>
      <c r="P1891">
        <f>COUNTIFS($L:$L, SolaCorp_Backlog[[#This Row],[Product Group]], $H:$H, "&lt;=" &amp; SolaCorp_Backlog[[#This Row],[Order Date]])</f>
        <v>441</v>
      </c>
      <c r="Q1891" s="9">
        <f>IFERROR(VLOOKUP(SolaCorp_Backlog[[#This Row],[Order_Item]], 'Hot Orders'!$C:$H, 6, FALSE), SolaCorp_Backlog[[#This Row],[Order Date]])</f>
        <v>44565</v>
      </c>
      <c r="R1891">
        <f>COUNTIFS($L:$L, SolaCorp_Backlog[[#This Row],[Product Group]], $Q:$Q, "&lt;=" &amp; SolaCorp_Backlog[[#This Row],[New Date]])</f>
        <v>21</v>
      </c>
      <c r="S1891">
        <f>IF(SolaCorp_Backlog[[#This Row],[Product Group]] &lt;&gt; $L1890, 1, $S1890 + 1)</f>
        <v>421</v>
      </c>
      <c r="T18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1">
        <f ca="1" xml:space="preserve"> ROUND((SolaCorp_Backlog[[#This Row],[Projected Ship Date]] - SolaCorp_Backlog[[#This Row],[Order Date]]) / SolaCorp_Backlog[[#This Row],[Backlog Quantity]], 0)</f>
        <v>80</v>
      </c>
    </row>
    <row r="1892" spans="1:21" x14ac:dyDescent="0.25">
      <c r="A1892" t="s">
        <v>398</v>
      </c>
      <c r="B1892" t="s">
        <v>747</v>
      </c>
      <c r="C1892" t="s">
        <v>688</v>
      </c>
      <c r="D1892" t="s">
        <v>733</v>
      </c>
      <c r="E1892" t="s">
        <v>734</v>
      </c>
      <c r="F1892">
        <v>5</v>
      </c>
      <c r="G1892">
        <v>279.93</v>
      </c>
      <c r="H1892" s="9">
        <v>44967</v>
      </c>
      <c r="I1892" t="s">
        <v>750</v>
      </c>
      <c r="J1892" t="s">
        <v>669</v>
      </c>
      <c r="K1892" t="s">
        <v>619</v>
      </c>
      <c r="L1892" t="s">
        <v>658</v>
      </c>
      <c r="M1892" t="s">
        <v>1946</v>
      </c>
      <c r="N1892" t="s">
        <v>4034</v>
      </c>
      <c r="O1892" t="s">
        <v>6042</v>
      </c>
      <c r="P1892">
        <f>COUNTIFS($L:$L, SolaCorp_Backlog[[#This Row],[Product Group]], $H:$H, "&lt;=" &amp; SolaCorp_Backlog[[#This Row],[Order Date]])</f>
        <v>441</v>
      </c>
      <c r="Q1892" s="9">
        <f>IFERROR(VLOOKUP(SolaCorp_Backlog[[#This Row],[Order_Item]], 'Hot Orders'!$C:$H, 6, FALSE), SolaCorp_Backlog[[#This Row],[Order Date]])</f>
        <v>44565</v>
      </c>
      <c r="R1892">
        <f>COUNTIFS($L:$L, SolaCorp_Backlog[[#This Row],[Product Group]], $Q:$Q, "&lt;=" &amp; SolaCorp_Backlog[[#This Row],[New Date]])</f>
        <v>21</v>
      </c>
      <c r="S1892">
        <f>IF(SolaCorp_Backlog[[#This Row],[Product Group]] &lt;&gt; $L1891, 1, $S1891 + 1)</f>
        <v>422</v>
      </c>
      <c r="T18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2">
        <f ca="1" xml:space="preserve"> ROUND((SolaCorp_Backlog[[#This Row],[Projected Ship Date]] - SolaCorp_Backlog[[#This Row],[Order Date]]) / SolaCorp_Backlog[[#This Row],[Backlog Quantity]], 0)</f>
        <v>80</v>
      </c>
    </row>
    <row r="1893" spans="1:21" x14ac:dyDescent="0.25">
      <c r="A1893" t="s">
        <v>582</v>
      </c>
      <c r="B1893" t="s">
        <v>825</v>
      </c>
      <c r="C1893" t="s">
        <v>721</v>
      </c>
      <c r="D1893" t="s">
        <v>826</v>
      </c>
      <c r="E1893" t="s">
        <v>827</v>
      </c>
      <c r="F1893">
        <v>9</v>
      </c>
      <c r="G1893">
        <v>784.67</v>
      </c>
      <c r="H1893" s="9">
        <v>44967</v>
      </c>
      <c r="I1893" t="s">
        <v>787</v>
      </c>
      <c r="J1893" t="s">
        <v>669</v>
      </c>
      <c r="K1893" t="s">
        <v>609</v>
      </c>
      <c r="L1893" t="s">
        <v>658</v>
      </c>
      <c r="M1893" t="s">
        <v>2108</v>
      </c>
      <c r="N1893" t="s">
        <v>4620</v>
      </c>
      <c r="O1893" t="s">
        <v>6179</v>
      </c>
      <c r="P1893">
        <f>COUNTIFS($L:$L, SolaCorp_Backlog[[#This Row],[Product Group]], $H:$H, "&lt;=" &amp; SolaCorp_Backlog[[#This Row],[Order Date]])</f>
        <v>441</v>
      </c>
      <c r="Q1893" s="9">
        <f>IFERROR(VLOOKUP(SolaCorp_Backlog[[#This Row],[Order_Item]], 'Hot Orders'!$C:$H, 6, FALSE), SolaCorp_Backlog[[#This Row],[Order Date]])</f>
        <v>44967</v>
      </c>
      <c r="R1893">
        <f>COUNTIFS($L:$L, SolaCorp_Backlog[[#This Row],[Product Group]], $Q:$Q, "&lt;=" &amp; SolaCorp_Backlog[[#This Row],[New Date]])</f>
        <v>452</v>
      </c>
      <c r="S1893">
        <f>IF(SolaCorp_Backlog[[#This Row],[Product Group]] &lt;&gt; $L1892, 1, $S1892 + 1)</f>
        <v>423</v>
      </c>
      <c r="T18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3">
        <f ca="1" xml:space="preserve"> ROUND((SolaCorp_Backlog[[#This Row],[Projected Ship Date]] - SolaCorp_Backlog[[#This Row],[Order Date]]) / SolaCorp_Backlog[[#This Row],[Backlog Quantity]], 0)</f>
        <v>44</v>
      </c>
    </row>
    <row r="1894" spans="1:21" x14ac:dyDescent="0.25">
      <c r="A1894" t="s">
        <v>582</v>
      </c>
      <c r="B1894" t="s">
        <v>825</v>
      </c>
      <c r="C1894" t="s">
        <v>721</v>
      </c>
      <c r="D1894" t="s">
        <v>826</v>
      </c>
      <c r="E1894" t="s">
        <v>827</v>
      </c>
      <c r="F1894">
        <v>9</v>
      </c>
      <c r="G1894">
        <v>784.67</v>
      </c>
      <c r="H1894" s="9">
        <v>44967</v>
      </c>
      <c r="I1894" t="s">
        <v>787</v>
      </c>
      <c r="J1894" t="s">
        <v>669</v>
      </c>
      <c r="K1894" t="s">
        <v>609</v>
      </c>
      <c r="L1894" t="s">
        <v>658</v>
      </c>
      <c r="M1894" t="s">
        <v>2108</v>
      </c>
      <c r="N1894" t="s">
        <v>4621</v>
      </c>
      <c r="O1894" t="s">
        <v>6179</v>
      </c>
      <c r="P1894">
        <f>COUNTIFS($L:$L, SolaCorp_Backlog[[#This Row],[Product Group]], $H:$H, "&lt;=" &amp; SolaCorp_Backlog[[#This Row],[Order Date]])</f>
        <v>441</v>
      </c>
      <c r="Q1894" s="9">
        <f>IFERROR(VLOOKUP(SolaCorp_Backlog[[#This Row],[Order_Item]], 'Hot Orders'!$C:$H, 6, FALSE), SolaCorp_Backlog[[#This Row],[Order Date]])</f>
        <v>44967</v>
      </c>
      <c r="R1894">
        <f>COUNTIFS($L:$L, SolaCorp_Backlog[[#This Row],[Product Group]], $Q:$Q, "&lt;=" &amp; SolaCorp_Backlog[[#This Row],[New Date]])</f>
        <v>452</v>
      </c>
      <c r="S1894">
        <f>IF(SolaCorp_Backlog[[#This Row],[Product Group]] &lt;&gt; $L1893, 1, $S1893 + 1)</f>
        <v>424</v>
      </c>
      <c r="T18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4">
        <f ca="1" xml:space="preserve"> ROUND((SolaCorp_Backlog[[#This Row],[Projected Ship Date]] - SolaCorp_Backlog[[#This Row],[Order Date]]) / SolaCorp_Backlog[[#This Row],[Backlog Quantity]], 0)</f>
        <v>44</v>
      </c>
    </row>
    <row r="1895" spans="1:21" x14ac:dyDescent="0.25">
      <c r="A1895" t="s">
        <v>582</v>
      </c>
      <c r="B1895" t="s">
        <v>825</v>
      </c>
      <c r="C1895" t="s">
        <v>721</v>
      </c>
      <c r="D1895" t="s">
        <v>826</v>
      </c>
      <c r="E1895" t="s">
        <v>827</v>
      </c>
      <c r="F1895">
        <v>9</v>
      </c>
      <c r="G1895">
        <v>784.67</v>
      </c>
      <c r="H1895" s="9">
        <v>44967</v>
      </c>
      <c r="I1895" t="s">
        <v>787</v>
      </c>
      <c r="J1895" t="s">
        <v>669</v>
      </c>
      <c r="K1895" t="s">
        <v>609</v>
      </c>
      <c r="L1895" t="s">
        <v>658</v>
      </c>
      <c r="M1895" t="s">
        <v>2108</v>
      </c>
      <c r="N1895" t="s">
        <v>4622</v>
      </c>
      <c r="O1895" t="s">
        <v>6179</v>
      </c>
      <c r="P1895">
        <f>COUNTIFS($L:$L, SolaCorp_Backlog[[#This Row],[Product Group]], $H:$H, "&lt;=" &amp; SolaCorp_Backlog[[#This Row],[Order Date]])</f>
        <v>441</v>
      </c>
      <c r="Q1895" s="9">
        <f>IFERROR(VLOOKUP(SolaCorp_Backlog[[#This Row],[Order_Item]], 'Hot Orders'!$C:$H, 6, FALSE), SolaCorp_Backlog[[#This Row],[Order Date]])</f>
        <v>44967</v>
      </c>
      <c r="R1895">
        <f>COUNTIFS($L:$L, SolaCorp_Backlog[[#This Row],[Product Group]], $Q:$Q, "&lt;=" &amp; SolaCorp_Backlog[[#This Row],[New Date]])</f>
        <v>452</v>
      </c>
      <c r="S1895">
        <f>IF(SolaCorp_Backlog[[#This Row],[Product Group]] &lt;&gt; $L1894, 1, $S1894 + 1)</f>
        <v>425</v>
      </c>
      <c r="T18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5">
        <f ca="1" xml:space="preserve"> ROUND((SolaCorp_Backlog[[#This Row],[Projected Ship Date]] - SolaCorp_Backlog[[#This Row],[Order Date]]) / SolaCorp_Backlog[[#This Row],[Backlog Quantity]], 0)</f>
        <v>44</v>
      </c>
    </row>
    <row r="1896" spans="1:21" x14ac:dyDescent="0.25">
      <c r="A1896" t="s">
        <v>582</v>
      </c>
      <c r="B1896" t="s">
        <v>825</v>
      </c>
      <c r="C1896" t="s">
        <v>721</v>
      </c>
      <c r="D1896" t="s">
        <v>826</v>
      </c>
      <c r="E1896" t="s">
        <v>827</v>
      </c>
      <c r="F1896">
        <v>9</v>
      </c>
      <c r="G1896">
        <v>784.67</v>
      </c>
      <c r="H1896" s="9">
        <v>44967</v>
      </c>
      <c r="I1896" t="s">
        <v>787</v>
      </c>
      <c r="J1896" t="s">
        <v>669</v>
      </c>
      <c r="K1896" t="s">
        <v>609</v>
      </c>
      <c r="L1896" t="s">
        <v>658</v>
      </c>
      <c r="M1896" t="s">
        <v>2108</v>
      </c>
      <c r="N1896" t="s">
        <v>4623</v>
      </c>
      <c r="O1896" t="s">
        <v>6179</v>
      </c>
      <c r="P1896">
        <f>COUNTIFS($L:$L, SolaCorp_Backlog[[#This Row],[Product Group]], $H:$H, "&lt;=" &amp; SolaCorp_Backlog[[#This Row],[Order Date]])</f>
        <v>441</v>
      </c>
      <c r="Q1896" s="9">
        <f>IFERROR(VLOOKUP(SolaCorp_Backlog[[#This Row],[Order_Item]], 'Hot Orders'!$C:$H, 6, FALSE), SolaCorp_Backlog[[#This Row],[Order Date]])</f>
        <v>44967</v>
      </c>
      <c r="R1896">
        <f>COUNTIFS($L:$L, SolaCorp_Backlog[[#This Row],[Product Group]], $Q:$Q, "&lt;=" &amp; SolaCorp_Backlog[[#This Row],[New Date]])</f>
        <v>452</v>
      </c>
      <c r="S1896">
        <f>IF(SolaCorp_Backlog[[#This Row],[Product Group]] &lt;&gt; $L1895, 1, $S1895 + 1)</f>
        <v>426</v>
      </c>
      <c r="T18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6">
        <f ca="1" xml:space="preserve"> ROUND((SolaCorp_Backlog[[#This Row],[Projected Ship Date]] - SolaCorp_Backlog[[#This Row],[Order Date]]) / SolaCorp_Backlog[[#This Row],[Backlog Quantity]], 0)</f>
        <v>44</v>
      </c>
    </row>
    <row r="1897" spans="1:21" x14ac:dyDescent="0.25">
      <c r="A1897" t="s">
        <v>582</v>
      </c>
      <c r="B1897" t="s">
        <v>825</v>
      </c>
      <c r="C1897" t="s">
        <v>721</v>
      </c>
      <c r="D1897" t="s">
        <v>826</v>
      </c>
      <c r="E1897" t="s">
        <v>827</v>
      </c>
      <c r="F1897">
        <v>9</v>
      </c>
      <c r="G1897">
        <v>784.67</v>
      </c>
      <c r="H1897" s="9">
        <v>44967</v>
      </c>
      <c r="I1897" t="s">
        <v>787</v>
      </c>
      <c r="J1897" t="s">
        <v>669</v>
      </c>
      <c r="K1897" t="s">
        <v>609</v>
      </c>
      <c r="L1897" t="s">
        <v>658</v>
      </c>
      <c r="M1897" t="s">
        <v>2108</v>
      </c>
      <c r="N1897" t="s">
        <v>4624</v>
      </c>
      <c r="O1897" t="s">
        <v>6179</v>
      </c>
      <c r="P1897">
        <f>COUNTIFS($L:$L, SolaCorp_Backlog[[#This Row],[Product Group]], $H:$H, "&lt;=" &amp; SolaCorp_Backlog[[#This Row],[Order Date]])</f>
        <v>441</v>
      </c>
      <c r="Q1897" s="9">
        <f>IFERROR(VLOOKUP(SolaCorp_Backlog[[#This Row],[Order_Item]], 'Hot Orders'!$C:$H, 6, FALSE), SolaCorp_Backlog[[#This Row],[Order Date]])</f>
        <v>44967</v>
      </c>
      <c r="R1897">
        <f>COUNTIFS($L:$L, SolaCorp_Backlog[[#This Row],[Product Group]], $Q:$Q, "&lt;=" &amp; SolaCorp_Backlog[[#This Row],[New Date]])</f>
        <v>452</v>
      </c>
      <c r="S1897">
        <f>IF(SolaCorp_Backlog[[#This Row],[Product Group]] &lt;&gt; $L1896, 1, $S1896 + 1)</f>
        <v>427</v>
      </c>
      <c r="T18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7">
        <f ca="1" xml:space="preserve"> ROUND((SolaCorp_Backlog[[#This Row],[Projected Ship Date]] - SolaCorp_Backlog[[#This Row],[Order Date]]) / SolaCorp_Backlog[[#This Row],[Backlog Quantity]], 0)</f>
        <v>44</v>
      </c>
    </row>
    <row r="1898" spans="1:21" x14ac:dyDescent="0.25">
      <c r="A1898" t="s">
        <v>582</v>
      </c>
      <c r="B1898" t="s">
        <v>825</v>
      </c>
      <c r="C1898" t="s">
        <v>721</v>
      </c>
      <c r="D1898" t="s">
        <v>826</v>
      </c>
      <c r="E1898" t="s">
        <v>827</v>
      </c>
      <c r="F1898">
        <v>9</v>
      </c>
      <c r="G1898">
        <v>784.67</v>
      </c>
      <c r="H1898" s="9">
        <v>44967</v>
      </c>
      <c r="I1898" t="s">
        <v>787</v>
      </c>
      <c r="J1898" t="s">
        <v>669</v>
      </c>
      <c r="K1898" t="s">
        <v>609</v>
      </c>
      <c r="L1898" t="s">
        <v>658</v>
      </c>
      <c r="M1898" t="s">
        <v>2108</v>
      </c>
      <c r="N1898" t="s">
        <v>4625</v>
      </c>
      <c r="O1898" t="s">
        <v>6179</v>
      </c>
      <c r="P1898">
        <f>COUNTIFS($L:$L, SolaCorp_Backlog[[#This Row],[Product Group]], $H:$H, "&lt;=" &amp; SolaCorp_Backlog[[#This Row],[Order Date]])</f>
        <v>441</v>
      </c>
      <c r="Q1898" s="9">
        <f>IFERROR(VLOOKUP(SolaCorp_Backlog[[#This Row],[Order_Item]], 'Hot Orders'!$C:$H, 6, FALSE), SolaCorp_Backlog[[#This Row],[Order Date]])</f>
        <v>44967</v>
      </c>
      <c r="R1898">
        <f>COUNTIFS($L:$L, SolaCorp_Backlog[[#This Row],[Product Group]], $Q:$Q, "&lt;=" &amp; SolaCorp_Backlog[[#This Row],[New Date]])</f>
        <v>452</v>
      </c>
      <c r="S1898">
        <f>IF(SolaCorp_Backlog[[#This Row],[Product Group]] &lt;&gt; $L1897, 1, $S1897 + 1)</f>
        <v>428</v>
      </c>
      <c r="T18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8">
        <f ca="1" xml:space="preserve"> ROUND((SolaCorp_Backlog[[#This Row],[Projected Ship Date]] - SolaCorp_Backlog[[#This Row],[Order Date]]) / SolaCorp_Backlog[[#This Row],[Backlog Quantity]], 0)</f>
        <v>44</v>
      </c>
    </row>
    <row r="1899" spans="1:21" x14ac:dyDescent="0.25">
      <c r="A1899" t="s">
        <v>582</v>
      </c>
      <c r="B1899" t="s">
        <v>825</v>
      </c>
      <c r="C1899" t="s">
        <v>721</v>
      </c>
      <c r="D1899" t="s">
        <v>826</v>
      </c>
      <c r="E1899" t="s">
        <v>827</v>
      </c>
      <c r="F1899">
        <v>9</v>
      </c>
      <c r="G1899">
        <v>784.67</v>
      </c>
      <c r="H1899" s="9">
        <v>44967</v>
      </c>
      <c r="I1899" t="s">
        <v>787</v>
      </c>
      <c r="J1899" t="s">
        <v>669</v>
      </c>
      <c r="K1899" t="s">
        <v>609</v>
      </c>
      <c r="L1899" t="s">
        <v>658</v>
      </c>
      <c r="M1899" t="s">
        <v>2108</v>
      </c>
      <c r="N1899" t="s">
        <v>4626</v>
      </c>
      <c r="O1899" t="s">
        <v>6179</v>
      </c>
      <c r="P1899">
        <f>COUNTIFS($L:$L, SolaCorp_Backlog[[#This Row],[Product Group]], $H:$H, "&lt;=" &amp; SolaCorp_Backlog[[#This Row],[Order Date]])</f>
        <v>441</v>
      </c>
      <c r="Q1899" s="9">
        <f>IFERROR(VLOOKUP(SolaCorp_Backlog[[#This Row],[Order_Item]], 'Hot Orders'!$C:$H, 6, FALSE), SolaCorp_Backlog[[#This Row],[Order Date]])</f>
        <v>44967</v>
      </c>
      <c r="R1899">
        <f>COUNTIFS($L:$L, SolaCorp_Backlog[[#This Row],[Product Group]], $Q:$Q, "&lt;=" &amp; SolaCorp_Backlog[[#This Row],[New Date]])</f>
        <v>452</v>
      </c>
      <c r="S1899">
        <f>IF(SolaCorp_Backlog[[#This Row],[Product Group]] &lt;&gt; $L1898, 1, $S1898 + 1)</f>
        <v>429</v>
      </c>
      <c r="T18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899">
        <f ca="1" xml:space="preserve"> ROUND((SolaCorp_Backlog[[#This Row],[Projected Ship Date]] - SolaCorp_Backlog[[#This Row],[Order Date]]) / SolaCorp_Backlog[[#This Row],[Backlog Quantity]], 0)</f>
        <v>44</v>
      </c>
    </row>
    <row r="1900" spans="1:21" x14ac:dyDescent="0.25">
      <c r="A1900" t="s">
        <v>582</v>
      </c>
      <c r="B1900" t="s">
        <v>825</v>
      </c>
      <c r="C1900" t="s">
        <v>721</v>
      </c>
      <c r="D1900" t="s">
        <v>826</v>
      </c>
      <c r="E1900" t="s">
        <v>827</v>
      </c>
      <c r="F1900">
        <v>9</v>
      </c>
      <c r="G1900">
        <v>784.67</v>
      </c>
      <c r="H1900" s="9">
        <v>44967</v>
      </c>
      <c r="I1900" t="s">
        <v>787</v>
      </c>
      <c r="J1900" t="s">
        <v>669</v>
      </c>
      <c r="K1900" t="s">
        <v>609</v>
      </c>
      <c r="L1900" t="s">
        <v>658</v>
      </c>
      <c r="M1900" t="s">
        <v>2108</v>
      </c>
      <c r="N1900" t="s">
        <v>4627</v>
      </c>
      <c r="O1900" t="s">
        <v>6179</v>
      </c>
      <c r="P1900">
        <f>COUNTIFS($L:$L, SolaCorp_Backlog[[#This Row],[Product Group]], $H:$H, "&lt;=" &amp; SolaCorp_Backlog[[#This Row],[Order Date]])</f>
        <v>441</v>
      </c>
      <c r="Q1900" s="9">
        <f>IFERROR(VLOOKUP(SolaCorp_Backlog[[#This Row],[Order_Item]], 'Hot Orders'!$C:$H, 6, FALSE), SolaCorp_Backlog[[#This Row],[Order Date]])</f>
        <v>44967</v>
      </c>
      <c r="R1900">
        <f>COUNTIFS($L:$L, SolaCorp_Backlog[[#This Row],[Product Group]], $Q:$Q, "&lt;=" &amp; SolaCorp_Backlog[[#This Row],[New Date]])</f>
        <v>452</v>
      </c>
      <c r="S1900">
        <f>IF(SolaCorp_Backlog[[#This Row],[Product Group]] &lt;&gt; $L1899, 1, $S1899 + 1)</f>
        <v>430</v>
      </c>
      <c r="T19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0">
        <f ca="1" xml:space="preserve"> ROUND((SolaCorp_Backlog[[#This Row],[Projected Ship Date]] - SolaCorp_Backlog[[#This Row],[Order Date]]) / SolaCorp_Backlog[[#This Row],[Backlog Quantity]], 0)</f>
        <v>44</v>
      </c>
    </row>
    <row r="1901" spans="1:21" x14ac:dyDescent="0.25">
      <c r="A1901" t="s">
        <v>582</v>
      </c>
      <c r="B1901" t="s">
        <v>825</v>
      </c>
      <c r="C1901" t="s">
        <v>721</v>
      </c>
      <c r="D1901" t="s">
        <v>826</v>
      </c>
      <c r="E1901" t="s">
        <v>827</v>
      </c>
      <c r="F1901">
        <v>9</v>
      </c>
      <c r="G1901">
        <v>784.67</v>
      </c>
      <c r="H1901" s="9">
        <v>44967</v>
      </c>
      <c r="I1901" t="s">
        <v>787</v>
      </c>
      <c r="J1901" t="s">
        <v>669</v>
      </c>
      <c r="K1901" t="s">
        <v>609</v>
      </c>
      <c r="L1901" t="s">
        <v>658</v>
      </c>
      <c r="M1901" t="s">
        <v>2108</v>
      </c>
      <c r="N1901" t="s">
        <v>4628</v>
      </c>
      <c r="O1901" t="s">
        <v>6179</v>
      </c>
      <c r="P1901">
        <f>COUNTIFS($L:$L, SolaCorp_Backlog[[#This Row],[Product Group]], $H:$H, "&lt;=" &amp; SolaCorp_Backlog[[#This Row],[Order Date]])</f>
        <v>441</v>
      </c>
      <c r="Q1901" s="9">
        <f>IFERROR(VLOOKUP(SolaCorp_Backlog[[#This Row],[Order_Item]], 'Hot Orders'!$C:$H, 6, FALSE), SolaCorp_Backlog[[#This Row],[Order Date]])</f>
        <v>44967</v>
      </c>
      <c r="R1901">
        <f>COUNTIFS($L:$L, SolaCorp_Backlog[[#This Row],[Product Group]], $Q:$Q, "&lt;=" &amp; SolaCorp_Backlog[[#This Row],[New Date]])</f>
        <v>452</v>
      </c>
      <c r="S1901">
        <f>IF(SolaCorp_Backlog[[#This Row],[Product Group]] &lt;&gt; $L1900, 1, $S1900 + 1)</f>
        <v>431</v>
      </c>
      <c r="T19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1">
        <f ca="1" xml:space="preserve"> ROUND((SolaCorp_Backlog[[#This Row],[Projected Ship Date]] - SolaCorp_Backlog[[#This Row],[Order Date]]) / SolaCorp_Backlog[[#This Row],[Backlog Quantity]], 0)</f>
        <v>44</v>
      </c>
    </row>
    <row r="1902" spans="1:21" x14ac:dyDescent="0.25">
      <c r="A1902" t="s">
        <v>571</v>
      </c>
      <c r="B1902" t="s">
        <v>796</v>
      </c>
      <c r="C1902" t="s">
        <v>729</v>
      </c>
      <c r="D1902" t="s">
        <v>685</v>
      </c>
      <c r="E1902" t="s">
        <v>686</v>
      </c>
      <c r="F1902">
        <v>10</v>
      </c>
      <c r="G1902">
        <v>152.57</v>
      </c>
      <c r="H1902" s="9">
        <v>44967</v>
      </c>
      <c r="I1902" t="s">
        <v>789</v>
      </c>
      <c r="J1902" t="s">
        <v>669</v>
      </c>
      <c r="K1902" t="s">
        <v>611</v>
      </c>
      <c r="L1902" t="s">
        <v>658</v>
      </c>
      <c r="M1902" t="s">
        <v>2084</v>
      </c>
      <c r="N1902" t="s">
        <v>4518</v>
      </c>
      <c r="O1902" t="s">
        <v>6159</v>
      </c>
      <c r="P1902">
        <f>COUNTIFS($L:$L, SolaCorp_Backlog[[#This Row],[Product Group]], $H:$H, "&lt;=" &amp; SolaCorp_Backlog[[#This Row],[Order Date]])</f>
        <v>441</v>
      </c>
      <c r="Q1902" s="9">
        <f>IFERROR(VLOOKUP(SolaCorp_Backlog[[#This Row],[Order_Item]], 'Hot Orders'!$C:$H, 6, FALSE), SolaCorp_Backlog[[#This Row],[Order Date]])</f>
        <v>44967</v>
      </c>
      <c r="R1902">
        <f>COUNTIFS($L:$L, SolaCorp_Backlog[[#This Row],[Product Group]], $Q:$Q, "&lt;=" &amp; SolaCorp_Backlog[[#This Row],[New Date]])</f>
        <v>452</v>
      </c>
      <c r="S1902">
        <f>IF(SolaCorp_Backlog[[#This Row],[Product Group]] &lt;&gt; $L1901, 1, $S1901 + 1)</f>
        <v>432</v>
      </c>
      <c r="T19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2">
        <f ca="1" xml:space="preserve"> ROUND((SolaCorp_Backlog[[#This Row],[Projected Ship Date]] - SolaCorp_Backlog[[#This Row],[Order Date]]) / SolaCorp_Backlog[[#This Row],[Backlog Quantity]], 0)</f>
        <v>40</v>
      </c>
    </row>
    <row r="1903" spans="1:21" x14ac:dyDescent="0.25">
      <c r="A1903" t="s">
        <v>571</v>
      </c>
      <c r="B1903" t="s">
        <v>796</v>
      </c>
      <c r="C1903" t="s">
        <v>729</v>
      </c>
      <c r="D1903" t="s">
        <v>685</v>
      </c>
      <c r="E1903" t="s">
        <v>686</v>
      </c>
      <c r="F1903">
        <v>10</v>
      </c>
      <c r="G1903">
        <v>152.57</v>
      </c>
      <c r="H1903" s="9">
        <v>44967</v>
      </c>
      <c r="I1903" t="s">
        <v>789</v>
      </c>
      <c r="J1903" t="s">
        <v>669</v>
      </c>
      <c r="K1903" t="s">
        <v>611</v>
      </c>
      <c r="L1903" t="s">
        <v>658</v>
      </c>
      <c r="M1903" t="s">
        <v>2084</v>
      </c>
      <c r="N1903" t="s">
        <v>4519</v>
      </c>
      <c r="O1903" t="s">
        <v>6159</v>
      </c>
      <c r="P1903">
        <f>COUNTIFS($L:$L, SolaCorp_Backlog[[#This Row],[Product Group]], $H:$H, "&lt;=" &amp; SolaCorp_Backlog[[#This Row],[Order Date]])</f>
        <v>441</v>
      </c>
      <c r="Q1903" s="9">
        <f>IFERROR(VLOOKUP(SolaCorp_Backlog[[#This Row],[Order_Item]], 'Hot Orders'!$C:$H, 6, FALSE), SolaCorp_Backlog[[#This Row],[Order Date]])</f>
        <v>44967</v>
      </c>
      <c r="R1903">
        <f>COUNTIFS($L:$L, SolaCorp_Backlog[[#This Row],[Product Group]], $Q:$Q, "&lt;=" &amp; SolaCorp_Backlog[[#This Row],[New Date]])</f>
        <v>452</v>
      </c>
      <c r="S1903">
        <f>IF(SolaCorp_Backlog[[#This Row],[Product Group]] &lt;&gt; $L1902, 1, $S1902 + 1)</f>
        <v>433</v>
      </c>
      <c r="T19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3">
        <f ca="1" xml:space="preserve"> ROUND((SolaCorp_Backlog[[#This Row],[Projected Ship Date]] - SolaCorp_Backlog[[#This Row],[Order Date]]) / SolaCorp_Backlog[[#This Row],[Backlog Quantity]], 0)</f>
        <v>40</v>
      </c>
    </row>
    <row r="1904" spans="1:21" x14ac:dyDescent="0.25">
      <c r="A1904" t="s">
        <v>571</v>
      </c>
      <c r="B1904" t="s">
        <v>796</v>
      </c>
      <c r="C1904" t="s">
        <v>729</v>
      </c>
      <c r="D1904" t="s">
        <v>685</v>
      </c>
      <c r="E1904" t="s">
        <v>686</v>
      </c>
      <c r="F1904">
        <v>10</v>
      </c>
      <c r="G1904">
        <v>152.57</v>
      </c>
      <c r="H1904" s="9">
        <v>44967</v>
      </c>
      <c r="I1904" t="s">
        <v>789</v>
      </c>
      <c r="J1904" t="s">
        <v>669</v>
      </c>
      <c r="K1904" t="s">
        <v>611</v>
      </c>
      <c r="L1904" t="s">
        <v>658</v>
      </c>
      <c r="M1904" t="s">
        <v>2084</v>
      </c>
      <c r="N1904" t="s">
        <v>4520</v>
      </c>
      <c r="O1904" t="s">
        <v>6159</v>
      </c>
      <c r="P1904">
        <f>COUNTIFS($L:$L, SolaCorp_Backlog[[#This Row],[Product Group]], $H:$H, "&lt;=" &amp; SolaCorp_Backlog[[#This Row],[Order Date]])</f>
        <v>441</v>
      </c>
      <c r="Q1904" s="9">
        <f>IFERROR(VLOOKUP(SolaCorp_Backlog[[#This Row],[Order_Item]], 'Hot Orders'!$C:$H, 6, FALSE), SolaCorp_Backlog[[#This Row],[Order Date]])</f>
        <v>44967</v>
      </c>
      <c r="R1904">
        <f>COUNTIFS($L:$L, SolaCorp_Backlog[[#This Row],[Product Group]], $Q:$Q, "&lt;=" &amp; SolaCorp_Backlog[[#This Row],[New Date]])</f>
        <v>452</v>
      </c>
      <c r="S1904">
        <f>IF(SolaCorp_Backlog[[#This Row],[Product Group]] &lt;&gt; $L1903, 1, $S1903 + 1)</f>
        <v>434</v>
      </c>
      <c r="T19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4">
        <f ca="1" xml:space="preserve"> ROUND((SolaCorp_Backlog[[#This Row],[Projected Ship Date]] - SolaCorp_Backlog[[#This Row],[Order Date]]) / SolaCorp_Backlog[[#This Row],[Backlog Quantity]], 0)</f>
        <v>40</v>
      </c>
    </row>
    <row r="1905" spans="1:21" x14ac:dyDescent="0.25">
      <c r="A1905" t="s">
        <v>571</v>
      </c>
      <c r="B1905" t="s">
        <v>796</v>
      </c>
      <c r="C1905" t="s">
        <v>729</v>
      </c>
      <c r="D1905" t="s">
        <v>685</v>
      </c>
      <c r="E1905" t="s">
        <v>686</v>
      </c>
      <c r="F1905">
        <v>10</v>
      </c>
      <c r="G1905">
        <v>152.57</v>
      </c>
      <c r="H1905" s="9">
        <v>44967</v>
      </c>
      <c r="I1905" t="s">
        <v>789</v>
      </c>
      <c r="J1905" t="s">
        <v>669</v>
      </c>
      <c r="K1905" t="s">
        <v>611</v>
      </c>
      <c r="L1905" t="s">
        <v>658</v>
      </c>
      <c r="M1905" t="s">
        <v>2084</v>
      </c>
      <c r="N1905" t="s">
        <v>4521</v>
      </c>
      <c r="O1905" t="s">
        <v>6159</v>
      </c>
      <c r="P1905">
        <f>COUNTIFS($L:$L, SolaCorp_Backlog[[#This Row],[Product Group]], $H:$H, "&lt;=" &amp; SolaCorp_Backlog[[#This Row],[Order Date]])</f>
        <v>441</v>
      </c>
      <c r="Q1905" s="9">
        <f>IFERROR(VLOOKUP(SolaCorp_Backlog[[#This Row],[Order_Item]], 'Hot Orders'!$C:$H, 6, FALSE), SolaCorp_Backlog[[#This Row],[Order Date]])</f>
        <v>44967</v>
      </c>
      <c r="R1905">
        <f>COUNTIFS($L:$L, SolaCorp_Backlog[[#This Row],[Product Group]], $Q:$Q, "&lt;=" &amp; SolaCorp_Backlog[[#This Row],[New Date]])</f>
        <v>452</v>
      </c>
      <c r="S1905">
        <f>IF(SolaCorp_Backlog[[#This Row],[Product Group]] &lt;&gt; $L1904, 1, $S1904 + 1)</f>
        <v>435</v>
      </c>
      <c r="T19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5">
        <f ca="1" xml:space="preserve"> ROUND((SolaCorp_Backlog[[#This Row],[Projected Ship Date]] - SolaCorp_Backlog[[#This Row],[Order Date]]) / SolaCorp_Backlog[[#This Row],[Backlog Quantity]], 0)</f>
        <v>40</v>
      </c>
    </row>
    <row r="1906" spans="1:21" x14ac:dyDescent="0.25">
      <c r="A1906" t="s">
        <v>571</v>
      </c>
      <c r="B1906" t="s">
        <v>796</v>
      </c>
      <c r="C1906" t="s">
        <v>729</v>
      </c>
      <c r="D1906" t="s">
        <v>685</v>
      </c>
      <c r="E1906" t="s">
        <v>686</v>
      </c>
      <c r="F1906">
        <v>10</v>
      </c>
      <c r="G1906">
        <v>152.57</v>
      </c>
      <c r="H1906" s="9">
        <v>44967</v>
      </c>
      <c r="I1906" t="s">
        <v>789</v>
      </c>
      <c r="J1906" t="s">
        <v>669</v>
      </c>
      <c r="K1906" t="s">
        <v>611</v>
      </c>
      <c r="L1906" t="s">
        <v>658</v>
      </c>
      <c r="M1906" t="s">
        <v>2084</v>
      </c>
      <c r="N1906" t="s">
        <v>4522</v>
      </c>
      <c r="O1906" t="s">
        <v>6159</v>
      </c>
      <c r="P1906">
        <f>COUNTIFS($L:$L, SolaCorp_Backlog[[#This Row],[Product Group]], $H:$H, "&lt;=" &amp; SolaCorp_Backlog[[#This Row],[Order Date]])</f>
        <v>441</v>
      </c>
      <c r="Q1906" s="9">
        <f>IFERROR(VLOOKUP(SolaCorp_Backlog[[#This Row],[Order_Item]], 'Hot Orders'!$C:$H, 6, FALSE), SolaCorp_Backlog[[#This Row],[Order Date]])</f>
        <v>44967</v>
      </c>
      <c r="R1906">
        <f>COUNTIFS($L:$L, SolaCorp_Backlog[[#This Row],[Product Group]], $Q:$Q, "&lt;=" &amp; SolaCorp_Backlog[[#This Row],[New Date]])</f>
        <v>452</v>
      </c>
      <c r="S1906">
        <f>IF(SolaCorp_Backlog[[#This Row],[Product Group]] &lt;&gt; $L1905, 1, $S1905 + 1)</f>
        <v>436</v>
      </c>
      <c r="T19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6">
        <f ca="1" xml:space="preserve"> ROUND((SolaCorp_Backlog[[#This Row],[Projected Ship Date]] - SolaCorp_Backlog[[#This Row],[Order Date]]) / SolaCorp_Backlog[[#This Row],[Backlog Quantity]], 0)</f>
        <v>40</v>
      </c>
    </row>
    <row r="1907" spans="1:21" x14ac:dyDescent="0.25">
      <c r="A1907" t="s">
        <v>571</v>
      </c>
      <c r="B1907" t="s">
        <v>796</v>
      </c>
      <c r="C1907" t="s">
        <v>729</v>
      </c>
      <c r="D1907" t="s">
        <v>685</v>
      </c>
      <c r="E1907" t="s">
        <v>686</v>
      </c>
      <c r="F1907">
        <v>10</v>
      </c>
      <c r="G1907">
        <v>152.57</v>
      </c>
      <c r="H1907" s="9">
        <v>44967</v>
      </c>
      <c r="I1907" t="s">
        <v>789</v>
      </c>
      <c r="J1907" t="s">
        <v>669</v>
      </c>
      <c r="K1907" t="s">
        <v>611</v>
      </c>
      <c r="L1907" t="s">
        <v>658</v>
      </c>
      <c r="M1907" t="s">
        <v>2084</v>
      </c>
      <c r="N1907" t="s">
        <v>4523</v>
      </c>
      <c r="O1907" t="s">
        <v>6159</v>
      </c>
      <c r="P1907">
        <f>COUNTIFS($L:$L, SolaCorp_Backlog[[#This Row],[Product Group]], $H:$H, "&lt;=" &amp; SolaCorp_Backlog[[#This Row],[Order Date]])</f>
        <v>441</v>
      </c>
      <c r="Q1907" s="9">
        <f>IFERROR(VLOOKUP(SolaCorp_Backlog[[#This Row],[Order_Item]], 'Hot Orders'!$C:$H, 6, FALSE), SolaCorp_Backlog[[#This Row],[Order Date]])</f>
        <v>44967</v>
      </c>
      <c r="R1907">
        <f>COUNTIFS($L:$L, SolaCorp_Backlog[[#This Row],[Product Group]], $Q:$Q, "&lt;=" &amp; SolaCorp_Backlog[[#This Row],[New Date]])</f>
        <v>452</v>
      </c>
      <c r="S1907">
        <f>IF(SolaCorp_Backlog[[#This Row],[Product Group]] &lt;&gt; $L1906, 1, $S1906 + 1)</f>
        <v>437</v>
      </c>
      <c r="T19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7">
        <f ca="1" xml:space="preserve"> ROUND((SolaCorp_Backlog[[#This Row],[Projected Ship Date]] - SolaCorp_Backlog[[#This Row],[Order Date]]) / SolaCorp_Backlog[[#This Row],[Backlog Quantity]], 0)</f>
        <v>40</v>
      </c>
    </row>
    <row r="1908" spans="1:21" x14ac:dyDescent="0.25">
      <c r="A1908" t="s">
        <v>571</v>
      </c>
      <c r="B1908" t="s">
        <v>796</v>
      </c>
      <c r="C1908" t="s">
        <v>729</v>
      </c>
      <c r="D1908" t="s">
        <v>685</v>
      </c>
      <c r="E1908" t="s">
        <v>686</v>
      </c>
      <c r="F1908">
        <v>10</v>
      </c>
      <c r="G1908">
        <v>152.57</v>
      </c>
      <c r="H1908" s="9">
        <v>44967</v>
      </c>
      <c r="I1908" t="s">
        <v>789</v>
      </c>
      <c r="J1908" t="s">
        <v>669</v>
      </c>
      <c r="K1908" t="s">
        <v>611</v>
      </c>
      <c r="L1908" t="s">
        <v>658</v>
      </c>
      <c r="M1908" t="s">
        <v>2084</v>
      </c>
      <c r="N1908" t="s">
        <v>4524</v>
      </c>
      <c r="O1908" t="s">
        <v>6159</v>
      </c>
      <c r="P1908">
        <f>COUNTIFS($L:$L, SolaCorp_Backlog[[#This Row],[Product Group]], $H:$H, "&lt;=" &amp; SolaCorp_Backlog[[#This Row],[Order Date]])</f>
        <v>441</v>
      </c>
      <c r="Q1908" s="9">
        <f>IFERROR(VLOOKUP(SolaCorp_Backlog[[#This Row],[Order_Item]], 'Hot Orders'!$C:$H, 6, FALSE), SolaCorp_Backlog[[#This Row],[Order Date]])</f>
        <v>44967</v>
      </c>
      <c r="R1908">
        <f>COUNTIFS($L:$L, SolaCorp_Backlog[[#This Row],[Product Group]], $Q:$Q, "&lt;=" &amp; SolaCorp_Backlog[[#This Row],[New Date]])</f>
        <v>452</v>
      </c>
      <c r="S1908">
        <f>IF(SolaCorp_Backlog[[#This Row],[Product Group]] &lt;&gt; $L1907, 1, $S1907 + 1)</f>
        <v>438</v>
      </c>
      <c r="T19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8">
        <f ca="1" xml:space="preserve"> ROUND((SolaCorp_Backlog[[#This Row],[Projected Ship Date]] - SolaCorp_Backlog[[#This Row],[Order Date]]) / SolaCorp_Backlog[[#This Row],[Backlog Quantity]], 0)</f>
        <v>40</v>
      </c>
    </row>
    <row r="1909" spans="1:21" x14ac:dyDescent="0.25">
      <c r="A1909" t="s">
        <v>571</v>
      </c>
      <c r="B1909" t="s">
        <v>796</v>
      </c>
      <c r="C1909" t="s">
        <v>729</v>
      </c>
      <c r="D1909" t="s">
        <v>685</v>
      </c>
      <c r="E1909" t="s">
        <v>686</v>
      </c>
      <c r="F1909">
        <v>10</v>
      </c>
      <c r="G1909">
        <v>152.57</v>
      </c>
      <c r="H1909" s="9">
        <v>44967</v>
      </c>
      <c r="I1909" t="s">
        <v>789</v>
      </c>
      <c r="J1909" t="s">
        <v>669</v>
      </c>
      <c r="K1909" t="s">
        <v>611</v>
      </c>
      <c r="L1909" t="s">
        <v>658</v>
      </c>
      <c r="M1909" t="s">
        <v>2084</v>
      </c>
      <c r="N1909" t="s">
        <v>4525</v>
      </c>
      <c r="O1909" t="s">
        <v>6159</v>
      </c>
      <c r="P1909">
        <f>COUNTIFS($L:$L, SolaCorp_Backlog[[#This Row],[Product Group]], $H:$H, "&lt;=" &amp; SolaCorp_Backlog[[#This Row],[Order Date]])</f>
        <v>441</v>
      </c>
      <c r="Q1909" s="9">
        <f>IFERROR(VLOOKUP(SolaCorp_Backlog[[#This Row],[Order_Item]], 'Hot Orders'!$C:$H, 6, FALSE), SolaCorp_Backlog[[#This Row],[Order Date]])</f>
        <v>44967</v>
      </c>
      <c r="R1909">
        <f>COUNTIFS($L:$L, SolaCorp_Backlog[[#This Row],[Product Group]], $Q:$Q, "&lt;=" &amp; SolaCorp_Backlog[[#This Row],[New Date]])</f>
        <v>452</v>
      </c>
      <c r="S1909">
        <f>IF(SolaCorp_Backlog[[#This Row],[Product Group]] &lt;&gt; $L1908, 1, $S1908 + 1)</f>
        <v>439</v>
      </c>
      <c r="T19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09">
        <f ca="1" xml:space="preserve"> ROUND((SolaCorp_Backlog[[#This Row],[Projected Ship Date]] - SolaCorp_Backlog[[#This Row],[Order Date]]) / SolaCorp_Backlog[[#This Row],[Backlog Quantity]], 0)</f>
        <v>40</v>
      </c>
    </row>
    <row r="1910" spans="1:21" x14ac:dyDescent="0.25">
      <c r="A1910" t="s">
        <v>571</v>
      </c>
      <c r="B1910" t="s">
        <v>796</v>
      </c>
      <c r="C1910" t="s">
        <v>729</v>
      </c>
      <c r="D1910" t="s">
        <v>685</v>
      </c>
      <c r="E1910" t="s">
        <v>686</v>
      </c>
      <c r="F1910">
        <v>10</v>
      </c>
      <c r="G1910">
        <v>152.57</v>
      </c>
      <c r="H1910" s="9">
        <v>44967</v>
      </c>
      <c r="I1910" t="s">
        <v>789</v>
      </c>
      <c r="J1910" t="s">
        <v>669</v>
      </c>
      <c r="K1910" t="s">
        <v>611</v>
      </c>
      <c r="L1910" t="s">
        <v>658</v>
      </c>
      <c r="M1910" t="s">
        <v>2084</v>
      </c>
      <c r="N1910" t="s">
        <v>4526</v>
      </c>
      <c r="O1910" t="s">
        <v>6159</v>
      </c>
      <c r="P1910">
        <f>COUNTIFS($L:$L, SolaCorp_Backlog[[#This Row],[Product Group]], $H:$H, "&lt;=" &amp; SolaCorp_Backlog[[#This Row],[Order Date]])</f>
        <v>441</v>
      </c>
      <c r="Q1910" s="9">
        <f>IFERROR(VLOOKUP(SolaCorp_Backlog[[#This Row],[Order_Item]], 'Hot Orders'!$C:$H, 6, FALSE), SolaCorp_Backlog[[#This Row],[Order Date]])</f>
        <v>44967</v>
      </c>
      <c r="R1910">
        <f>COUNTIFS($L:$L, SolaCorp_Backlog[[#This Row],[Product Group]], $Q:$Q, "&lt;=" &amp; SolaCorp_Backlog[[#This Row],[New Date]])</f>
        <v>452</v>
      </c>
      <c r="S1910">
        <f>IF(SolaCorp_Backlog[[#This Row],[Product Group]] &lt;&gt; $L1909, 1, $S1909 + 1)</f>
        <v>440</v>
      </c>
      <c r="T19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0">
        <f ca="1" xml:space="preserve"> ROUND((SolaCorp_Backlog[[#This Row],[Projected Ship Date]] - SolaCorp_Backlog[[#This Row],[Order Date]]) / SolaCorp_Backlog[[#This Row],[Backlog Quantity]], 0)</f>
        <v>40</v>
      </c>
    </row>
    <row r="1911" spans="1:21" x14ac:dyDescent="0.25">
      <c r="A1911" t="s">
        <v>571</v>
      </c>
      <c r="B1911" t="s">
        <v>796</v>
      </c>
      <c r="C1911" t="s">
        <v>729</v>
      </c>
      <c r="D1911" t="s">
        <v>685</v>
      </c>
      <c r="E1911" t="s">
        <v>686</v>
      </c>
      <c r="F1911">
        <v>10</v>
      </c>
      <c r="G1911">
        <v>152.57</v>
      </c>
      <c r="H1911" s="9">
        <v>44967</v>
      </c>
      <c r="I1911" t="s">
        <v>789</v>
      </c>
      <c r="J1911" t="s">
        <v>669</v>
      </c>
      <c r="K1911" t="s">
        <v>611</v>
      </c>
      <c r="L1911" t="s">
        <v>658</v>
      </c>
      <c r="M1911" t="s">
        <v>2084</v>
      </c>
      <c r="N1911" t="s">
        <v>4527</v>
      </c>
      <c r="O1911" t="s">
        <v>6159</v>
      </c>
      <c r="P1911">
        <f>COUNTIFS($L:$L, SolaCorp_Backlog[[#This Row],[Product Group]], $H:$H, "&lt;=" &amp; SolaCorp_Backlog[[#This Row],[Order Date]])</f>
        <v>441</v>
      </c>
      <c r="Q1911" s="9">
        <f>IFERROR(VLOOKUP(SolaCorp_Backlog[[#This Row],[Order_Item]], 'Hot Orders'!$C:$H, 6, FALSE), SolaCorp_Backlog[[#This Row],[Order Date]])</f>
        <v>44967</v>
      </c>
      <c r="R1911">
        <f>COUNTIFS($L:$L, SolaCorp_Backlog[[#This Row],[Product Group]], $Q:$Q, "&lt;=" &amp; SolaCorp_Backlog[[#This Row],[New Date]])</f>
        <v>452</v>
      </c>
      <c r="S1911">
        <f>IF(SolaCorp_Backlog[[#This Row],[Product Group]] &lt;&gt; $L1910, 1, $S1910 + 1)</f>
        <v>441</v>
      </c>
      <c r="T19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1">
        <f ca="1" xml:space="preserve"> ROUND((SolaCorp_Backlog[[#This Row],[Projected Ship Date]] - SolaCorp_Backlog[[#This Row],[Order Date]]) / SolaCorp_Backlog[[#This Row],[Backlog Quantity]], 0)</f>
        <v>40</v>
      </c>
    </row>
    <row r="1912" spans="1:21" x14ac:dyDescent="0.25">
      <c r="A1912" t="s">
        <v>416</v>
      </c>
      <c r="B1912" t="s">
        <v>1111</v>
      </c>
      <c r="C1912" t="s">
        <v>721</v>
      </c>
      <c r="D1912" t="s">
        <v>1112</v>
      </c>
      <c r="E1912" t="s">
        <v>1113</v>
      </c>
      <c r="F1912">
        <v>1</v>
      </c>
      <c r="G1912">
        <v>374.82</v>
      </c>
      <c r="H1912" s="9">
        <v>44970</v>
      </c>
      <c r="I1912" t="s">
        <v>763</v>
      </c>
      <c r="J1912" t="s">
        <v>669</v>
      </c>
      <c r="K1912" t="s">
        <v>615</v>
      </c>
      <c r="L1912" t="s">
        <v>658</v>
      </c>
      <c r="M1912" t="s">
        <v>2110</v>
      </c>
      <c r="N1912" t="s">
        <v>4647</v>
      </c>
      <c r="O1912" t="s">
        <v>6181</v>
      </c>
      <c r="P1912">
        <f>COUNTIFS($L:$L, SolaCorp_Backlog[[#This Row],[Product Group]], $H:$H, "&lt;=" &amp; SolaCorp_Backlog[[#This Row],[Order Date]])</f>
        <v>442</v>
      </c>
      <c r="Q1912" s="9">
        <f>IFERROR(VLOOKUP(SolaCorp_Backlog[[#This Row],[Order_Item]], 'Hot Orders'!$C:$H, 6, FALSE), SolaCorp_Backlog[[#This Row],[Order Date]])</f>
        <v>44970</v>
      </c>
      <c r="R1912">
        <f>COUNTIFS($L:$L, SolaCorp_Backlog[[#This Row],[Product Group]], $Q:$Q, "&lt;=" &amp; SolaCorp_Backlog[[#This Row],[New Date]])</f>
        <v>453</v>
      </c>
      <c r="S1912">
        <f>IF(SolaCorp_Backlog[[#This Row],[Product Group]] &lt;&gt; $L1911, 1, $S1911 + 1)</f>
        <v>442</v>
      </c>
      <c r="T19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2">
        <f ca="1" xml:space="preserve"> ROUND((SolaCorp_Backlog[[#This Row],[Projected Ship Date]] - SolaCorp_Backlog[[#This Row],[Order Date]]) / SolaCorp_Backlog[[#This Row],[Backlog Quantity]], 0)</f>
        <v>396</v>
      </c>
    </row>
    <row r="1913" spans="1:21" x14ac:dyDescent="0.25">
      <c r="A1913" t="s">
        <v>221</v>
      </c>
      <c r="B1913" t="s">
        <v>1351</v>
      </c>
      <c r="C1913" t="s">
        <v>721</v>
      </c>
      <c r="D1913" t="s">
        <v>1201</v>
      </c>
      <c r="E1913" t="s">
        <v>1202</v>
      </c>
      <c r="F1913">
        <v>1</v>
      </c>
      <c r="G1913">
        <v>199.08</v>
      </c>
      <c r="H1913" s="9">
        <v>44973</v>
      </c>
      <c r="I1913" t="s">
        <v>707</v>
      </c>
      <c r="J1913" t="s">
        <v>669</v>
      </c>
      <c r="K1913" t="s">
        <v>617</v>
      </c>
      <c r="L1913" t="s">
        <v>658</v>
      </c>
      <c r="M1913" t="s">
        <v>1947</v>
      </c>
      <c r="N1913" t="s">
        <v>4035</v>
      </c>
      <c r="O1913" t="s">
        <v>6043</v>
      </c>
      <c r="P1913">
        <f>COUNTIFS($L:$L, SolaCorp_Backlog[[#This Row],[Product Group]], $H:$H, "&lt;=" &amp; SolaCorp_Backlog[[#This Row],[Order Date]])</f>
        <v>443</v>
      </c>
      <c r="Q1913" s="9">
        <f>IFERROR(VLOOKUP(SolaCorp_Backlog[[#This Row],[Order_Item]], 'Hot Orders'!$C:$H, 6, FALSE), SolaCorp_Backlog[[#This Row],[Order Date]])</f>
        <v>44973</v>
      </c>
      <c r="R1913">
        <f>COUNTIFS($L:$L, SolaCorp_Backlog[[#This Row],[Product Group]], $Q:$Q, "&lt;=" &amp; SolaCorp_Backlog[[#This Row],[New Date]])</f>
        <v>454</v>
      </c>
      <c r="S1913">
        <f>IF(SolaCorp_Backlog[[#This Row],[Product Group]] &lt;&gt; $L1912, 1, $S1912 + 1)</f>
        <v>443</v>
      </c>
      <c r="T19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3">
        <f ca="1" xml:space="preserve"> ROUND((SolaCorp_Backlog[[#This Row],[Projected Ship Date]] - SolaCorp_Backlog[[#This Row],[Order Date]]) / SolaCorp_Backlog[[#This Row],[Backlog Quantity]], 0)</f>
        <v>393</v>
      </c>
    </row>
    <row r="1914" spans="1:21" x14ac:dyDescent="0.25">
      <c r="A1914" t="s">
        <v>472</v>
      </c>
      <c r="B1914" t="s">
        <v>1507</v>
      </c>
      <c r="C1914" t="s">
        <v>671</v>
      </c>
      <c r="D1914" t="s">
        <v>733</v>
      </c>
      <c r="E1914" t="s">
        <v>734</v>
      </c>
      <c r="F1914">
        <v>4</v>
      </c>
      <c r="G1914">
        <v>83.46</v>
      </c>
      <c r="H1914" s="9">
        <v>44983</v>
      </c>
      <c r="I1914" t="s">
        <v>683</v>
      </c>
      <c r="J1914" t="s">
        <v>675</v>
      </c>
      <c r="K1914" t="s">
        <v>619</v>
      </c>
      <c r="L1914" t="s">
        <v>658</v>
      </c>
      <c r="M1914" t="s">
        <v>2112</v>
      </c>
      <c r="N1914" t="s">
        <v>4649</v>
      </c>
      <c r="O1914" t="s">
        <v>6183</v>
      </c>
      <c r="P1914">
        <f>COUNTIFS($L:$L, SolaCorp_Backlog[[#This Row],[Product Group]], $H:$H, "&lt;=" &amp; SolaCorp_Backlog[[#This Row],[Order Date]])</f>
        <v>448</v>
      </c>
      <c r="Q1914" s="9">
        <f>IFERROR(VLOOKUP(SolaCorp_Backlog[[#This Row],[Order_Item]], 'Hot Orders'!$C:$H, 6, FALSE), SolaCorp_Backlog[[#This Row],[Order Date]])</f>
        <v>44983</v>
      </c>
      <c r="R1914">
        <f>COUNTIFS($L:$L, SolaCorp_Backlog[[#This Row],[Product Group]], $Q:$Q, "&lt;=" &amp; SolaCorp_Backlog[[#This Row],[New Date]])</f>
        <v>459</v>
      </c>
      <c r="S1914">
        <f>IF(SolaCorp_Backlog[[#This Row],[Product Group]] &lt;&gt; $L1913, 1, $S1913 + 1)</f>
        <v>444</v>
      </c>
      <c r="T19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4">
        <f ca="1" xml:space="preserve"> ROUND((SolaCorp_Backlog[[#This Row],[Projected Ship Date]] - SolaCorp_Backlog[[#This Row],[Order Date]]) / SolaCorp_Backlog[[#This Row],[Backlog Quantity]], 0)</f>
        <v>96</v>
      </c>
    </row>
    <row r="1915" spans="1:21" x14ac:dyDescent="0.25">
      <c r="A1915" t="s">
        <v>472</v>
      </c>
      <c r="B1915" t="s">
        <v>1507</v>
      </c>
      <c r="C1915" t="s">
        <v>671</v>
      </c>
      <c r="D1915" t="s">
        <v>733</v>
      </c>
      <c r="E1915" t="s">
        <v>734</v>
      </c>
      <c r="F1915">
        <v>4</v>
      </c>
      <c r="G1915">
        <v>83.46</v>
      </c>
      <c r="H1915" s="9">
        <v>44983</v>
      </c>
      <c r="I1915" t="s">
        <v>683</v>
      </c>
      <c r="J1915" t="s">
        <v>675</v>
      </c>
      <c r="K1915" t="s">
        <v>619</v>
      </c>
      <c r="L1915" t="s">
        <v>658</v>
      </c>
      <c r="M1915" t="s">
        <v>2112</v>
      </c>
      <c r="N1915" t="s">
        <v>4650</v>
      </c>
      <c r="O1915" t="s">
        <v>6183</v>
      </c>
      <c r="P1915">
        <f>COUNTIFS($L:$L, SolaCorp_Backlog[[#This Row],[Product Group]], $H:$H, "&lt;=" &amp; SolaCorp_Backlog[[#This Row],[Order Date]])</f>
        <v>448</v>
      </c>
      <c r="Q1915" s="9">
        <f>IFERROR(VLOOKUP(SolaCorp_Backlog[[#This Row],[Order_Item]], 'Hot Orders'!$C:$H, 6, FALSE), SolaCorp_Backlog[[#This Row],[Order Date]])</f>
        <v>44983</v>
      </c>
      <c r="R1915">
        <f>COUNTIFS($L:$L, SolaCorp_Backlog[[#This Row],[Product Group]], $Q:$Q, "&lt;=" &amp; SolaCorp_Backlog[[#This Row],[New Date]])</f>
        <v>459</v>
      </c>
      <c r="S1915">
        <f>IF(SolaCorp_Backlog[[#This Row],[Product Group]] &lt;&gt; $L1914, 1, $S1914 + 1)</f>
        <v>445</v>
      </c>
      <c r="T19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5">
        <f ca="1" xml:space="preserve"> ROUND((SolaCorp_Backlog[[#This Row],[Projected Ship Date]] - SolaCorp_Backlog[[#This Row],[Order Date]]) / SolaCorp_Backlog[[#This Row],[Backlog Quantity]], 0)</f>
        <v>96</v>
      </c>
    </row>
    <row r="1916" spans="1:21" x14ac:dyDescent="0.25">
      <c r="A1916" t="s">
        <v>472</v>
      </c>
      <c r="B1916" t="s">
        <v>1507</v>
      </c>
      <c r="C1916" t="s">
        <v>671</v>
      </c>
      <c r="D1916" t="s">
        <v>733</v>
      </c>
      <c r="E1916" t="s">
        <v>734</v>
      </c>
      <c r="F1916">
        <v>4</v>
      </c>
      <c r="G1916">
        <v>83.46</v>
      </c>
      <c r="H1916" s="9">
        <v>44983</v>
      </c>
      <c r="I1916" t="s">
        <v>683</v>
      </c>
      <c r="J1916" t="s">
        <v>675</v>
      </c>
      <c r="K1916" t="s">
        <v>619</v>
      </c>
      <c r="L1916" t="s">
        <v>658</v>
      </c>
      <c r="M1916" t="s">
        <v>2112</v>
      </c>
      <c r="N1916" t="s">
        <v>4651</v>
      </c>
      <c r="O1916" t="s">
        <v>6183</v>
      </c>
      <c r="P1916">
        <f>COUNTIFS($L:$L, SolaCorp_Backlog[[#This Row],[Product Group]], $H:$H, "&lt;=" &amp; SolaCorp_Backlog[[#This Row],[Order Date]])</f>
        <v>448</v>
      </c>
      <c r="Q1916" s="9">
        <f>IFERROR(VLOOKUP(SolaCorp_Backlog[[#This Row],[Order_Item]], 'Hot Orders'!$C:$H, 6, FALSE), SolaCorp_Backlog[[#This Row],[Order Date]])</f>
        <v>44983</v>
      </c>
      <c r="R1916">
        <f>COUNTIFS($L:$L, SolaCorp_Backlog[[#This Row],[Product Group]], $Q:$Q, "&lt;=" &amp; SolaCorp_Backlog[[#This Row],[New Date]])</f>
        <v>459</v>
      </c>
      <c r="S1916">
        <f>IF(SolaCorp_Backlog[[#This Row],[Product Group]] &lt;&gt; $L1915, 1, $S1915 + 1)</f>
        <v>446</v>
      </c>
      <c r="T19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6">
        <f ca="1" xml:space="preserve"> ROUND((SolaCorp_Backlog[[#This Row],[Projected Ship Date]] - SolaCorp_Backlog[[#This Row],[Order Date]]) / SolaCorp_Backlog[[#This Row],[Backlog Quantity]], 0)</f>
        <v>96</v>
      </c>
    </row>
    <row r="1917" spans="1:21" x14ac:dyDescent="0.25">
      <c r="A1917" t="s">
        <v>472</v>
      </c>
      <c r="B1917" t="s">
        <v>1507</v>
      </c>
      <c r="C1917" t="s">
        <v>671</v>
      </c>
      <c r="D1917" t="s">
        <v>733</v>
      </c>
      <c r="E1917" t="s">
        <v>734</v>
      </c>
      <c r="F1917">
        <v>4</v>
      </c>
      <c r="G1917">
        <v>83.46</v>
      </c>
      <c r="H1917" s="9">
        <v>44983</v>
      </c>
      <c r="I1917" t="s">
        <v>683</v>
      </c>
      <c r="J1917" t="s">
        <v>675</v>
      </c>
      <c r="K1917" t="s">
        <v>619</v>
      </c>
      <c r="L1917" t="s">
        <v>658</v>
      </c>
      <c r="M1917" t="s">
        <v>2112</v>
      </c>
      <c r="N1917" t="s">
        <v>4652</v>
      </c>
      <c r="O1917" t="s">
        <v>6183</v>
      </c>
      <c r="P1917">
        <f>COUNTIFS($L:$L, SolaCorp_Backlog[[#This Row],[Product Group]], $H:$H, "&lt;=" &amp; SolaCorp_Backlog[[#This Row],[Order Date]])</f>
        <v>448</v>
      </c>
      <c r="Q1917" s="9">
        <f>IFERROR(VLOOKUP(SolaCorp_Backlog[[#This Row],[Order_Item]], 'Hot Orders'!$C:$H, 6, FALSE), SolaCorp_Backlog[[#This Row],[Order Date]])</f>
        <v>44983</v>
      </c>
      <c r="R1917">
        <f>COUNTIFS($L:$L, SolaCorp_Backlog[[#This Row],[Product Group]], $Q:$Q, "&lt;=" &amp; SolaCorp_Backlog[[#This Row],[New Date]])</f>
        <v>459</v>
      </c>
      <c r="S1917">
        <f>IF(SolaCorp_Backlog[[#This Row],[Product Group]] &lt;&gt; $L1916, 1, $S1916 + 1)</f>
        <v>447</v>
      </c>
      <c r="T19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7">
        <f ca="1" xml:space="preserve"> ROUND((SolaCorp_Backlog[[#This Row],[Projected Ship Date]] - SolaCorp_Backlog[[#This Row],[Order Date]]) / SolaCorp_Backlog[[#This Row],[Backlog Quantity]], 0)</f>
        <v>96</v>
      </c>
    </row>
    <row r="1918" spans="1:21" x14ac:dyDescent="0.25">
      <c r="A1918" t="s">
        <v>473</v>
      </c>
      <c r="B1918" t="s">
        <v>1090</v>
      </c>
      <c r="C1918" t="s">
        <v>721</v>
      </c>
      <c r="D1918" t="s">
        <v>769</v>
      </c>
      <c r="E1918" t="s">
        <v>770</v>
      </c>
      <c r="F1918">
        <v>1</v>
      </c>
      <c r="G1918">
        <v>349.61</v>
      </c>
      <c r="H1918" s="9">
        <v>44983</v>
      </c>
      <c r="I1918" t="s">
        <v>831</v>
      </c>
      <c r="J1918" t="s">
        <v>675</v>
      </c>
      <c r="K1918" t="s">
        <v>613</v>
      </c>
      <c r="L1918" t="s">
        <v>658</v>
      </c>
      <c r="M1918" t="s">
        <v>2113</v>
      </c>
      <c r="N1918" t="s">
        <v>4653</v>
      </c>
      <c r="O1918" t="s">
        <v>6184</v>
      </c>
      <c r="P1918">
        <f>COUNTIFS($L:$L, SolaCorp_Backlog[[#This Row],[Product Group]], $H:$H, "&lt;=" &amp; SolaCorp_Backlog[[#This Row],[Order Date]])</f>
        <v>448</v>
      </c>
      <c r="Q1918" s="9">
        <f>IFERROR(VLOOKUP(SolaCorp_Backlog[[#This Row],[Order_Item]], 'Hot Orders'!$C:$H, 6, FALSE), SolaCorp_Backlog[[#This Row],[Order Date]])</f>
        <v>44983</v>
      </c>
      <c r="R1918">
        <f>COUNTIFS($L:$L, SolaCorp_Backlog[[#This Row],[Product Group]], $Q:$Q, "&lt;=" &amp; SolaCorp_Backlog[[#This Row],[New Date]])</f>
        <v>459</v>
      </c>
      <c r="S1918">
        <f>IF(SolaCorp_Backlog[[#This Row],[Product Group]] &lt;&gt; $L1917, 1, $S1917 + 1)</f>
        <v>448</v>
      </c>
      <c r="T19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8">
        <f ca="1" xml:space="preserve"> ROUND((SolaCorp_Backlog[[#This Row],[Projected Ship Date]] - SolaCorp_Backlog[[#This Row],[Order Date]]) / SolaCorp_Backlog[[#This Row],[Backlog Quantity]], 0)</f>
        <v>383</v>
      </c>
    </row>
    <row r="1919" spans="1:21" x14ac:dyDescent="0.25">
      <c r="A1919" t="s">
        <v>501</v>
      </c>
      <c r="B1919" t="s">
        <v>1339</v>
      </c>
      <c r="C1919" t="s">
        <v>671</v>
      </c>
      <c r="D1919" t="s">
        <v>813</v>
      </c>
      <c r="E1919" t="s">
        <v>814</v>
      </c>
      <c r="F1919">
        <v>1</v>
      </c>
      <c r="G1919">
        <v>165.27</v>
      </c>
      <c r="H1919" s="9">
        <v>44986</v>
      </c>
      <c r="I1919" t="s">
        <v>1162</v>
      </c>
      <c r="J1919" t="s">
        <v>675</v>
      </c>
      <c r="K1919" t="s">
        <v>615</v>
      </c>
      <c r="L1919" t="s">
        <v>658</v>
      </c>
      <c r="M1919" t="s">
        <v>1950</v>
      </c>
      <c r="N1919" t="s">
        <v>4043</v>
      </c>
      <c r="O1919" t="s">
        <v>6046</v>
      </c>
      <c r="P1919">
        <f>COUNTIFS($L:$L, SolaCorp_Backlog[[#This Row],[Product Group]], $H:$H, "&lt;=" &amp; SolaCorp_Backlog[[#This Row],[Order Date]])</f>
        <v>455</v>
      </c>
      <c r="Q1919" s="9">
        <f>IFERROR(VLOOKUP(SolaCorp_Backlog[[#This Row],[Order_Item]], 'Hot Orders'!$C:$H, 6, FALSE), SolaCorp_Backlog[[#This Row],[Order Date]])</f>
        <v>44986</v>
      </c>
      <c r="R1919">
        <f>COUNTIFS($L:$L, SolaCorp_Backlog[[#This Row],[Product Group]], $Q:$Q, "&lt;=" &amp; SolaCorp_Backlog[[#This Row],[New Date]])</f>
        <v>466</v>
      </c>
      <c r="S1919">
        <f>IF(SolaCorp_Backlog[[#This Row],[Product Group]] &lt;&gt; $L1918, 1, $S1918 + 1)</f>
        <v>449</v>
      </c>
      <c r="T19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19">
        <f ca="1" xml:space="preserve"> ROUND((SolaCorp_Backlog[[#This Row],[Projected Ship Date]] - SolaCorp_Backlog[[#This Row],[Order Date]]) / SolaCorp_Backlog[[#This Row],[Backlog Quantity]], 0)</f>
        <v>380</v>
      </c>
    </row>
    <row r="1920" spans="1:21" x14ac:dyDescent="0.25">
      <c r="A1920" t="s">
        <v>501</v>
      </c>
      <c r="B1920" t="s">
        <v>1339</v>
      </c>
      <c r="C1920" t="s">
        <v>671</v>
      </c>
      <c r="D1920" t="s">
        <v>715</v>
      </c>
      <c r="E1920" t="s">
        <v>716</v>
      </c>
      <c r="F1920">
        <v>5</v>
      </c>
      <c r="G1920">
        <v>80.33</v>
      </c>
      <c r="H1920" s="9">
        <v>44986</v>
      </c>
      <c r="I1920" t="s">
        <v>1162</v>
      </c>
      <c r="J1920" t="s">
        <v>675</v>
      </c>
      <c r="K1920" t="s">
        <v>623</v>
      </c>
      <c r="L1920" t="s">
        <v>658</v>
      </c>
      <c r="M1920" t="s">
        <v>2164</v>
      </c>
      <c r="N1920" t="s">
        <v>4831</v>
      </c>
      <c r="O1920" t="s">
        <v>6046</v>
      </c>
      <c r="P1920">
        <f>COUNTIFS($L:$L, SolaCorp_Backlog[[#This Row],[Product Group]], $H:$H, "&lt;=" &amp; SolaCorp_Backlog[[#This Row],[Order Date]])</f>
        <v>455</v>
      </c>
      <c r="Q1920" s="9">
        <f>IFERROR(VLOOKUP(SolaCorp_Backlog[[#This Row],[Order_Item]], 'Hot Orders'!$C:$H, 6, FALSE), SolaCorp_Backlog[[#This Row],[Order Date]])</f>
        <v>44986</v>
      </c>
      <c r="R1920">
        <f>COUNTIFS($L:$L, SolaCorp_Backlog[[#This Row],[Product Group]], $Q:$Q, "&lt;=" &amp; SolaCorp_Backlog[[#This Row],[New Date]])</f>
        <v>466</v>
      </c>
      <c r="S1920">
        <f>IF(SolaCorp_Backlog[[#This Row],[Product Group]] &lt;&gt; $L1919, 1, $S1919 + 1)</f>
        <v>450</v>
      </c>
      <c r="T19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20">
        <f ca="1" xml:space="preserve"> ROUND((SolaCorp_Backlog[[#This Row],[Projected Ship Date]] - SolaCorp_Backlog[[#This Row],[Order Date]]) / SolaCorp_Backlog[[#This Row],[Backlog Quantity]], 0)</f>
        <v>76</v>
      </c>
    </row>
    <row r="1921" spans="1:21" x14ac:dyDescent="0.25">
      <c r="A1921" t="s">
        <v>501</v>
      </c>
      <c r="B1921" t="s">
        <v>1339</v>
      </c>
      <c r="C1921" t="s">
        <v>671</v>
      </c>
      <c r="D1921" t="s">
        <v>715</v>
      </c>
      <c r="E1921" t="s">
        <v>716</v>
      </c>
      <c r="F1921">
        <v>5</v>
      </c>
      <c r="G1921">
        <v>80.33</v>
      </c>
      <c r="H1921" s="9">
        <v>44986</v>
      </c>
      <c r="I1921" t="s">
        <v>1162</v>
      </c>
      <c r="J1921" t="s">
        <v>675</v>
      </c>
      <c r="K1921" t="s">
        <v>623</v>
      </c>
      <c r="L1921" t="s">
        <v>658</v>
      </c>
      <c r="M1921" t="s">
        <v>2164</v>
      </c>
      <c r="N1921" t="s">
        <v>4832</v>
      </c>
      <c r="O1921" t="s">
        <v>6046</v>
      </c>
      <c r="P1921">
        <f>COUNTIFS($L:$L, SolaCorp_Backlog[[#This Row],[Product Group]], $H:$H, "&lt;=" &amp; SolaCorp_Backlog[[#This Row],[Order Date]])</f>
        <v>455</v>
      </c>
      <c r="Q1921" s="9">
        <f>IFERROR(VLOOKUP(SolaCorp_Backlog[[#This Row],[Order_Item]], 'Hot Orders'!$C:$H, 6, FALSE), SolaCorp_Backlog[[#This Row],[Order Date]])</f>
        <v>44986</v>
      </c>
      <c r="R1921">
        <f>COUNTIFS($L:$L, SolaCorp_Backlog[[#This Row],[Product Group]], $Q:$Q, "&lt;=" &amp; SolaCorp_Backlog[[#This Row],[New Date]])</f>
        <v>466</v>
      </c>
      <c r="S1921">
        <f>IF(SolaCorp_Backlog[[#This Row],[Product Group]] &lt;&gt; $L1920, 1, $S1920 + 1)</f>
        <v>451</v>
      </c>
      <c r="T19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1921">
        <f ca="1" xml:space="preserve"> ROUND((SolaCorp_Backlog[[#This Row],[Projected Ship Date]] - SolaCorp_Backlog[[#This Row],[Order Date]]) / SolaCorp_Backlog[[#This Row],[Backlog Quantity]], 0)</f>
        <v>76</v>
      </c>
    </row>
    <row r="1922" spans="1:21" x14ac:dyDescent="0.25">
      <c r="A1922" t="s">
        <v>501</v>
      </c>
      <c r="B1922" t="s">
        <v>1339</v>
      </c>
      <c r="C1922" t="s">
        <v>671</v>
      </c>
      <c r="D1922" t="s">
        <v>715</v>
      </c>
      <c r="E1922" t="s">
        <v>716</v>
      </c>
      <c r="F1922">
        <v>5</v>
      </c>
      <c r="G1922">
        <v>80.33</v>
      </c>
      <c r="H1922" s="9">
        <v>44986</v>
      </c>
      <c r="I1922" t="s">
        <v>1162</v>
      </c>
      <c r="J1922" t="s">
        <v>675</v>
      </c>
      <c r="K1922" t="s">
        <v>623</v>
      </c>
      <c r="L1922" t="s">
        <v>658</v>
      </c>
      <c r="M1922" t="s">
        <v>2164</v>
      </c>
      <c r="N1922" t="s">
        <v>4833</v>
      </c>
      <c r="O1922" t="s">
        <v>6046</v>
      </c>
      <c r="P1922">
        <f>COUNTIFS($L:$L, SolaCorp_Backlog[[#This Row],[Product Group]], $H:$H, "&lt;=" &amp; SolaCorp_Backlog[[#This Row],[Order Date]])</f>
        <v>455</v>
      </c>
      <c r="Q1922" s="9">
        <f>IFERROR(VLOOKUP(SolaCorp_Backlog[[#This Row],[Order_Item]], 'Hot Orders'!$C:$H, 6, FALSE), SolaCorp_Backlog[[#This Row],[Order Date]])</f>
        <v>44986</v>
      </c>
      <c r="R1922">
        <f>COUNTIFS($L:$L, SolaCorp_Backlog[[#This Row],[Product Group]], $Q:$Q, "&lt;=" &amp; SolaCorp_Backlog[[#This Row],[New Date]])</f>
        <v>466</v>
      </c>
      <c r="S1922">
        <f>IF(SolaCorp_Backlog[[#This Row],[Product Group]] &lt;&gt; $L1921, 1, $S1921 + 1)</f>
        <v>452</v>
      </c>
      <c r="T19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2">
        <f ca="1" xml:space="preserve"> ROUND((SolaCorp_Backlog[[#This Row],[Projected Ship Date]] - SolaCorp_Backlog[[#This Row],[Order Date]]) / SolaCorp_Backlog[[#This Row],[Backlog Quantity]], 0)</f>
        <v>77</v>
      </c>
    </row>
    <row r="1923" spans="1:21" x14ac:dyDescent="0.25">
      <c r="A1923" t="s">
        <v>501</v>
      </c>
      <c r="B1923" t="s">
        <v>1339</v>
      </c>
      <c r="C1923" t="s">
        <v>671</v>
      </c>
      <c r="D1923" t="s">
        <v>715</v>
      </c>
      <c r="E1923" t="s">
        <v>716</v>
      </c>
      <c r="F1923">
        <v>5</v>
      </c>
      <c r="G1923">
        <v>80.33</v>
      </c>
      <c r="H1923" s="9">
        <v>44986</v>
      </c>
      <c r="I1923" t="s">
        <v>1162</v>
      </c>
      <c r="J1923" t="s">
        <v>675</v>
      </c>
      <c r="K1923" t="s">
        <v>623</v>
      </c>
      <c r="L1923" t="s">
        <v>658</v>
      </c>
      <c r="M1923" t="s">
        <v>2164</v>
      </c>
      <c r="N1923" t="s">
        <v>4834</v>
      </c>
      <c r="O1923" t="s">
        <v>6046</v>
      </c>
      <c r="P1923">
        <f>COUNTIFS($L:$L, SolaCorp_Backlog[[#This Row],[Product Group]], $H:$H, "&lt;=" &amp; SolaCorp_Backlog[[#This Row],[Order Date]])</f>
        <v>455</v>
      </c>
      <c r="Q1923" s="9">
        <f>IFERROR(VLOOKUP(SolaCorp_Backlog[[#This Row],[Order_Item]], 'Hot Orders'!$C:$H, 6, FALSE), SolaCorp_Backlog[[#This Row],[Order Date]])</f>
        <v>44986</v>
      </c>
      <c r="R1923">
        <f>COUNTIFS($L:$L, SolaCorp_Backlog[[#This Row],[Product Group]], $Q:$Q, "&lt;=" &amp; SolaCorp_Backlog[[#This Row],[New Date]])</f>
        <v>466</v>
      </c>
      <c r="S1923">
        <f>IF(SolaCorp_Backlog[[#This Row],[Product Group]] &lt;&gt; $L1922, 1, $S1922 + 1)</f>
        <v>453</v>
      </c>
      <c r="T19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3">
        <f ca="1" xml:space="preserve"> ROUND((SolaCorp_Backlog[[#This Row],[Projected Ship Date]] - SolaCorp_Backlog[[#This Row],[Order Date]]) / SolaCorp_Backlog[[#This Row],[Backlog Quantity]], 0)</f>
        <v>77</v>
      </c>
    </row>
    <row r="1924" spans="1:21" x14ac:dyDescent="0.25">
      <c r="A1924" t="s">
        <v>501</v>
      </c>
      <c r="B1924" t="s">
        <v>1339</v>
      </c>
      <c r="C1924" t="s">
        <v>671</v>
      </c>
      <c r="D1924" t="s">
        <v>715</v>
      </c>
      <c r="E1924" t="s">
        <v>716</v>
      </c>
      <c r="F1924">
        <v>5</v>
      </c>
      <c r="G1924">
        <v>80.33</v>
      </c>
      <c r="H1924" s="9">
        <v>44986</v>
      </c>
      <c r="I1924" t="s">
        <v>1162</v>
      </c>
      <c r="J1924" t="s">
        <v>675</v>
      </c>
      <c r="K1924" t="s">
        <v>623</v>
      </c>
      <c r="L1924" t="s">
        <v>658</v>
      </c>
      <c r="M1924" t="s">
        <v>2164</v>
      </c>
      <c r="N1924" t="s">
        <v>4835</v>
      </c>
      <c r="O1924" t="s">
        <v>6046</v>
      </c>
      <c r="P1924">
        <f>COUNTIFS($L:$L, SolaCorp_Backlog[[#This Row],[Product Group]], $H:$H, "&lt;=" &amp; SolaCorp_Backlog[[#This Row],[Order Date]])</f>
        <v>455</v>
      </c>
      <c r="Q1924" s="9">
        <f>IFERROR(VLOOKUP(SolaCorp_Backlog[[#This Row],[Order_Item]], 'Hot Orders'!$C:$H, 6, FALSE), SolaCorp_Backlog[[#This Row],[Order Date]])</f>
        <v>44986</v>
      </c>
      <c r="R1924">
        <f>COUNTIFS($L:$L, SolaCorp_Backlog[[#This Row],[Product Group]], $Q:$Q, "&lt;=" &amp; SolaCorp_Backlog[[#This Row],[New Date]])</f>
        <v>466</v>
      </c>
      <c r="S1924">
        <f>IF(SolaCorp_Backlog[[#This Row],[Product Group]] &lt;&gt; $L1923, 1, $S1923 + 1)</f>
        <v>454</v>
      </c>
      <c r="T19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4">
        <f ca="1" xml:space="preserve"> ROUND((SolaCorp_Backlog[[#This Row],[Projected Ship Date]] - SolaCorp_Backlog[[#This Row],[Order Date]]) / SolaCorp_Backlog[[#This Row],[Backlog Quantity]], 0)</f>
        <v>77</v>
      </c>
    </row>
    <row r="1925" spans="1:21" x14ac:dyDescent="0.25">
      <c r="A1925" t="s">
        <v>501</v>
      </c>
      <c r="B1925" t="s">
        <v>1339</v>
      </c>
      <c r="C1925" t="s">
        <v>671</v>
      </c>
      <c r="D1925" t="s">
        <v>813</v>
      </c>
      <c r="E1925" t="s">
        <v>814</v>
      </c>
      <c r="F1925">
        <v>1</v>
      </c>
      <c r="G1925">
        <v>165.27</v>
      </c>
      <c r="H1925" s="9">
        <v>44986</v>
      </c>
      <c r="I1925" t="s">
        <v>1162</v>
      </c>
      <c r="J1925" t="s">
        <v>675</v>
      </c>
      <c r="K1925" t="s">
        <v>615</v>
      </c>
      <c r="L1925" t="s">
        <v>658</v>
      </c>
      <c r="M1925" t="s">
        <v>1950</v>
      </c>
      <c r="N1925" t="s">
        <v>4043</v>
      </c>
      <c r="O1925" t="s">
        <v>6046</v>
      </c>
      <c r="P1925">
        <f>COUNTIFS($L:$L, SolaCorp_Backlog[[#This Row],[Product Group]], $H:$H, "&lt;=" &amp; SolaCorp_Backlog[[#This Row],[Order Date]])</f>
        <v>455</v>
      </c>
      <c r="Q1925" s="9">
        <f>IFERROR(VLOOKUP(SolaCorp_Backlog[[#This Row],[Order_Item]], 'Hot Orders'!$C:$H, 6, FALSE), SolaCorp_Backlog[[#This Row],[Order Date]])</f>
        <v>44986</v>
      </c>
      <c r="R1925">
        <f>COUNTIFS($L:$L, SolaCorp_Backlog[[#This Row],[Product Group]], $Q:$Q, "&lt;=" &amp; SolaCorp_Backlog[[#This Row],[New Date]])</f>
        <v>466</v>
      </c>
      <c r="S1925">
        <f>IF(SolaCorp_Backlog[[#This Row],[Product Group]] &lt;&gt; $L1924, 1, $S1924 + 1)</f>
        <v>455</v>
      </c>
      <c r="T19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5">
        <f ca="1" xml:space="preserve"> ROUND((SolaCorp_Backlog[[#This Row],[Projected Ship Date]] - SolaCorp_Backlog[[#This Row],[Order Date]]) / SolaCorp_Backlog[[#This Row],[Backlog Quantity]], 0)</f>
        <v>387</v>
      </c>
    </row>
    <row r="1926" spans="1:21" x14ac:dyDescent="0.25">
      <c r="A1926" t="s">
        <v>256</v>
      </c>
      <c r="B1926" t="s">
        <v>996</v>
      </c>
      <c r="C1926" t="s">
        <v>688</v>
      </c>
      <c r="D1926" t="s">
        <v>1201</v>
      </c>
      <c r="E1926" t="s">
        <v>1202</v>
      </c>
      <c r="F1926">
        <v>1</v>
      </c>
      <c r="G1926">
        <v>296.60000000000002</v>
      </c>
      <c r="H1926" s="9">
        <v>44988</v>
      </c>
      <c r="I1926" t="s">
        <v>707</v>
      </c>
      <c r="J1926" t="s">
        <v>675</v>
      </c>
      <c r="K1926" t="s">
        <v>617</v>
      </c>
      <c r="L1926" t="s">
        <v>658</v>
      </c>
      <c r="M1926" t="s">
        <v>2007</v>
      </c>
      <c r="N1926" t="s">
        <v>4229</v>
      </c>
      <c r="O1926" t="s">
        <v>6097</v>
      </c>
      <c r="P1926">
        <f>COUNTIFS($L:$L, SolaCorp_Backlog[[#This Row],[Product Group]], $H:$H, "&lt;=" &amp; SolaCorp_Backlog[[#This Row],[Order Date]])</f>
        <v>466</v>
      </c>
      <c r="Q1926" s="9">
        <f>IFERROR(VLOOKUP(SolaCorp_Backlog[[#This Row],[Order_Item]], 'Hot Orders'!$C:$H, 6, FALSE), SolaCorp_Backlog[[#This Row],[Order Date]])</f>
        <v>44988</v>
      </c>
      <c r="R1926">
        <f>COUNTIFS($L:$L, SolaCorp_Backlog[[#This Row],[Product Group]], $Q:$Q, "&lt;=" &amp; SolaCorp_Backlog[[#This Row],[New Date]])</f>
        <v>477</v>
      </c>
      <c r="S1926">
        <f>IF(SolaCorp_Backlog[[#This Row],[Product Group]] &lt;&gt; $L1925, 1, $S1925 + 1)</f>
        <v>456</v>
      </c>
      <c r="T19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6">
        <f ca="1" xml:space="preserve"> ROUND((SolaCorp_Backlog[[#This Row],[Projected Ship Date]] - SolaCorp_Backlog[[#This Row],[Order Date]]) / SolaCorp_Backlog[[#This Row],[Backlog Quantity]], 0)</f>
        <v>385</v>
      </c>
    </row>
    <row r="1927" spans="1:21" x14ac:dyDescent="0.25">
      <c r="A1927" t="s">
        <v>256</v>
      </c>
      <c r="B1927" t="s">
        <v>996</v>
      </c>
      <c r="C1927" t="s">
        <v>688</v>
      </c>
      <c r="D1927" t="s">
        <v>753</v>
      </c>
      <c r="E1927" t="s">
        <v>754</v>
      </c>
      <c r="F1927">
        <v>1</v>
      </c>
      <c r="G1927">
        <v>525.71</v>
      </c>
      <c r="H1927" s="9">
        <v>44988</v>
      </c>
      <c r="I1927" t="s">
        <v>707</v>
      </c>
      <c r="J1927" t="s">
        <v>675</v>
      </c>
      <c r="K1927" t="s">
        <v>623</v>
      </c>
      <c r="L1927" t="s">
        <v>658</v>
      </c>
      <c r="M1927" t="s">
        <v>2081</v>
      </c>
      <c r="N1927" t="s">
        <v>4506</v>
      </c>
      <c r="O1927" t="s">
        <v>6097</v>
      </c>
      <c r="P1927">
        <f>COUNTIFS($L:$L, SolaCorp_Backlog[[#This Row],[Product Group]], $H:$H, "&lt;=" &amp; SolaCorp_Backlog[[#This Row],[Order Date]])</f>
        <v>466</v>
      </c>
      <c r="Q1927" s="9">
        <f>IFERROR(VLOOKUP(SolaCorp_Backlog[[#This Row],[Order_Item]], 'Hot Orders'!$C:$H, 6, FALSE), SolaCorp_Backlog[[#This Row],[Order Date]])</f>
        <v>44988</v>
      </c>
      <c r="R1927">
        <f>COUNTIFS($L:$L, SolaCorp_Backlog[[#This Row],[Product Group]], $Q:$Q, "&lt;=" &amp; SolaCorp_Backlog[[#This Row],[New Date]])</f>
        <v>477</v>
      </c>
      <c r="S1927">
        <f>IF(SolaCorp_Backlog[[#This Row],[Product Group]] &lt;&gt; $L1926, 1, $S1926 + 1)</f>
        <v>457</v>
      </c>
      <c r="T19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7">
        <f ca="1" xml:space="preserve"> ROUND((SolaCorp_Backlog[[#This Row],[Projected Ship Date]] - SolaCorp_Backlog[[#This Row],[Order Date]]) / SolaCorp_Backlog[[#This Row],[Backlog Quantity]], 0)</f>
        <v>385</v>
      </c>
    </row>
    <row r="1928" spans="1:21" x14ac:dyDescent="0.25">
      <c r="A1928" t="s">
        <v>520</v>
      </c>
      <c r="B1928" t="s">
        <v>835</v>
      </c>
      <c r="C1928" t="s">
        <v>688</v>
      </c>
      <c r="D1928" t="s">
        <v>813</v>
      </c>
      <c r="E1928" t="s">
        <v>814</v>
      </c>
      <c r="F1928">
        <v>4</v>
      </c>
      <c r="G1928">
        <v>768.75</v>
      </c>
      <c r="H1928" s="9">
        <v>44988</v>
      </c>
      <c r="I1928" t="s">
        <v>750</v>
      </c>
      <c r="J1928" t="s">
        <v>675</v>
      </c>
      <c r="K1928" t="s">
        <v>615</v>
      </c>
      <c r="L1928" t="s">
        <v>658</v>
      </c>
      <c r="M1928" t="s">
        <v>2031</v>
      </c>
      <c r="N1928" t="s">
        <v>4311</v>
      </c>
      <c r="O1928" t="s">
        <v>6120</v>
      </c>
      <c r="P1928">
        <f>COUNTIFS($L:$L, SolaCorp_Backlog[[#This Row],[Product Group]], $H:$H, "&lt;=" &amp; SolaCorp_Backlog[[#This Row],[Order Date]])</f>
        <v>466</v>
      </c>
      <c r="Q1928" s="9">
        <f>IFERROR(VLOOKUP(SolaCorp_Backlog[[#This Row],[Order_Item]], 'Hot Orders'!$C:$H, 6, FALSE), SolaCorp_Backlog[[#This Row],[Order Date]])</f>
        <v>44988</v>
      </c>
      <c r="R1928">
        <f>COUNTIFS($L:$L, SolaCorp_Backlog[[#This Row],[Product Group]], $Q:$Q, "&lt;=" &amp; SolaCorp_Backlog[[#This Row],[New Date]])</f>
        <v>477</v>
      </c>
      <c r="S1928">
        <f>IF(SolaCorp_Backlog[[#This Row],[Product Group]] &lt;&gt; $L1927, 1, $S1927 + 1)</f>
        <v>458</v>
      </c>
      <c r="T19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8">
        <f ca="1" xml:space="preserve"> ROUND((SolaCorp_Backlog[[#This Row],[Projected Ship Date]] - SolaCorp_Backlog[[#This Row],[Order Date]]) / SolaCorp_Backlog[[#This Row],[Backlog Quantity]], 0)</f>
        <v>96</v>
      </c>
    </row>
    <row r="1929" spans="1:21" x14ac:dyDescent="0.25">
      <c r="A1929" t="s">
        <v>520</v>
      </c>
      <c r="B1929" t="s">
        <v>835</v>
      </c>
      <c r="C1929" t="s">
        <v>688</v>
      </c>
      <c r="D1929" t="s">
        <v>813</v>
      </c>
      <c r="E1929" t="s">
        <v>814</v>
      </c>
      <c r="F1929">
        <v>4</v>
      </c>
      <c r="G1929">
        <v>768.75</v>
      </c>
      <c r="H1929" s="9">
        <v>44988</v>
      </c>
      <c r="I1929" t="s">
        <v>750</v>
      </c>
      <c r="J1929" t="s">
        <v>675</v>
      </c>
      <c r="K1929" t="s">
        <v>615</v>
      </c>
      <c r="L1929" t="s">
        <v>658</v>
      </c>
      <c r="M1929" t="s">
        <v>2031</v>
      </c>
      <c r="N1929" t="s">
        <v>4312</v>
      </c>
      <c r="O1929" t="s">
        <v>6120</v>
      </c>
      <c r="P1929">
        <f>COUNTIFS($L:$L, SolaCorp_Backlog[[#This Row],[Product Group]], $H:$H, "&lt;=" &amp; SolaCorp_Backlog[[#This Row],[Order Date]])</f>
        <v>466</v>
      </c>
      <c r="Q1929" s="9">
        <f>IFERROR(VLOOKUP(SolaCorp_Backlog[[#This Row],[Order_Item]], 'Hot Orders'!$C:$H, 6, FALSE), SolaCorp_Backlog[[#This Row],[Order Date]])</f>
        <v>44988</v>
      </c>
      <c r="R1929">
        <f>COUNTIFS($L:$L, SolaCorp_Backlog[[#This Row],[Product Group]], $Q:$Q, "&lt;=" &amp; SolaCorp_Backlog[[#This Row],[New Date]])</f>
        <v>477</v>
      </c>
      <c r="S1929">
        <f>IF(SolaCorp_Backlog[[#This Row],[Product Group]] &lt;&gt; $L1928, 1, $S1928 + 1)</f>
        <v>459</v>
      </c>
      <c r="T19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29">
        <f ca="1" xml:space="preserve"> ROUND((SolaCorp_Backlog[[#This Row],[Projected Ship Date]] - SolaCorp_Backlog[[#This Row],[Order Date]]) / SolaCorp_Backlog[[#This Row],[Backlog Quantity]], 0)</f>
        <v>96</v>
      </c>
    </row>
    <row r="1930" spans="1:21" x14ac:dyDescent="0.25">
      <c r="A1930" t="s">
        <v>520</v>
      </c>
      <c r="B1930" t="s">
        <v>835</v>
      </c>
      <c r="C1930" t="s">
        <v>688</v>
      </c>
      <c r="D1930" t="s">
        <v>813</v>
      </c>
      <c r="E1930" t="s">
        <v>814</v>
      </c>
      <c r="F1930">
        <v>4</v>
      </c>
      <c r="G1930">
        <v>768.75</v>
      </c>
      <c r="H1930" s="9">
        <v>44988</v>
      </c>
      <c r="I1930" t="s">
        <v>750</v>
      </c>
      <c r="J1930" t="s">
        <v>675</v>
      </c>
      <c r="K1930" t="s">
        <v>615</v>
      </c>
      <c r="L1930" t="s">
        <v>658</v>
      </c>
      <c r="M1930" t="s">
        <v>2031</v>
      </c>
      <c r="N1930" t="s">
        <v>4313</v>
      </c>
      <c r="O1930" t="s">
        <v>6120</v>
      </c>
      <c r="P1930">
        <f>COUNTIFS($L:$L, SolaCorp_Backlog[[#This Row],[Product Group]], $H:$H, "&lt;=" &amp; SolaCorp_Backlog[[#This Row],[Order Date]])</f>
        <v>466</v>
      </c>
      <c r="Q1930" s="9">
        <f>IFERROR(VLOOKUP(SolaCorp_Backlog[[#This Row],[Order_Item]], 'Hot Orders'!$C:$H, 6, FALSE), SolaCorp_Backlog[[#This Row],[Order Date]])</f>
        <v>44988</v>
      </c>
      <c r="R1930">
        <f>COUNTIFS($L:$L, SolaCorp_Backlog[[#This Row],[Product Group]], $Q:$Q, "&lt;=" &amp; SolaCorp_Backlog[[#This Row],[New Date]])</f>
        <v>477</v>
      </c>
      <c r="S1930">
        <f>IF(SolaCorp_Backlog[[#This Row],[Product Group]] &lt;&gt; $L1929, 1, $S1929 + 1)</f>
        <v>460</v>
      </c>
      <c r="T19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0">
        <f ca="1" xml:space="preserve"> ROUND((SolaCorp_Backlog[[#This Row],[Projected Ship Date]] - SolaCorp_Backlog[[#This Row],[Order Date]]) / SolaCorp_Backlog[[#This Row],[Backlog Quantity]], 0)</f>
        <v>96</v>
      </c>
    </row>
    <row r="1931" spans="1:21" x14ac:dyDescent="0.25">
      <c r="A1931" t="s">
        <v>520</v>
      </c>
      <c r="B1931" t="s">
        <v>835</v>
      </c>
      <c r="C1931" t="s">
        <v>688</v>
      </c>
      <c r="D1931" t="s">
        <v>813</v>
      </c>
      <c r="E1931" t="s">
        <v>814</v>
      </c>
      <c r="F1931">
        <v>4</v>
      </c>
      <c r="G1931">
        <v>768.75</v>
      </c>
      <c r="H1931" s="9">
        <v>44988</v>
      </c>
      <c r="I1931" t="s">
        <v>750</v>
      </c>
      <c r="J1931" t="s">
        <v>675</v>
      </c>
      <c r="K1931" t="s">
        <v>615</v>
      </c>
      <c r="L1931" t="s">
        <v>658</v>
      </c>
      <c r="M1931" t="s">
        <v>2031</v>
      </c>
      <c r="N1931" t="s">
        <v>4314</v>
      </c>
      <c r="O1931" t="s">
        <v>6120</v>
      </c>
      <c r="P1931">
        <f>COUNTIFS($L:$L, SolaCorp_Backlog[[#This Row],[Product Group]], $H:$H, "&lt;=" &amp; SolaCorp_Backlog[[#This Row],[Order Date]])</f>
        <v>466</v>
      </c>
      <c r="Q1931" s="9">
        <f>IFERROR(VLOOKUP(SolaCorp_Backlog[[#This Row],[Order_Item]], 'Hot Orders'!$C:$H, 6, FALSE), SolaCorp_Backlog[[#This Row],[Order Date]])</f>
        <v>44988</v>
      </c>
      <c r="R1931">
        <f>COUNTIFS($L:$L, SolaCorp_Backlog[[#This Row],[Product Group]], $Q:$Q, "&lt;=" &amp; SolaCorp_Backlog[[#This Row],[New Date]])</f>
        <v>477</v>
      </c>
      <c r="S1931">
        <f>IF(SolaCorp_Backlog[[#This Row],[Product Group]] &lt;&gt; $L1930, 1, $S1930 + 1)</f>
        <v>461</v>
      </c>
      <c r="T19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1">
        <f ca="1" xml:space="preserve"> ROUND((SolaCorp_Backlog[[#This Row],[Projected Ship Date]] - SolaCorp_Backlog[[#This Row],[Order Date]]) / SolaCorp_Backlog[[#This Row],[Backlog Quantity]], 0)</f>
        <v>96</v>
      </c>
    </row>
    <row r="1932" spans="1:21" x14ac:dyDescent="0.25">
      <c r="A1932" t="s">
        <v>256</v>
      </c>
      <c r="B1932" t="s">
        <v>996</v>
      </c>
      <c r="C1932" t="s">
        <v>688</v>
      </c>
      <c r="D1932" t="s">
        <v>753</v>
      </c>
      <c r="E1932" t="s">
        <v>754</v>
      </c>
      <c r="F1932">
        <v>1</v>
      </c>
      <c r="G1932">
        <v>310.17</v>
      </c>
      <c r="H1932" s="9">
        <v>44988</v>
      </c>
      <c r="I1932" t="s">
        <v>707</v>
      </c>
      <c r="J1932" t="s">
        <v>675</v>
      </c>
      <c r="K1932" t="s">
        <v>623</v>
      </c>
      <c r="L1932" t="s">
        <v>658</v>
      </c>
      <c r="M1932" t="s">
        <v>2081</v>
      </c>
      <c r="N1932" t="s">
        <v>4506</v>
      </c>
      <c r="O1932" t="s">
        <v>6097</v>
      </c>
      <c r="P1932">
        <f>COUNTIFS($L:$L, SolaCorp_Backlog[[#This Row],[Product Group]], $H:$H, "&lt;=" &amp; SolaCorp_Backlog[[#This Row],[Order Date]])</f>
        <v>466</v>
      </c>
      <c r="Q1932" s="9">
        <f>IFERROR(VLOOKUP(SolaCorp_Backlog[[#This Row],[Order_Item]], 'Hot Orders'!$C:$H, 6, FALSE), SolaCorp_Backlog[[#This Row],[Order Date]])</f>
        <v>44988</v>
      </c>
      <c r="R1932">
        <f>COUNTIFS($L:$L, SolaCorp_Backlog[[#This Row],[Product Group]], $Q:$Q, "&lt;=" &amp; SolaCorp_Backlog[[#This Row],[New Date]])</f>
        <v>477</v>
      </c>
      <c r="S1932">
        <f>IF(SolaCorp_Backlog[[#This Row],[Product Group]] &lt;&gt; $L1931, 1, $S1931 + 1)</f>
        <v>462</v>
      </c>
      <c r="T19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2">
        <f ca="1" xml:space="preserve"> ROUND((SolaCorp_Backlog[[#This Row],[Projected Ship Date]] - SolaCorp_Backlog[[#This Row],[Order Date]]) / SolaCorp_Backlog[[#This Row],[Backlog Quantity]], 0)</f>
        <v>385</v>
      </c>
    </row>
    <row r="1933" spans="1:21" x14ac:dyDescent="0.25">
      <c r="A1933" t="s">
        <v>520</v>
      </c>
      <c r="B1933" t="s">
        <v>835</v>
      </c>
      <c r="C1933" t="s">
        <v>688</v>
      </c>
      <c r="D1933" t="s">
        <v>813</v>
      </c>
      <c r="E1933" t="s">
        <v>814</v>
      </c>
      <c r="F1933">
        <v>4</v>
      </c>
      <c r="G1933">
        <v>768.75</v>
      </c>
      <c r="H1933" s="9">
        <v>44988</v>
      </c>
      <c r="I1933" t="s">
        <v>750</v>
      </c>
      <c r="J1933" t="s">
        <v>675</v>
      </c>
      <c r="K1933" t="s">
        <v>615</v>
      </c>
      <c r="L1933" t="s">
        <v>658</v>
      </c>
      <c r="M1933" t="s">
        <v>2031</v>
      </c>
      <c r="N1933" t="s">
        <v>4311</v>
      </c>
      <c r="O1933" t="s">
        <v>6120</v>
      </c>
      <c r="P1933">
        <f>COUNTIFS($L:$L, SolaCorp_Backlog[[#This Row],[Product Group]], $H:$H, "&lt;=" &amp; SolaCorp_Backlog[[#This Row],[Order Date]])</f>
        <v>466</v>
      </c>
      <c r="Q1933" s="9">
        <f>IFERROR(VLOOKUP(SolaCorp_Backlog[[#This Row],[Order_Item]], 'Hot Orders'!$C:$H, 6, FALSE), SolaCorp_Backlog[[#This Row],[Order Date]])</f>
        <v>44988</v>
      </c>
      <c r="R1933">
        <f>COUNTIFS($L:$L, SolaCorp_Backlog[[#This Row],[Product Group]], $Q:$Q, "&lt;=" &amp; SolaCorp_Backlog[[#This Row],[New Date]])</f>
        <v>477</v>
      </c>
      <c r="S1933">
        <f>IF(SolaCorp_Backlog[[#This Row],[Product Group]] &lt;&gt; $L1932, 1, $S1932 + 1)</f>
        <v>463</v>
      </c>
      <c r="T19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3">
        <f ca="1" xml:space="preserve"> ROUND((SolaCorp_Backlog[[#This Row],[Projected Ship Date]] - SolaCorp_Backlog[[#This Row],[Order Date]]) / SolaCorp_Backlog[[#This Row],[Backlog Quantity]], 0)</f>
        <v>96</v>
      </c>
    </row>
    <row r="1934" spans="1:21" x14ac:dyDescent="0.25">
      <c r="A1934" t="s">
        <v>520</v>
      </c>
      <c r="B1934" t="s">
        <v>835</v>
      </c>
      <c r="C1934" t="s">
        <v>688</v>
      </c>
      <c r="D1934" t="s">
        <v>813</v>
      </c>
      <c r="E1934" t="s">
        <v>814</v>
      </c>
      <c r="F1934">
        <v>4</v>
      </c>
      <c r="G1934">
        <v>768.75</v>
      </c>
      <c r="H1934" s="9">
        <v>44988</v>
      </c>
      <c r="I1934" t="s">
        <v>750</v>
      </c>
      <c r="J1934" t="s">
        <v>675</v>
      </c>
      <c r="K1934" t="s">
        <v>615</v>
      </c>
      <c r="L1934" t="s">
        <v>658</v>
      </c>
      <c r="M1934" t="s">
        <v>2031</v>
      </c>
      <c r="N1934" t="s">
        <v>4312</v>
      </c>
      <c r="O1934" t="s">
        <v>6120</v>
      </c>
      <c r="P1934">
        <f>COUNTIFS($L:$L, SolaCorp_Backlog[[#This Row],[Product Group]], $H:$H, "&lt;=" &amp; SolaCorp_Backlog[[#This Row],[Order Date]])</f>
        <v>466</v>
      </c>
      <c r="Q1934" s="9">
        <f>IFERROR(VLOOKUP(SolaCorp_Backlog[[#This Row],[Order_Item]], 'Hot Orders'!$C:$H, 6, FALSE), SolaCorp_Backlog[[#This Row],[Order Date]])</f>
        <v>44988</v>
      </c>
      <c r="R1934">
        <f>COUNTIFS($L:$L, SolaCorp_Backlog[[#This Row],[Product Group]], $Q:$Q, "&lt;=" &amp; SolaCorp_Backlog[[#This Row],[New Date]])</f>
        <v>477</v>
      </c>
      <c r="S1934">
        <f>IF(SolaCorp_Backlog[[#This Row],[Product Group]] &lt;&gt; $L1933, 1, $S1933 + 1)</f>
        <v>464</v>
      </c>
      <c r="T19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4">
        <f ca="1" xml:space="preserve"> ROUND((SolaCorp_Backlog[[#This Row],[Projected Ship Date]] - SolaCorp_Backlog[[#This Row],[Order Date]]) / SolaCorp_Backlog[[#This Row],[Backlog Quantity]], 0)</f>
        <v>96</v>
      </c>
    </row>
    <row r="1935" spans="1:21" x14ac:dyDescent="0.25">
      <c r="A1935" t="s">
        <v>520</v>
      </c>
      <c r="B1935" t="s">
        <v>835</v>
      </c>
      <c r="C1935" t="s">
        <v>688</v>
      </c>
      <c r="D1935" t="s">
        <v>813</v>
      </c>
      <c r="E1935" t="s">
        <v>814</v>
      </c>
      <c r="F1935">
        <v>4</v>
      </c>
      <c r="G1935">
        <v>768.75</v>
      </c>
      <c r="H1935" s="9">
        <v>44988</v>
      </c>
      <c r="I1935" t="s">
        <v>750</v>
      </c>
      <c r="J1935" t="s">
        <v>675</v>
      </c>
      <c r="K1935" t="s">
        <v>615</v>
      </c>
      <c r="L1935" t="s">
        <v>658</v>
      </c>
      <c r="M1935" t="s">
        <v>2031</v>
      </c>
      <c r="N1935" t="s">
        <v>4313</v>
      </c>
      <c r="O1935" t="s">
        <v>6120</v>
      </c>
      <c r="P1935">
        <f>COUNTIFS($L:$L, SolaCorp_Backlog[[#This Row],[Product Group]], $H:$H, "&lt;=" &amp; SolaCorp_Backlog[[#This Row],[Order Date]])</f>
        <v>466</v>
      </c>
      <c r="Q1935" s="9">
        <f>IFERROR(VLOOKUP(SolaCorp_Backlog[[#This Row],[Order_Item]], 'Hot Orders'!$C:$H, 6, FALSE), SolaCorp_Backlog[[#This Row],[Order Date]])</f>
        <v>44988</v>
      </c>
      <c r="R1935">
        <f>COUNTIFS($L:$L, SolaCorp_Backlog[[#This Row],[Product Group]], $Q:$Q, "&lt;=" &amp; SolaCorp_Backlog[[#This Row],[New Date]])</f>
        <v>477</v>
      </c>
      <c r="S1935">
        <f>IF(SolaCorp_Backlog[[#This Row],[Product Group]] &lt;&gt; $L1934, 1, $S1934 + 1)</f>
        <v>465</v>
      </c>
      <c r="T19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5">
        <f ca="1" xml:space="preserve"> ROUND((SolaCorp_Backlog[[#This Row],[Projected Ship Date]] - SolaCorp_Backlog[[#This Row],[Order Date]]) / SolaCorp_Backlog[[#This Row],[Backlog Quantity]], 0)</f>
        <v>96</v>
      </c>
    </row>
    <row r="1936" spans="1:21" x14ac:dyDescent="0.25">
      <c r="A1936" t="s">
        <v>520</v>
      </c>
      <c r="B1936" t="s">
        <v>835</v>
      </c>
      <c r="C1936" t="s">
        <v>688</v>
      </c>
      <c r="D1936" t="s">
        <v>813</v>
      </c>
      <c r="E1936" t="s">
        <v>814</v>
      </c>
      <c r="F1936">
        <v>4</v>
      </c>
      <c r="G1936">
        <v>768.75</v>
      </c>
      <c r="H1936" s="9">
        <v>44988</v>
      </c>
      <c r="I1936" t="s">
        <v>750</v>
      </c>
      <c r="J1936" t="s">
        <v>675</v>
      </c>
      <c r="K1936" t="s">
        <v>615</v>
      </c>
      <c r="L1936" t="s">
        <v>658</v>
      </c>
      <c r="M1936" t="s">
        <v>2031</v>
      </c>
      <c r="N1936" t="s">
        <v>4314</v>
      </c>
      <c r="O1936" t="s">
        <v>6120</v>
      </c>
      <c r="P1936">
        <f>COUNTIFS($L:$L, SolaCorp_Backlog[[#This Row],[Product Group]], $H:$H, "&lt;=" &amp; SolaCorp_Backlog[[#This Row],[Order Date]])</f>
        <v>466</v>
      </c>
      <c r="Q1936" s="9">
        <f>IFERROR(VLOOKUP(SolaCorp_Backlog[[#This Row],[Order_Item]], 'Hot Orders'!$C:$H, 6, FALSE), SolaCorp_Backlog[[#This Row],[Order Date]])</f>
        <v>44988</v>
      </c>
      <c r="R1936">
        <f>COUNTIFS($L:$L, SolaCorp_Backlog[[#This Row],[Product Group]], $Q:$Q, "&lt;=" &amp; SolaCorp_Backlog[[#This Row],[New Date]])</f>
        <v>477</v>
      </c>
      <c r="S1936">
        <f>IF(SolaCorp_Backlog[[#This Row],[Product Group]] &lt;&gt; $L1935, 1, $S1935 + 1)</f>
        <v>466</v>
      </c>
      <c r="T19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6">
        <f ca="1" xml:space="preserve"> ROUND((SolaCorp_Backlog[[#This Row],[Projected Ship Date]] - SolaCorp_Backlog[[#This Row],[Order Date]]) / SolaCorp_Backlog[[#This Row],[Backlog Quantity]], 0)</f>
        <v>96</v>
      </c>
    </row>
    <row r="1937" spans="1:21" x14ac:dyDescent="0.25">
      <c r="A1937" t="s">
        <v>534</v>
      </c>
      <c r="B1937" t="s">
        <v>1420</v>
      </c>
      <c r="C1937" t="s">
        <v>721</v>
      </c>
      <c r="D1937" t="s">
        <v>813</v>
      </c>
      <c r="E1937" t="s">
        <v>814</v>
      </c>
      <c r="F1937">
        <v>1</v>
      </c>
      <c r="G1937">
        <v>148.32</v>
      </c>
      <c r="H1937" s="9">
        <v>44991</v>
      </c>
      <c r="I1937" t="s">
        <v>724</v>
      </c>
      <c r="J1937" t="s">
        <v>669</v>
      </c>
      <c r="K1937" t="s">
        <v>615</v>
      </c>
      <c r="L1937" t="s">
        <v>658</v>
      </c>
      <c r="M1937" t="s">
        <v>1953</v>
      </c>
      <c r="N1937" t="s">
        <v>4051</v>
      </c>
      <c r="O1937" t="s">
        <v>6049</v>
      </c>
      <c r="P1937">
        <f>COUNTIFS($L:$L, SolaCorp_Backlog[[#This Row],[Product Group]], $H:$H, "&lt;=" &amp; SolaCorp_Backlog[[#This Row],[Order Date]])</f>
        <v>472</v>
      </c>
      <c r="Q1937" s="9">
        <f>IFERROR(VLOOKUP(SolaCorp_Backlog[[#This Row],[Order_Item]], 'Hot Orders'!$C:$H, 6, FALSE), SolaCorp_Backlog[[#This Row],[Order Date]])</f>
        <v>44991</v>
      </c>
      <c r="R1937">
        <f>COUNTIFS($L:$L, SolaCorp_Backlog[[#This Row],[Product Group]], $Q:$Q, "&lt;=" &amp; SolaCorp_Backlog[[#This Row],[New Date]])</f>
        <v>483</v>
      </c>
      <c r="S1937">
        <f>IF(SolaCorp_Backlog[[#This Row],[Product Group]] &lt;&gt; $L1936, 1, $S1936 + 1)</f>
        <v>467</v>
      </c>
      <c r="T19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7">
        <f ca="1" xml:space="preserve"> ROUND((SolaCorp_Backlog[[#This Row],[Projected Ship Date]] - SolaCorp_Backlog[[#This Row],[Order Date]]) / SolaCorp_Backlog[[#This Row],[Backlog Quantity]], 0)</f>
        <v>382</v>
      </c>
    </row>
    <row r="1938" spans="1:21" x14ac:dyDescent="0.25">
      <c r="A1938" t="s">
        <v>535</v>
      </c>
      <c r="B1938" t="s">
        <v>790</v>
      </c>
      <c r="C1938" t="s">
        <v>688</v>
      </c>
      <c r="D1938" t="s">
        <v>875</v>
      </c>
      <c r="E1938" t="s">
        <v>876</v>
      </c>
      <c r="F1938">
        <v>5</v>
      </c>
      <c r="G1938">
        <v>128.18</v>
      </c>
      <c r="H1938" s="9">
        <v>44991</v>
      </c>
      <c r="I1938" t="s">
        <v>793</v>
      </c>
      <c r="J1938" t="s">
        <v>675</v>
      </c>
      <c r="K1938" t="s">
        <v>613</v>
      </c>
      <c r="L1938" t="s">
        <v>658</v>
      </c>
      <c r="M1938" t="s">
        <v>1952</v>
      </c>
      <c r="N1938" t="s">
        <v>4046</v>
      </c>
      <c r="O1938" t="s">
        <v>6048</v>
      </c>
      <c r="P1938">
        <f>COUNTIFS($L:$L, SolaCorp_Backlog[[#This Row],[Product Group]], $H:$H, "&lt;=" &amp; SolaCorp_Backlog[[#This Row],[Order Date]])</f>
        <v>472</v>
      </c>
      <c r="Q1938" s="9">
        <f>IFERROR(VLOOKUP(SolaCorp_Backlog[[#This Row],[Order_Item]], 'Hot Orders'!$C:$H, 6, FALSE), SolaCorp_Backlog[[#This Row],[Order Date]])</f>
        <v>44991</v>
      </c>
      <c r="R1938">
        <f>COUNTIFS($L:$L, SolaCorp_Backlog[[#This Row],[Product Group]], $Q:$Q, "&lt;=" &amp; SolaCorp_Backlog[[#This Row],[New Date]])</f>
        <v>483</v>
      </c>
      <c r="S1938">
        <f>IF(SolaCorp_Backlog[[#This Row],[Product Group]] &lt;&gt; $L1937, 1, $S1937 + 1)</f>
        <v>468</v>
      </c>
      <c r="T19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8">
        <f ca="1" xml:space="preserve"> ROUND((SolaCorp_Backlog[[#This Row],[Projected Ship Date]] - SolaCorp_Backlog[[#This Row],[Order Date]]) / SolaCorp_Backlog[[#This Row],[Backlog Quantity]], 0)</f>
        <v>76</v>
      </c>
    </row>
    <row r="1939" spans="1:21" x14ac:dyDescent="0.25">
      <c r="A1939" t="s">
        <v>535</v>
      </c>
      <c r="B1939" t="s">
        <v>790</v>
      </c>
      <c r="C1939" t="s">
        <v>688</v>
      </c>
      <c r="D1939" t="s">
        <v>875</v>
      </c>
      <c r="E1939" t="s">
        <v>876</v>
      </c>
      <c r="F1939">
        <v>5</v>
      </c>
      <c r="G1939">
        <v>128.18</v>
      </c>
      <c r="H1939" s="9">
        <v>44991</v>
      </c>
      <c r="I1939" t="s">
        <v>793</v>
      </c>
      <c r="J1939" t="s">
        <v>675</v>
      </c>
      <c r="K1939" t="s">
        <v>613</v>
      </c>
      <c r="L1939" t="s">
        <v>658</v>
      </c>
      <c r="M1939" t="s">
        <v>1952</v>
      </c>
      <c r="N1939" t="s">
        <v>4047</v>
      </c>
      <c r="O1939" t="s">
        <v>6048</v>
      </c>
      <c r="P1939">
        <f>COUNTIFS($L:$L, SolaCorp_Backlog[[#This Row],[Product Group]], $H:$H, "&lt;=" &amp; SolaCorp_Backlog[[#This Row],[Order Date]])</f>
        <v>472</v>
      </c>
      <c r="Q1939" s="9">
        <f>IFERROR(VLOOKUP(SolaCorp_Backlog[[#This Row],[Order_Item]], 'Hot Orders'!$C:$H, 6, FALSE), SolaCorp_Backlog[[#This Row],[Order Date]])</f>
        <v>44991</v>
      </c>
      <c r="R1939">
        <f>COUNTIFS($L:$L, SolaCorp_Backlog[[#This Row],[Product Group]], $Q:$Q, "&lt;=" &amp; SolaCorp_Backlog[[#This Row],[New Date]])</f>
        <v>483</v>
      </c>
      <c r="S1939">
        <f>IF(SolaCorp_Backlog[[#This Row],[Product Group]] &lt;&gt; $L1938, 1, $S1938 + 1)</f>
        <v>469</v>
      </c>
      <c r="T19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39">
        <f ca="1" xml:space="preserve"> ROUND((SolaCorp_Backlog[[#This Row],[Projected Ship Date]] - SolaCorp_Backlog[[#This Row],[Order Date]]) / SolaCorp_Backlog[[#This Row],[Backlog Quantity]], 0)</f>
        <v>76</v>
      </c>
    </row>
    <row r="1940" spans="1:21" x14ac:dyDescent="0.25">
      <c r="A1940" t="s">
        <v>535</v>
      </c>
      <c r="B1940" t="s">
        <v>790</v>
      </c>
      <c r="C1940" t="s">
        <v>688</v>
      </c>
      <c r="D1940" t="s">
        <v>875</v>
      </c>
      <c r="E1940" t="s">
        <v>876</v>
      </c>
      <c r="F1940">
        <v>5</v>
      </c>
      <c r="G1940">
        <v>128.18</v>
      </c>
      <c r="H1940" s="9">
        <v>44991</v>
      </c>
      <c r="I1940" t="s">
        <v>793</v>
      </c>
      <c r="J1940" t="s">
        <v>675</v>
      </c>
      <c r="K1940" t="s">
        <v>613</v>
      </c>
      <c r="L1940" t="s">
        <v>658</v>
      </c>
      <c r="M1940" t="s">
        <v>1952</v>
      </c>
      <c r="N1940" t="s">
        <v>4048</v>
      </c>
      <c r="O1940" t="s">
        <v>6048</v>
      </c>
      <c r="P1940">
        <f>COUNTIFS($L:$L, SolaCorp_Backlog[[#This Row],[Product Group]], $H:$H, "&lt;=" &amp; SolaCorp_Backlog[[#This Row],[Order Date]])</f>
        <v>472</v>
      </c>
      <c r="Q1940" s="9">
        <f>IFERROR(VLOOKUP(SolaCorp_Backlog[[#This Row],[Order_Item]], 'Hot Orders'!$C:$H, 6, FALSE), SolaCorp_Backlog[[#This Row],[Order Date]])</f>
        <v>44991</v>
      </c>
      <c r="R1940">
        <f>COUNTIFS($L:$L, SolaCorp_Backlog[[#This Row],[Product Group]], $Q:$Q, "&lt;=" &amp; SolaCorp_Backlog[[#This Row],[New Date]])</f>
        <v>483</v>
      </c>
      <c r="S1940">
        <f>IF(SolaCorp_Backlog[[#This Row],[Product Group]] &lt;&gt; $L1939, 1, $S1939 + 1)</f>
        <v>470</v>
      </c>
      <c r="T19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0">
        <f ca="1" xml:space="preserve"> ROUND((SolaCorp_Backlog[[#This Row],[Projected Ship Date]] - SolaCorp_Backlog[[#This Row],[Order Date]]) / SolaCorp_Backlog[[#This Row],[Backlog Quantity]], 0)</f>
        <v>76</v>
      </c>
    </row>
    <row r="1941" spans="1:21" x14ac:dyDescent="0.25">
      <c r="A1941" t="s">
        <v>535</v>
      </c>
      <c r="B1941" t="s">
        <v>790</v>
      </c>
      <c r="C1941" t="s">
        <v>688</v>
      </c>
      <c r="D1941" t="s">
        <v>875</v>
      </c>
      <c r="E1941" t="s">
        <v>876</v>
      </c>
      <c r="F1941">
        <v>5</v>
      </c>
      <c r="G1941">
        <v>128.18</v>
      </c>
      <c r="H1941" s="9">
        <v>44991</v>
      </c>
      <c r="I1941" t="s">
        <v>793</v>
      </c>
      <c r="J1941" t="s">
        <v>675</v>
      </c>
      <c r="K1941" t="s">
        <v>613</v>
      </c>
      <c r="L1941" t="s">
        <v>658</v>
      </c>
      <c r="M1941" t="s">
        <v>1952</v>
      </c>
      <c r="N1941" t="s">
        <v>4049</v>
      </c>
      <c r="O1941" t="s">
        <v>6048</v>
      </c>
      <c r="P1941">
        <f>COUNTIFS($L:$L, SolaCorp_Backlog[[#This Row],[Product Group]], $H:$H, "&lt;=" &amp; SolaCorp_Backlog[[#This Row],[Order Date]])</f>
        <v>472</v>
      </c>
      <c r="Q1941" s="9">
        <f>IFERROR(VLOOKUP(SolaCorp_Backlog[[#This Row],[Order_Item]], 'Hot Orders'!$C:$H, 6, FALSE), SolaCorp_Backlog[[#This Row],[Order Date]])</f>
        <v>44991</v>
      </c>
      <c r="R1941">
        <f>COUNTIFS($L:$L, SolaCorp_Backlog[[#This Row],[Product Group]], $Q:$Q, "&lt;=" &amp; SolaCorp_Backlog[[#This Row],[New Date]])</f>
        <v>483</v>
      </c>
      <c r="S1941">
        <f>IF(SolaCorp_Backlog[[#This Row],[Product Group]] &lt;&gt; $L1940, 1, $S1940 + 1)</f>
        <v>471</v>
      </c>
      <c r="T19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1">
        <f ca="1" xml:space="preserve"> ROUND((SolaCorp_Backlog[[#This Row],[Projected Ship Date]] - SolaCorp_Backlog[[#This Row],[Order Date]]) / SolaCorp_Backlog[[#This Row],[Backlog Quantity]], 0)</f>
        <v>76</v>
      </c>
    </row>
    <row r="1942" spans="1:21" x14ac:dyDescent="0.25">
      <c r="A1942" t="s">
        <v>535</v>
      </c>
      <c r="B1942" t="s">
        <v>790</v>
      </c>
      <c r="C1942" t="s">
        <v>688</v>
      </c>
      <c r="D1942" t="s">
        <v>875</v>
      </c>
      <c r="E1942" t="s">
        <v>876</v>
      </c>
      <c r="F1942">
        <v>5</v>
      </c>
      <c r="G1942">
        <v>128.18</v>
      </c>
      <c r="H1942" s="9">
        <v>44991</v>
      </c>
      <c r="I1942" t="s">
        <v>793</v>
      </c>
      <c r="J1942" t="s">
        <v>675</v>
      </c>
      <c r="K1942" t="s">
        <v>613</v>
      </c>
      <c r="L1942" t="s">
        <v>658</v>
      </c>
      <c r="M1942" t="s">
        <v>1952</v>
      </c>
      <c r="N1942" t="s">
        <v>4050</v>
      </c>
      <c r="O1942" t="s">
        <v>6048</v>
      </c>
      <c r="P1942">
        <f>COUNTIFS($L:$L, SolaCorp_Backlog[[#This Row],[Product Group]], $H:$H, "&lt;=" &amp; SolaCorp_Backlog[[#This Row],[Order Date]])</f>
        <v>472</v>
      </c>
      <c r="Q1942" s="9">
        <f>IFERROR(VLOOKUP(SolaCorp_Backlog[[#This Row],[Order_Item]], 'Hot Orders'!$C:$H, 6, FALSE), SolaCorp_Backlog[[#This Row],[Order Date]])</f>
        <v>44991</v>
      </c>
      <c r="R1942">
        <f>COUNTIFS($L:$L, SolaCorp_Backlog[[#This Row],[Product Group]], $Q:$Q, "&lt;=" &amp; SolaCorp_Backlog[[#This Row],[New Date]])</f>
        <v>483</v>
      </c>
      <c r="S1942">
        <f>IF(SolaCorp_Backlog[[#This Row],[Product Group]] &lt;&gt; $L1941, 1, $S1941 + 1)</f>
        <v>472</v>
      </c>
      <c r="T19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2">
        <f ca="1" xml:space="preserve"> ROUND((SolaCorp_Backlog[[#This Row],[Projected Ship Date]] - SolaCorp_Backlog[[#This Row],[Order Date]]) / SolaCorp_Backlog[[#This Row],[Backlog Quantity]], 0)</f>
        <v>76</v>
      </c>
    </row>
    <row r="1943" spans="1:21" x14ac:dyDescent="0.25">
      <c r="A1943" t="s">
        <v>547</v>
      </c>
      <c r="B1943" t="s">
        <v>796</v>
      </c>
      <c r="C1943" t="s">
        <v>729</v>
      </c>
      <c r="D1943" t="s">
        <v>769</v>
      </c>
      <c r="E1943" t="s">
        <v>770</v>
      </c>
      <c r="F1943">
        <v>2</v>
      </c>
      <c r="G1943">
        <v>603.63</v>
      </c>
      <c r="H1943" s="9">
        <v>44992</v>
      </c>
      <c r="I1943" t="s">
        <v>789</v>
      </c>
      <c r="J1943" t="s">
        <v>669</v>
      </c>
      <c r="K1943" t="s">
        <v>613</v>
      </c>
      <c r="L1943" t="s">
        <v>658</v>
      </c>
      <c r="M1943" t="s">
        <v>1954</v>
      </c>
      <c r="N1943" t="s">
        <v>4052</v>
      </c>
      <c r="O1943" t="s">
        <v>6050</v>
      </c>
      <c r="P1943">
        <f>COUNTIFS($L:$L, SolaCorp_Backlog[[#This Row],[Product Group]], $H:$H, "&lt;=" &amp; SolaCorp_Backlog[[#This Row],[Order Date]])</f>
        <v>474</v>
      </c>
      <c r="Q1943" s="9">
        <f>IFERROR(VLOOKUP(SolaCorp_Backlog[[#This Row],[Order_Item]], 'Hot Orders'!$C:$H, 6, FALSE), SolaCorp_Backlog[[#This Row],[Order Date]])</f>
        <v>44992</v>
      </c>
      <c r="R1943">
        <f>COUNTIFS($L:$L, SolaCorp_Backlog[[#This Row],[Product Group]], $Q:$Q, "&lt;=" &amp; SolaCorp_Backlog[[#This Row],[New Date]])</f>
        <v>485</v>
      </c>
      <c r="S1943">
        <f>IF(SolaCorp_Backlog[[#This Row],[Product Group]] &lt;&gt; $L1942, 1, $S1942 + 1)</f>
        <v>473</v>
      </c>
      <c r="T19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3">
        <f ca="1" xml:space="preserve"> ROUND((SolaCorp_Backlog[[#This Row],[Projected Ship Date]] - SolaCorp_Backlog[[#This Row],[Order Date]]) / SolaCorp_Backlog[[#This Row],[Backlog Quantity]], 0)</f>
        <v>191</v>
      </c>
    </row>
    <row r="1944" spans="1:21" x14ac:dyDescent="0.25">
      <c r="A1944" t="s">
        <v>547</v>
      </c>
      <c r="B1944" t="s">
        <v>796</v>
      </c>
      <c r="C1944" t="s">
        <v>729</v>
      </c>
      <c r="D1944" t="s">
        <v>769</v>
      </c>
      <c r="E1944" t="s">
        <v>770</v>
      </c>
      <c r="F1944">
        <v>2</v>
      </c>
      <c r="G1944">
        <v>603.63</v>
      </c>
      <c r="H1944" s="9">
        <v>44992</v>
      </c>
      <c r="I1944" t="s">
        <v>789</v>
      </c>
      <c r="J1944" t="s">
        <v>669</v>
      </c>
      <c r="K1944" t="s">
        <v>613</v>
      </c>
      <c r="L1944" t="s">
        <v>658</v>
      </c>
      <c r="M1944" t="s">
        <v>1954</v>
      </c>
      <c r="N1944" t="s">
        <v>4053</v>
      </c>
      <c r="O1944" t="s">
        <v>6050</v>
      </c>
      <c r="P1944">
        <f>COUNTIFS($L:$L, SolaCorp_Backlog[[#This Row],[Product Group]], $H:$H, "&lt;=" &amp; SolaCorp_Backlog[[#This Row],[Order Date]])</f>
        <v>474</v>
      </c>
      <c r="Q1944" s="9">
        <f>IFERROR(VLOOKUP(SolaCorp_Backlog[[#This Row],[Order_Item]], 'Hot Orders'!$C:$H, 6, FALSE), SolaCorp_Backlog[[#This Row],[Order Date]])</f>
        <v>44992</v>
      </c>
      <c r="R1944">
        <f>COUNTIFS($L:$L, SolaCorp_Backlog[[#This Row],[Product Group]], $Q:$Q, "&lt;=" &amp; SolaCorp_Backlog[[#This Row],[New Date]])</f>
        <v>485</v>
      </c>
      <c r="S1944">
        <f>IF(SolaCorp_Backlog[[#This Row],[Product Group]] &lt;&gt; $L1943, 1, $S1943 + 1)</f>
        <v>474</v>
      </c>
      <c r="T19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4">
        <f ca="1" xml:space="preserve"> ROUND((SolaCorp_Backlog[[#This Row],[Projected Ship Date]] - SolaCorp_Backlog[[#This Row],[Order Date]]) / SolaCorp_Backlog[[#This Row],[Backlog Quantity]], 0)</f>
        <v>191</v>
      </c>
    </row>
    <row r="1945" spans="1:21" x14ac:dyDescent="0.25">
      <c r="A1945" t="s">
        <v>579</v>
      </c>
      <c r="B1945" t="s">
        <v>1393</v>
      </c>
      <c r="C1945" t="s">
        <v>721</v>
      </c>
      <c r="D1945" t="s">
        <v>1227</v>
      </c>
      <c r="E1945" t="s">
        <v>1228</v>
      </c>
      <c r="F1945">
        <v>1</v>
      </c>
      <c r="G1945">
        <v>165.34</v>
      </c>
      <c r="H1945" s="9">
        <v>44995</v>
      </c>
      <c r="I1945" t="s">
        <v>763</v>
      </c>
      <c r="J1945" t="s">
        <v>669</v>
      </c>
      <c r="K1945" t="s">
        <v>650</v>
      </c>
      <c r="L1945" t="s">
        <v>658</v>
      </c>
      <c r="M1945" t="s">
        <v>1956</v>
      </c>
      <c r="N1945" t="s">
        <v>4055</v>
      </c>
      <c r="O1945" t="s">
        <v>6052</v>
      </c>
      <c r="P1945">
        <f>COUNTIFS($L:$L, SolaCorp_Backlog[[#This Row],[Product Group]], $H:$H, "&lt;=" &amp; SolaCorp_Backlog[[#This Row],[Order Date]])</f>
        <v>490</v>
      </c>
      <c r="Q1945" s="9">
        <f>IFERROR(VLOOKUP(SolaCorp_Backlog[[#This Row],[Order_Item]], 'Hot Orders'!$C:$H, 6, FALSE), SolaCorp_Backlog[[#This Row],[Order Date]])</f>
        <v>44995</v>
      </c>
      <c r="R1945">
        <f>COUNTIFS($L:$L, SolaCorp_Backlog[[#This Row],[Product Group]], $Q:$Q, "&lt;=" &amp; SolaCorp_Backlog[[#This Row],[New Date]])</f>
        <v>501</v>
      </c>
      <c r="S1945">
        <f>IF(SolaCorp_Backlog[[#This Row],[Product Group]] &lt;&gt; $L1944, 1, $S1944 + 1)</f>
        <v>475</v>
      </c>
      <c r="T19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5">
        <f ca="1" xml:space="preserve"> ROUND((SolaCorp_Backlog[[#This Row],[Projected Ship Date]] - SolaCorp_Backlog[[#This Row],[Order Date]]) / SolaCorp_Backlog[[#This Row],[Backlog Quantity]], 0)</f>
        <v>378</v>
      </c>
    </row>
    <row r="1946" spans="1:21" x14ac:dyDescent="0.25">
      <c r="A1946" t="s">
        <v>575</v>
      </c>
      <c r="B1946" t="s">
        <v>796</v>
      </c>
      <c r="C1946" t="s">
        <v>729</v>
      </c>
      <c r="D1946" t="s">
        <v>685</v>
      </c>
      <c r="E1946" t="s">
        <v>686</v>
      </c>
      <c r="F1946">
        <v>15</v>
      </c>
      <c r="G1946">
        <v>430.4</v>
      </c>
      <c r="H1946" s="9">
        <v>44995</v>
      </c>
      <c r="I1946" t="s">
        <v>789</v>
      </c>
      <c r="J1946" t="s">
        <v>669</v>
      </c>
      <c r="K1946" t="s">
        <v>611</v>
      </c>
      <c r="L1946" t="s">
        <v>658</v>
      </c>
      <c r="M1946" t="s">
        <v>2059</v>
      </c>
      <c r="N1946" t="s">
        <v>4442</v>
      </c>
      <c r="O1946" t="s">
        <v>6140</v>
      </c>
      <c r="P1946">
        <f>COUNTIFS($L:$L, SolaCorp_Backlog[[#This Row],[Product Group]], $H:$H, "&lt;=" &amp; SolaCorp_Backlog[[#This Row],[Order Date]])</f>
        <v>490</v>
      </c>
      <c r="Q1946" s="9">
        <f>IFERROR(VLOOKUP(SolaCorp_Backlog[[#This Row],[Order_Item]], 'Hot Orders'!$C:$H, 6, FALSE), SolaCorp_Backlog[[#This Row],[Order Date]])</f>
        <v>44995</v>
      </c>
      <c r="R1946">
        <f>COUNTIFS($L:$L, SolaCorp_Backlog[[#This Row],[Product Group]], $Q:$Q, "&lt;=" &amp; SolaCorp_Backlog[[#This Row],[New Date]])</f>
        <v>501</v>
      </c>
      <c r="S1946">
        <f>IF(SolaCorp_Backlog[[#This Row],[Product Group]] &lt;&gt; $L1945, 1, $S1945 + 1)</f>
        <v>476</v>
      </c>
      <c r="T19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6">
        <f ca="1" xml:space="preserve"> ROUND((SolaCorp_Backlog[[#This Row],[Projected Ship Date]] - SolaCorp_Backlog[[#This Row],[Order Date]]) / SolaCorp_Backlog[[#This Row],[Backlog Quantity]], 0)</f>
        <v>25</v>
      </c>
    </row>
    <row r="1947" spans="1:21" x14ac:dyDescent="0.25">
      <c r="A1947" t="s">
        <v>575</v>
      </c>
      <c r="B1947" t="s">
        <v>796</v>
      </c>
      <c r="C1947" t="s">
        <v>729</v>
      </c>
      <c r="D1947" t="s">
        <v>685</v>
      </c>
      <c r="E1947" t="s">
        <v>686</v>
      </c>
      <c r="F1947">
        <v>15</v>
      </c>
      <c r="G1947">
        <v>430.4</v>
      </c>
      <c r="H1947" s="9">
        <v>44995</v>
      </c>
      <c r="I1947" t="s">
        <v>789</v>
      </c>
      <c r="J1947" t="s">
        <v>669</v>
      </c>
      <c r="K1947" t="s">
        <v>611</v>
      </c>
      <c r="L1947" t="s">
        <v>658</v>
      </c>
      <c r="M1947" t="s">
        <v>2059</v>
      </c>
      <c r="N1947" t="s">
        <v>4443</v>
      </c>
      <c r="O1947" t="s">
        <v>6140</v>
      </c>
      <c r="P1947">
        <f>COUNTIFS($L:$L, SolaCorp_Backlog[[#This Row],[Product Group]], $H:$H, "&lt;=" &amp; SolaCorp_Backlog[[#This Row],[Order Date]])</f>
        <v>490</v>
      </c>
      <c r="Q1947" s="9">
        <f>IFERROR(VLOOKUP(SolaCorp_Backlog[[#This Row],[Order_Item]], 'Hot Orders'!$C:$H, 6, FALSE), SolaCorp_Backlog[[#This Row],[Order Date]])</f>
        <v>44995</v>
      </c>
      <c r="R1947">
        <f>COUNTIFS($L:$L, SolaCorp_Backlog[[#This Row],[Product Group]], $Q:$Q, "&lt;=" &amp; SolaCorp_Backlog[[#This Row],[New Date]])</f>
        <v>501</v>
      </c>
      <c r="S1947">
        <f>IF(SolaCorp_Backlog[[#This Row],[Product Group]] &lt;&gt; $L1946, 1, $S1946 + 1)</f>
        <v>477</v>
      </c>
      <c r="T19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7">
        <f ca="1" xml:space="preserve"> ROUND((SolaCorp_Backlog[[#This Row],[Projected Ship Date]] - SolaCorp_Backlog[[#This Row],[Order Date]]) / SolaCorp_Backlog[[#This Row],[Backlog Quantity]], 0)</f>
        <v>25</v>
      </c>
    </row>
    <row r="1948" spans="1:21" x14ac:dyDescent="0.25">
      <c r="A1948" t="s">
        <v>575</v>
      </c>
      <c r="B1948" t="s">
        <v>796</v>
      </c>
      <c r="C1948" t="s">
        <v>729</v>
      </c>
      <c r="D1948" t="s">
        <v>685</v>
      </c>
      <c r="E1948" t="s">
        <v>686</v>
      </c>
      <c r="F1948">
        <v>15</v>
      </c>
      <c r="G1948">
        <v>430.4</v>
      </c>
      <c r="H1948" s="9">
        <v>44995</v>
      </c>
      <c r="I1948" t="s">
        <v>789</v>
      </c>
      <c r="J1948" t="s">
        <v>669</v>
      </c>
      <c r="K1948" t="s">
        <v>611</v>
      </c>
      <c r="L1948" t="s">
        <v>658</v>
      </c>
      <c r="M1948" t="s">
        <v>2059</v>
      </c>
      <c r="N1948" t="s">
        <v>4444</v>
      </c>
      <c r="O1948" t="s">
        <v>6140</v>
      </c>
      <c r="P1948">
        <f>COUNTIFS($L:$L, SolaCorp_Backlog[[#This Row],[Product Group]], $H:$H, "&lt;=" &amp; SolaCorp_Backlog[[#This Row],[Order Date]])</f>
        <v>490</v>
      </c>
      <c r="Q1948" s="9">
        <f>IFERROR(VLOOKUP(SolaCorp_Backlog[[#This Row],[Order_Item]], 'Hot Orders'!$C:$H, 6, FALSE), SolaCorp_Backlog[[#This Row],[Order Date]])</f>
        <v>44995</v>
      </c>
      <c r="R1948">
        <f>COUNTIFS($L:$L, SolaCorp_Backlog[[#This Row],[Product Group]], $Q:$Q, "&lt;=" &amp; SolaCorp_Backlog[[#This Row],[New Date]])</f>
        <v>501</v>
      </c>
      <c r="S1948">
        <f>IF(SolaCorp_Backlog[[#This Row],[Product Group]] &lt;&gt; $L1947, 1, $S1947 + 1)</f>
        <v>478</v>
      </c>
      <c r="T19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8">
        <f ca="1" xml:space="preserve"> ROUND((SolaCorp_Backlog[[#This Row],[Projected Ship Date]] - SolaCorp_Backlog[[#This Row],[Order Date]]) / SolaCorp_Backlog[[#This Row],[Backlog Quantity]], 0)</f>
        <v>25</v>
      </c>
    </row>
    <row r="1949" spans="1:21" x14ac:dyDescent="0.25">
      <c r="A1949" t="s">
        <v>575</v>
      </c>
      <c r="B1949" t="s">
        <v>796</v>
      </c>
      <c r="C1949" t="s">
        <v>729</v>
      </c>
      <c r="D1949" t="s">
        <v>685</v>
      </c>
      <c r="E1949" t="s">
        <v>686</v>
      </c>
      <c r="F1949">
        <v>15</v>
      </c>
      <c r="G1949">
        <v>430.4</v>
      </c>
      <c r="H1949" s="9">
        <v>44995</v>
      </c>
      <c r="I1949" t="s">
        <v>789</v>
      </c>
      <c r="J1949" t="s">
        <v>669</v>
      </c>
      <c r="K1949" t="s">
        <v>611</v>
      </c>
      <c r="L1949" t="s">
        <v>658</v>
      </c>
      <c r="M1949" t="s">
        <v>2059</v>
      </c>
      <c r="N1949" t="s">
        <v>4445</v>
      </c>
      <c r="O1949" t="s">
        <v>6140</v>
      </c>
      <c r="P1949">
        <f>COUNTIFS($L:$L, SolaCorp_Backlog[[#This Row],[Product Group]], $H:$H, "&lt;=" &amp; SolaCorp_Backlog[[#This Row],[Order Date]])</f>
        <v>490</v>
      </c>
      <c r="Q1949" s="9">
        <f>IFERROR(VLOOKUP(SolaCorp_Backlog[[#This Row],[Order_Item]], 'Hot Orders'!$C:$H, 6, FALSE), SolaCorp_Backlog[[#This Row],[Order Date]])</f>
        <v>44995</v>
      </c>
      <c r="R1949">
        <f>COUNTIFS($L:$L, SolaCorp_Backlog[[#This Row],[Product Group]], $Q:$Q, "&lt;=" &amp; SolaCorp_Backlog[[#This Row],[New Date]])</f>
        <v>501</v>
      </c>
      <c r="S1949">
        <f>IF(SolaCorp_Backlog[[#This Row],[Product Group]] &lt;&gt; $L1948, 1, $S1948 + 1)</f>
        <v>479</v>
      </c>
      <c r="T19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49">
        <f ca="1" xml:space="preserve"> ROUND((SolaCorp_Backlog[[#This Row],[Projected Ship Date]] - SolaCorp_Backlog[[#This Row],[Order Date]]) / SolaCorp_Backlog[[#This Row],[Backlog Quantity]], 0)</f>
        <v>25</v>
      </c>
    </row>
    <row r="1950" spans="1:21" x14ac:dyDescent="0.25">
      <c r="A1950" t="s">
        <v>575</v>
      </c>
      <c r="B1950" t="s">
        <v>796</v>
      </c>
      <c r="C1950" t="s">
        <v>729</v>
      </c>
      <c r="D1950" t="s">
        <v>685</v>
      </c>
      <c r="E1950" t="s">
        <v>686</v>
      </c>
      <c r="F1950">
        <v>15</v>
      </c>
      <c r="G1950">
        <v>430.4</v>
      </c>
      <c r="H1950" s="9">
        <v>44995</v>
      </c>
      <c r="I1950" t="s">
        <v>789</v>
      </c>
      <c r="J1950" t="s">
        <v>669</v>
      </c>
      <c r="K1950" t="s">
        <v>611</v>
      </c>
      <c r="L1950" t="s">
        <v>658</v>
      </c>
      <c r="M1950" t="s">
        <v>2059</v>
      </c>
      <c r="N1950" t="s">
        <v>4446</v>
      </c>
      <c r="O1950" t="s">
        <v>6140</v>
      </c>
      <c r="P1950">
        <f>COUNTIFS($L:$L, SolaCorp_Backlog[[#This Row],[Product Group]], $H:$H, "&lt;=" &amp; SolaCorp_Backlog[[#This Row],[Order Date]])</f>
        <v>490</v>
      </c>
      <c r="Q1950" s="9">
        <f>IFERROR(VLOOKUP(SolaCorp_Backlog[[#This Row],[Order_Item]], 'Hot Orders'!$C:$H, 6, FALSE), SolaCorp_Backlog[[#This Row],[Order Date]])</f>
        <v>44995</v>
      </c>
      <c r="R1950">
        <f>COUNTIFS($L:$L, SolaCorp_Backlog[[#This Row],[Product Group]], $Q:$Q, "&lt;=" &amp; SolaCorp_Backlog[[#This Row],[New Date]])</f>
        <v>501</v>
      </c>
      <c r="S1950">
        <f>IF(SolaCorp_Backlog[[#This Row],[Product Group]] &lt;&gt; $L1949, 1, $S1949 + 1)</f>
        <v>480</v>
      </c>
      <c r="T19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0">
        <f ca="1" xml:space="preserve"> ROUND((SolaCorp_Backlog[[#This Row],[Projected Ship Date]] - SolaCorp_Backlog[[#This Row],[Order Date]]) / SolaCorp_Backlog[[#This Row],[Backlog Quantity]], 0)</f>
        <v>25</v>
      </c>
    </row>
    <row r="1951" spans="1:21" x14ac:dyDescent="0.25">
      <c r="A1951" t="s">
        <v>575</v>
      </c>
      <c r="B1951" t="s">
        <v>796</v>
      </c>
      <c r="C1951" t="s">
        <v>729</v>
      </c>
      <c r="D1951" t="s">
        <v>685</v>
      </c>
      <c r="E1951" t="s">
        <v>686</v>
      </c>
      <c r="F1951">
        <v>15</v>
      </c>
      <c r="G1951">
        <v>430.4</v>
      </c>
      <c r="H1951" s="9">
        <v>44995</v>
      </c>
      <c r="I1951" t="s">
        <v>789</v>
      </c>
      <c r="J1951" t="s">
        <v>669</v>
      </c>
      <c r="K1951" t="s">
        <v>611</v>
      </c>
      <c r="L1951" t="s">
        <v>658</v>
      </c>
      <c r="M1951" t="s">
        <v>2059</v>
      </c>
      <c r="N1951" t="s">
        <v>4447</v>
      </c>
      <c r="O1951" t="s">
        <v>6140</v>
      </c>
      <c r="P1951">
        <f>COUNTIFS($L:$L, SolaCorp_Backlog[[#This Row],[Product Group]], $H:$H, "&lt;=" &amp; SolaCorp_Backlog[[#This Row],[Order Date]])</f>
        <v>490</v>
      </c>
      <c r="Q1951" s="9">
        <f>IFERROR(VLOOKUP(SolaCorp_Backlog[[#This Row],[Order_Item]], 'Hot Orders'!$C:$H, 6, FALSE), SolaCorp_Backlog[[#This Row],[Order Date]])</f>
        <v>44995</v>
      </c>
      <c r="R1951">
        <f>COUNTIFS($L:$L, SolaCorp_Backlog[[#This Row],[Product Group]], $Q:$Q, "&lt;=" &amp; SolaCorp_Backlog[[#This Row],[New Date]])</f>
        <v>501</v>
      </c>
      <c r="S1951">
        <f>IF(SolaCorp_Backlog[[#This Row],[Product Group]] &lt;&gt; $L1950, 1, $S1950 + 1)</f>
        <v>481</v>
      </c>
      <c r="T19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1">
        <f ca="1" xml:space="preserve"> ROUND((SolaCorp_Backlog[[#This Row],[Projected Ship Date]] - SolaCorp_Backlog[[#This Row],[Order Date]]) / SolaCorp_Backlog[[#This Row],[Backlog Quantity]], 0)</f>
        <v>25</v>
      </c>
    </row>
    <row r="1952" spans="1:21" x14ac:dyDescent="0.25">
      <c r="A1952" t="s">
        <v>575</v>
      </c>
      <c r="B1952" t="s">
        <v>796</v>
      </c>
      <c r="C1952" t="s">
        <v>729</v>
      </c>
      <c r="D1952" t="s">
        <v>685</v>
      </c>
      <c r="E1952" t="s">
        <v>686</v>
      </c>
      <c r="F1952">
        <v>15</v>
      </c>
      <c r="G1952">
        <v>430.4</v>
      </c>
      <c r="H1952" s="9">
        <v>44995</v>
      </c>
      <c r="I1952" t="s">
        <v>789</v>
      </c>
      <c r="J1952" t="s">
        <v>669</v>
      </c>
      <c r="K1952" t="s">
        <v>611</v>
      </c>
      <c r="L1952" t="s">
        <v>658</v>
      </c>
      <c r="M1952" t="s">
        <v>2059</v>
      </c>
      <c r="N1952" t="s">
        <v>4448</v>
      </c>
      <c r="O1952" t="s">
        <v>6140</v>
      </c>
      <c r="P1952">
        <f>COUNTIFS($L:$L, SolaCorp_Backlog[[#This Row],[Product Group]], $H:$H, "&lt;=" &amp; SolaCorp_Backlog[[#This Row],[Order Date]])</f>
        <v>490</v>
      </c>
      <c r="Q1952" s="9">
        <f>IFERROR(VLOOKUP(SolaCorp_Backlog[[#This Row],[Order_Item]], 'Hot Orders'!$C:$H, 6, FALSE), SolaCorp_Backlog[[#This Row],[Order Date]])</f>
        <v>44995</v>
      </c>
      <c r="R1952">
        <f>COUNTIFS($L:$L, SolaCorp_Backlog[[#This Row],[Product Group]], $Q:$Q, "&lt;=" &amp; SolaCorp_Backlog[[#This Row],[New Date]])</f>
        <v>501</v>
      </c>
      <c r="S1952">
        <f>IF(SolaCorp_Backlog[[#This Row],[Product Group]] &lt;&gt; $L1951, 1, $S1951 + 1)</f>
        <v>482</v>
      </c>
      <c r="T19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2">
        <f ca="1" xml:space="preserve"> ROUND((SolaCorp_Backlog[[#This Row],[Projected Ship Date]] - SolaCorp_Backlog[[#This Row],[Order Date]]) / SolaCorp_Backlog[[#This Row],[Backlog Quantity]], 0)</f>
        <v>25</v>
      </c>
    </row>
    <row r="1953" spans="1:21" x14ac:dyDescent="0.25">
      <c r="A1953" t="s">
        <v>575</v>
      </c>
      <c r="B1953" t="s">
        <v>796</v>
      </c>
      <c r="C1953" t="s">
        <v>729</v>
      </c>
      <c r="D1953" t="s">
        <v>685</v>
      </c>
      <c r="E1953" t="s">
        <v>686</v>
      </c>
      <c r="F1953">
        <v>15</v>
      </c>
      <c r="G1953">
        <v>430.4</v>
      </c>
      <c r="H1953" s="9">
        <v>44995</v>
      </c>
      <c r="I1953" t="s">
        <v>789</v>
      </c>
      <c r="J1953" t="s">
        <v>669</v>
      </c>
      <c r="K1953" t="s">
        <v>611</v>
      </c>
      <c r="L1953" t="s">
        <v>658</v>
      </c>
      <c r="M1953" t="s">
        <v>2059</v>
      </c>
      <c r="N1953" t="s">
        <v>4449</v>
      </c>
      <c r="O1953" t="s">
        <v>6140</v>
      </c>
      <c r="P1953">
        <f>COUNTIFS($L:$L, SolaCorp_Backlog[[#This Row],[Product Group]], $H:$H, "&lt;=" &amp; SolaCorp_Backlog[[#This Row],[Order Date]])</f>
        <v>490</v>
      </c>
      <c r="Q1953" s="9">
        <f>IFERROR(VLOOKUP(SolaCorp_Backlog[[#This Row],[Order_Item]], 'Hot Orders'!$C:$H, 6, FALSE), SolaCorp_Backlog[[#This Row],[Order Date]])</f>
        <v>44995</v>
      </c>
      <c r="R1953">
        <f>COUNTIFS($L:$L, SolaCorp_Backlog[[#This Row],[Product Group]], $Q:$Q, "&lt;=" &amp; SolaCorp_Backlog[[#This Row],[New Date]])</f>
        <v>501</v>
      </c>
      <c r="S1953">
        <f>IF(SolaCorp_Backlog[[#This Row],[Product Group]] &lt;&gt; $L1952, 1, $S1952 + 1)</f>
        <v>483</v>
      </c>
      <c r="T19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3">
        <f ca="1" xml:space="preserve"> ROUND((SolaCorp_Backlog[[#This Row],[Projected Ship Date]] - SolaCorp_Backlog[[#This Row],[Order Date]]) / SolaCorp_Backlog[[#This Row],[Backlog Quantity]], 0)</f>
        <v>25</v>
      </c>
    </row>
    <row r="1954" spans="1:21" x14ac:dyDescent="0.25">
      <c r="A1954" t="s">
        <v>575</v>
      </c>
      <c r="B1954" t="s">
        <v>796</v>
      </c>
      <c r="C1954" t="s">
        <v>729</v>
      </c>
      <c r="D1954" t="s">
        <v>685</v>
      </c>
      <c r="E1954" t="s">
        <v>686</v>
      </c>
      <c r="F1954">
        <v>15</v>
      </c>
      <c r="G1954">
        <v>430.4</v>
      </c>
      <c r="H1954" s="9">
        <v>44995</v>
      </c>
      <c r="I1954" t="s">
        <v>789</v>
      </c>
      <c r="J1954" t="s">
        <v>669</v>
      </c>
      <c r="K1954" t="s">
        <v>611</v>
      </c>
      <c r="L1954" t="s">
        <v>658</v>
      </c>
      <c r="M1954" t="s">
        <v>2059</v>
      </c>
      <c r="N1954" t="s">
        <v>4450</v>
      </c>
      <c r="O1954" t="s">
        <v>6140</v>
      </c>
      <c r="P1954">
        <f>COUNTIFS($L:$L, SolaCorp_Backlog[[#This Row],[Product Group]], $H:$H, "&lt;=" &amp; SolaCorp_Backlog[[#This Row],[Order Date]])</f>
        <v>490</v>
      </c>
      <c r="Q1954" s="9">
        <f>IFERROR(VLOOKUP(SolaCorp_Backlog[[#This Row],[Order_Item]], 'Hot Orders'!$C:$H, 6, FALSE), SolaCorp_Backlog[[#This Row],[Order Date]])</f>
        <v>44995</v>
      </c>
      <c r="R1954">
        <f>COUNTIFS($L:$L, SolaCorp_Backlog[[#This Row],[Product Group]], $Q:$Q, "&lt;=" &amp; SolaCorp_Backlog[[#This Row],[New Date]])</f>
        <v>501</v>
      </c>
      <c r="S1954">
        <f>IF(SolaCorp_Backlog[[#This Row],[Product Group]] &lt;&gt; $L1953, 1, $S1953 + 1)</f>
        <v>484</v>
      </c>
      <c r="T19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4">
        <f ca="1" xml:space="preserve"> ROUND((SolaCorp_Backlog[[#This Row],[Projected Ship Date]] - SolaCorp_Backlog[[#This Row],[Order Date]]) / SolaCorp_Backlog[[#This Row],[Backlog Quantity]], 0)</f>
        <v>25</v>
      </c>
    </row>
    <row r="1955" spans="1:21" x14ac:dyDescent="0.25">
      <c r="A1955" t="s">
        <v>575</v>
      </c>
      <c r="B1955" t="s">
        <v>796</v>
      </c>
      <c r="C1955" t="s">
        <v>729</v>
      </c>
      <c r="D1955" t="s">
        <v>685</v>
      </c>
      <c r="E1955" t="s">
        <v>686</v>
      </c>
      <c r="F1955">
        <v>15</v>
      </c>
      <c r="G1955">
        <v>430.4</v>
      </c>
      <c r="H1955" s="9">
        <v>44995</v>
      </c>
      <c r="I1955" t="s">
        <v>789</v>
      </c>
      <c r="J1955" t="s">
        <v>669</v>
      </c>
      <c r="K1955" t="s">
        <v>611</v>
      </c>
      <c r="L1955" t="s">
        <v>658</v>
      </c>
      <c r="M1955" t="s">
        <v>2059</v>
      </c>
      <c r="N1955" t="s">
        <v>4451</v>
      </c>
      <c r="O1955" t="s">
        <v>6140</v>
      </c>
      <c r="P1955">
        <f>COUNTIFS($L:$L, SolaCorp_Backlog[[#This Row],[Product Group]], $H:$H, "&lt;=" &amp; SolaCorp_Backlog[[#This Row],[Order Date]])</f>
        <v>490</v>
      </c>
      <c r="Q1955" s="9">
        <f>IFERROR(VLOOKUP(SolaCorp_Backlog[[#This Row],[Order_Item]], 'Hot Orders'!$C:$H, 6, FALSE), SolaCorp_Backlog[[#This Row],[Order Date]])</f>
        <v>44995</v>
      </c>
      <c r="R1955">
        <f>COUNTIFS($L:$L, SolaCorp_Backlog[[#This Row],[Product Group]], $Q:$Q, "&lt;=" &amp; SolaCorp_Backlog[[#This Row],[New Date]])</f>
        <v>501</v>
      </c>
      <c r="S1955">
        <f>IF(SolaCorp_Backlog[[#This Row],[Product Group]] &lt;&gt; $L1954, 1, $S1954 + 1)</f>
        <v>485</v>
      </c>
      <c r="T19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5">
        <f ca="1" xml:space="preserve"> ROUND((SolaCorp_Backlog[[#This Row],[Projected Ship Date]] - SolaCorp_Backlog[[#This Row],[Order Date]]) / SolaCorp_Backlog[[#This Row],[Backlog Quantity]], 0)</f>
        <v>25</v>
      </c>
    </row>
    <row r="1956" spans="1:21" x14ac:dyDescent="0.25">
      <c r="A1956" t="s">
        <v>575</v>
      </c>
      <c r="B1956" t="s">
        <v>796</v>
      </c>
      <c r="C1956" t="s">
        <v>729</v>
      </c>
      <c r="D1956" t="s">
        <v>685</v>
      </c>
      <c r="E1956" t="s">
        <v>686</v>
      </c>
      <c r="F1956">
        <v>15</v>
      </c>
      <c r="G1956">
        <v>430.4</v>
      </c>
      <c r="H1956" s="9">
        <v>44995</v>
      </c>
      <c r="I1956" t="s">
        <v>789</v>
      </c>
      <c r="J1956" t="s">
        <v>669</v>
      </c>
      <c r="K1956" t="s">
        <v>611</v>
      </c>
      <c r="L1956" t="s">
        <v>658</v>
      </c>
      <c r="M1956" t="s">
        <v>2059</v>
      </c>
      <c r="N1956" t="s">
        <v>4452</v>
      </c>
      <c r="O1956" t="s">
        <v>6140</v>
      </c>
      <c r="P1956">
        <f>COUNTIFS($L:$L, SolaCorp_Backlog[[#This Row],[Product Group]], $H:$H, "&lt;=" &amp; SolaCorp_Backlog[[#This Row],[Order Date]])</f>
        <v>490</v>
      </c>
      <c r="Q1956" s="9">
        <f>IFERROR(VLOOKUP(SolaCorp_Backlog[[#This Row],[Order_Item]], 'Hot Orders'!$C:$H, 6, FALSE), SolaCorp_Backlog[[#This Row],[Order Date]])</f>
        <v>44995</v>
      </c>
      <c r="R1956">
        <f>COUNTIFS($L:$L, SolaCorp_Backlog[[#This Row],[Product Group]], $Q:$Q, "&lt;=" &amp; SolaCorp_Backlog[[#This Row],[New Date]])</f>
        <v>501</v>
      </c>
      <c r="S1956">
        <f>IF(SolaCorp_Backlog[[#This Row],[Product Group]] &lt;&gt; $L1955, 1, $S1955 + 1)</f>
        <v>486</v>
      </c>
      <c r="T19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6">
        <f ca="1" xml:space="preserve"> ROUND((SolaCorp_Backlog[[#This Row],[Projected Ship Date]] - SolaCorp_Backlog[[#This Row],[Order Date]]) / SolaCorp_Backlog[[#This Row],[Backlog Quantity]], 0)</f>
        <v>25</v>
      </c>
    </row>
    <row r="1957" spans="1:21" x14ac:dyDescent="0.25">
      <c r="A1957" t="s">
        <v>575</v>
      </c>
      <c r="B1957" t="s">
        <v>796</v>
      </c>
      <c r="C1957" t="s">
        <v>729</v>
      </c>
      <c r="D1957" t="s">
        <v>685</v>
      </c>
      <c r="E1957" t="s">
        <v>686</v>
      </c>
      <c r="F1957">
        <v>15</v>
      </c>
      <c r="G1957">
        <v>430.4</v>
      </c>
      <c r="H1957" s="9">
        <v>44995</v>
      </c>
      <c r="I1957" t="s">
        <v>789</v>
      </c>
      <c r="J1957" t="s">
        <v>669</v>
      </c>
      <c r="K1957" t="s">
        <v>611</v>
      </c>
      <c r="L1957" t="s">
        <v>658</v>
      </c>
      <c r="M1957" t="s">
        <v>2059</v>
      </c>
      <c r="N1957" t="s">
        <v>4453</v>
      </c>
      <c r="O1957" t="s">
        <v>6140</v>
      </c>
      <c r="P1957">
        <f>COUNTIFS($L:$L, SolaCorp_Backlog[[#This Row],[Product Group]], $H:$H, "&lt;=" &amp; SolaCorp_Backlog[[#This Row],[Order Date]])</f>
        <v>490</v>
      </c>
      <c r="Q1957" s="9">
        <f>IFERROR(VLOOKUP(SolaCorp_Backlog[[#This Row],[Order_Item]], 'Hot Orders'!$C:$H, 6, FALSE), SolaCorp_Backlog[[#This Row],[Order Date]])</f>
        <v>44995</v>
      </c>
      <c r="R1957">
        <f>COUNTIFS($L:$L, SolaCorp_Backlog[[#This Row],[Product Group]], $Q:$Q, "&lt;=" &amp; SolaCorp_Backlog[[#This Row],[New Date]])</f>
        <v>501</v>
      </c>
      <c r="S1957">
        <f>IF(SolaCorp_Backlog[[#This Row],[Product Group]] &lt;&gt; $L1956, 1, $S1956 + 1)</f>
        <v>487</v>
      </c>
      <c r="T19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7">
        <f ca="1" xml:space="preserve"> ROUND((SolaCorp_Backlog[[#This Row],[Projected Ship Date]] - SolaCorp_Backlog[[#This Row],[Order Date]]) / SolaCorp_Backlog[[#This Row],[Backlog Quantity]], 0)</f>
        <v>25</v>
      </c>
    </row>
    <row r="1958" spans="1:21" x14ac:dyDescent="0.25">
      <c r="A1958" t="s">
        <v>575</v>
      </c>
      <c r="B1958" t="s">
        <v>796</v>
      </c>
      <c r="C1958" t="s">
        <v>729</v>
      </c>
      <c r="D1958" t="s">
        <v>685</v>
      </c>
      <c r="E1958" t="s">
        <v>686</v>
      </c>
      <c r="F1958">
        <v>15</v>
      </c>
      <c r="G1958">
        <v>430.4</v>
      </c>
      <c r="H1958" s="9">
        <v>44995</v>
      </c>
      <c r="I1958" t="s">
        <v>789</v>
      </c>
      <c r="J1958" t="s">
        <v>669</v>
      </c>
      <c r="K1958" t="s">
        <v>611</v>
      </c>
      <c r="L1958" t="s">
        <v>658</v>
      </c>
      <c r="M1958" t="s">
        <v>2059</v>
      </c>
      <c r="N1958" t="s">
        <v>4454</v>
      </c>
      <c r="O1958" t="s">
        <v>6140</v>
      </c>
      <c r="P1958">
        <f>COUNTIFS($L:$L, SolaCorp_Backlog[[#This Row],[Product Group]], $H:$H, "&lt;=" &amp; SolaCorp_Backlog[[#This Row],[Order Date]])</f>
        <v>490</v>
      </c>
      <c r="Q1958" s="9">
        <f>IFERROR(VLOOKUP(SolaCorp_Backlog[[#This Row],[Order_Item]], 'Hot Orders'!$C:$H, 6, FALSE), SolaCorp_Backlog[[#This Row],[Order Date]])</f>
        <v>44995</v>
      </c>
      <c r="R1958">
        <f>COUNTIFS($L:$L, SolaCorp_Backlog[[#This Row],[Product Group]], $Q:$Q, "&lt;=" &amp; SolaCorp_Backlog[[#This Row],[New Date]])</f>
        <v>501</v>
      </c>
      <c r="S1958">
        <f>IF(SolaCorp_Backlog[[#This Row],[Product Group]] &lt;&gt; $L1957, 1, $S1957 + 1)</f>
        <v>488</v>
      </c>
      <c r="T19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8">
        <f ca="1" xml:space="preserve"> ROUND((SolaCorp_Backlog[[#This Row],[Projected Ship Date]] - SolaCorp_Backlog[[#This Row],[Order Date]]) / SolaCorp_Backlog[[#This Row],[Backlog Quantity]], 0)</f>
        <v>25</v>
      </c>
    </row>
    <row r="1959" spans="1:21" x14ac:dyDescent="0.25">
      <c r="A1959" t="s">
        <v>575</v>
      </c>
      <c r="B1959" t="s">
        <v>796</v>
      </c>
      <c r="C1959" t="s">
        <v>729</v>
      </c>
      <c r="D1959" t="s">
        <v>685</v>
      </c>
      <c r="E1959" t="s">
        <v>686</v>
      </c>
      <c r="F1959">
        <v>15</v>
      </c>
      <c r="G1959">
        <v>430.4</v>
      </c>
      <c r="H1959" s="9">
        <v>44995</v>
      </c>
      <c r="I1959" t="s">
        <v>789</v>
      </c>
      <c r="J1959" t="s">
        <v>669</v>
      </c>
      <c r="K1959" t="s">
        <v>611</v>
      </c>
      <c r="L1959" t="s">
        <v>658</v>
      </c>
      <c r="M1959" t="s">
        <v>2059</v>
      </c>
      <c r="N1959" t="s">
        <v>4455</v>
      </c>
      <c r="O1959" t="s">
        <v>6140</v>
      </c>
      <c r="P1959">
        <f>COUNTIFS($L:$L, SolaCorp_Backlog[[#This Row],[Product Group]], $H:$H, "&lt;=" &amp; SolaCorp_Backlog[[#This Row],[Order Date]])</f>
        <v>490</v>
      </c>
      <c r="Q1959" s="9">
        <f>IFERROR(VLOOKUP(SolaCorp_Backlog[[#This Row],[Order_Item]], 'Hot Orders'!$C:$H, 6, FALSE), SolaCorp_Backlog[[#This Row],[Order Date]])</f>
        <v>44995</v>
      </c>
      <c r="R1959">
        <f>COUNTIFS($L:$L, SolaCorp_Backlog[[#This Row],[Product Group]], $Q:$Q, "&lt;=" &amp; SolaCorp_Backlog[[#This Row],[New Date]])</f>
        <v>501</v>
      </c>
      <c r="S1959">
        <f>IF(SolaCorp_Backlog[[#This Row],[Product Group]] &lt;&gt; $L1958, 1, $S1958 + 1)</f>
        <v>489</v>
      </c>
      <c r="T19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59">
        <f ca="1" xml:space="preserve"> ROUND((SolaCorp_Backlog[[#This Row],[Projected Ship Date]] - SolaCorp_Backlog[[#This Row],[Order Date]]) / SolaCorp_Backlog[[#This Row],[Backlog Quantity]], 0)</f>
        <v>25</v>
      </c>
    </row>
    <row r="1960" spans="1:21" x14ac:dyDescent="0.25">
      <c r="A1960" t="s">
        <v>575</v>
      </c>
      <c r="B1960" t="s">
        <v>796</v>
      </c>
      <c r="C1960" t="s">
        <v>729</v>
      </c>
      <c r="D1960" t="s">
        <v>685</v>
      </c>
      <c r="E1960" t="s">
        <v>686</v>
      </c>
      <c r="F1960">
        <v>15</v>
      </c>
      <c r="G1960">
        <v>430.4</v>
      </c>
      <c r="H1960" s="9">
        <v>44995</v>
      </c>
      <c r="I1960" t="s">
        <v>789</v>
      </c>
      <c r="J1960" t="s">
        <v>669</v>
      </c>
      <c r="K1960" t="s">
        <v>611</v>
      </c>
      <c r="L1960" t="s">
        <v>658</v>
      </c>
      <c r="M1960" t="s">
        <v>2059</v>
      </c>
      <c r="N1960" t="s">
        <v>4456</v>
      </c>
      <c r="O1960" t="s">
        <v>6140</v>
      </c>
      <c r="P1960">
        <f>COUNTIFS($L:$L, SolaCorp_Backlog[[#This Row],[Product Group]], $H:$H, "&lt;=" &amp; SolaCorp_Backlog[[#This Row],[Order Date]])</f>
        <v>490</v>
      </c>
      <c r="Q1960" s="9">
        <f>IFERROR(VLOOKUP(SolaCorp_Backlog[[#This Row],[Order_Item]], 'Hot Orders'!$C:$H, 6, FALSE), SolaCorp_Backlog[[#This Row],[Order Date]])</f>
        <v>44995</v>
      </c>
      <c r="R1960">
        <f>COUNTIFS($L:$L, SolaCorp_Backlog[[#This Row],[Product Group]], $Q:$Q, "&lt;=" &amp; SolaCorp_Backlog[[#This Row],[New Date]])</f>
        <v>501</v>
      </c>
      <c r="S1960">
        <f>IF(SolaCorp_Backlog[[#This Row],[Product Group]] &lt;&gt; $L1959, 1, $S1959 + 1)</f>
        <v>490</v>
      </c>
      <c r="T19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0">
        <f ca="1" xml:space="preserve"> ROUND((SolaCorp_Backlog[[#This Row],[Projected Ship Date]] - SolaCorp_Backlog[[#This Row],[Order Date]]) / SolaCorp_Backlog[[#This Row],[Backlog Quantity]], 0)</f>
        <v>25</v>
      </c>
    </row>
    <row r="1961" spans="1:21" x14ac:dyDescent="0.25">
      <c r="A1961" t="s">
        <v>316</v>
      </c>
      <c r="B1961" t="s">
        <v>1083</v>
      </c>
      <c r="C1961" t="s">
        <v>729</v>
      </c>
      <c r="D1961" t="s">
        <v>813</v>
      </c>
      <c r="E1961" t="s">
        <v>814</v>
      </c>
      <c r="F1961">
        <v>3</v>
      </c>
      <c r="G1961">
        <v>418.42</v>
      </c>
      <c r="H1961" s="9">
        <v>45006</v>
      </c>
      <c r="I1961" t="s">
        <v>789</v>
      </c>
      <c r="J1961" t="s">
        <v>669</v>
      </c>
      <c r="K1961" t="s">
        <v>615</v>
      </c>
      <c r="L1961" t="s">
        <v>658</v>
      </c>
      <c r="M1961" t="s">
        <v>1957</v>
      </c>
      <c r="N1961" t="s">
        <v>4056</v>
      </c>
      <c r="O1961" t="s">
        <v>6053</v>
      </c>
      <c r="P1961">
        <f>COUNTIFS($L:$L, SolaCorp_Backlog[[#This Row],[Product Group]], $H:$H, "&lt;=" &amp; SolaCorp_Backlog[[#This Row],[Order Date]])</f>
        <v>493</v>
      </c>
      <c r="Q1961" s="9">
        <f>IFERROR(VLOOKUP(SolaCorp_Backlog[[#This Row],[Order_Item]], 'Hot Orders'!$C:$H, 6, FALSE), SolaCorp_Backlog[[#This Row],[Order Date]])</f>
        <v>45006</v>
      </c>
      <c r="R1961">
        <f>COUNTIFS($L:$L, SolaCorp_Backlog[[#This Row],[Product Group]], $Q:$Q, "&lt;=" &amp; SolaCorp_Backlog[[#This Row],[New Date]])</f>
        <v>504</v>
      </c>
      <c r="S1961">
        <f>IF(SolaCorp_Backlog[[#This Row],[Product Group]] &lt;&gt; $L1960, 1, $S1960 + 1)</f>
        <v>491</v>
      </c>
      <c r="T19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1">
        <f ca="1" xml:space="preserve"> ROUND((SolaCorp_Backlog[[#This Row],[Projected Ship Date]] - SolaCorp_Backlog[[#This Row],[Order Date]]) / SolaCorp_Backlog[[#This Row],[Backlog Quantity]], 0)</f>
        <v>122</v>
      </c>
    </row>
    <row r="1962" spans="1:21" x14ac:dyDescent="0.25">
      <c r="A1962" t="s">
        <v>316</v>
      </c>
      <c r="B1962" t="s">
        <v>1083</v>
      </c>
      <c r="C1962" t="s">
        <v>729</v>
      </c>
      <c r="D1962" t="s">
        <v>813</v>
      </c>
      <c r="E1962" t="s">
        <v>814</v>
      </c>
      <c r="F1962">
        <v>3</v>
      </c>
      <c r="G1962">
        <v>418.42</v>
      </c>
      <c r="H1962" s="9">
        <v>45006</v>
      </c>
      <c r="I1962" t="s">
        <v>789</v>
      </c>
      <c r="J1962" t="s">
        <v>669</v>
      </c>
      <c r="K1962" t="s">
        <v>615</v>
      </c>
      <c r="L1962" t="s">
        <v>658</v>
      </c>
      <c r="M1962" t="s">
        <v>1957</v>
      </c>
      <c r="N1962" t="s">
        <v>4057</v>
      </c>
      <c r="O1962" t="s">
        <v>6053</v>
      </c>
      <c r="P1962">
        <f>COUNTIFS($L:$L, SolaCorp_Backlog[[#This Row],[Product Group]], $H:$H, "&lt;=" &amp; SolaCorp_Backlog[[#This Row],[Order Date]])</f>
        <v>493</v>
      </c>
      <c r="Q1962" s="9">
        <f>IFERROR(VLOOKUP(SolaCorp_Backlog[[#This Row],[Order_Item]], 'Hot Orders'!$C:$H, 6, FALSE), SolaCorp_Backlog[[#This Row],[Order Date]])</f>
        <v>45006</v>
      </c>
      <c r="R1962">
        <f>COUNTIFS($L:$L, SolaCorp_Backlog[[#This Row],[Product Group]], $Q:$Q, "&lt;=" &amp; SolaCorp_Backlog[[#This Row],[New Date]])</f>
        <v>504</v>
      </c>
      <c r="S1962">
        <f>IF(SolaCorp_Backlog[[#This Row],[Product Group]] &lt;&gt; $L1961, 1, $S1961 + 1)</f>
        <v>492</v>
      </c>
      <c r="T19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2">
        <f ca="1" xml:space="preserve"> ROUND((SolaCorp_Backlog[[#This Row],[Projected Ship Date]] - SolaCorp_Backlog[[#This Row],[Order Date]]) / SolaCorp_Backlog[[#This Row],[Backlog Quantity]], 0)</f>
        <v>122</v>
      </c>
    </row>
    <row r="1963" spans="1:21" x14ac:dyDescent="0.25">
      <c r="A1963" t="s">
        <v>316</v>
      </c>
      <c r="B1963" t="s">
        <v>1083</v>
      </c>
      <c r="C1963" t="s">
        <v>729</v>
      </c>
      <c r="D1963" t="s">
        <v>813</v>
      </c>
      <c r="E1963" t="s">
        <v>814</v>
      </c>
      <c r="F1963">
        <v>3</v>
      </c>
      <c r="G1963">
        <v>418.42</v>
      </c>
      <c r="H1963" s="9">
        <v>45006</v>
      </c>
      <c r="I1963" t="s">
        <v>789</v>
      </c>
      <c r="J1963" t="s">
        <v>669</v>
      </c>
      <c r="K1963" t="s">
        <v>615</v>
      </c>
      <c r="L1963" t="s">
        <v>658</v>
      </c>
      <c r="M1963" t="s">
        <v>1957</v>
      </c>
      <c r="N1963" t="s">
        <v>4058</v>
      </c>
      <c r="O1963" t="s">
        <v>6053</v>
      </c>
      <c r="P1963">
        <f>COUNTIFS($L:$L, SolaCorp_Backlog[[#This Row],[Product Group]], $H:$H, "&lt;=" &amp; SolaCorp_Backlog[[#This Row],[Order Date]])</f>
        <v>493</v>
      </c>
      <c r="Q1963" s="9">
        <f>IFERROR(VLOOKUP(SolaCorp_Backlog[[#This Row],[Order_Item]], 'Hot Orders'!$C:$H, 6, FALSE), SolaCorp_Backlog[[#This Row],[Order Date]])</f>
        <v>45006</v>
      </c>
      <c r="R1963">
        <f>COUNTIFS($L:$L, SolaCorp_Backlog[[#This Row],[Product Group]], $Q:$Q, "&lt;=" &amp; SolaCorp_Backlog[[#This Row],[New Date]])</f>
        <v>504</v>
      </c>
      <c r="S1963">
        <f>IF(SolaCorp_Backlog[[#This Row],[Product Group]] &lt;&gt; $L1962, 1, $S1962 + 1)</f>
        <v>493</v>
      </c>
      <c r="T19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3">
        <f ca="1" xml:space="preserve"> ROUND((SolaCorp_Backlog[[#This Row],[Projected Ship Date]] - SolaCorp_Backlog[[#This Row],[Order Date]]) / SolaCorp_Backlog[[#This Row],[Backlog Quantity]], 0)</f>
        <v>122</v>
      </c>
    </row>
    <row r="1964" spans="1:21" x14ac:dyDescent="0.25">
      <c r="A1964" t="s">
        <v>450</v>
      </c>
      <c r="B1964" t="s">
        <v>1250</v>
      </c>
      <c r="C1964" t="s">
        <v>721</v>
      </c>
      <c r="D1964" t="s">
        <v>826</v>
      </c>
      <c r="E1964" t="s">
        <v>827</v>
      </c>
      <c r="F1964">
        <v>1</v>
      </c>
      <c r="G1964">
        <v>276.89999999999998</v>
      </c>
      <c r="H1964" s="9">
        <v>45008</v>
      </c>
      <c r="I1964" t="s">
        <v>707</v>
      </c>
      <c r="J1964" t="s">
        <v>669</v>
      </c>
      <c r="K1964" t="s">
        <v>609</v>
      </c>
      <c r="L1964" t="s">
        <v>658</v>
      </c>
      <c r="M1964" t="s">
        <v>1958</v>
      </c>
      <c r="N1964" t="s">
        <v>4059</v>
      </c>
      <c r="O1964" t="s">
        <v>6054</v>
      </c>
      <c r="P1964">
        <f>COUNTIFS($L:$L, SolaCorp_Backlog[[#This Row],[Product Group]], $H:$H, "&lt;=" &amp; SolaCorp_Backlog[[#This Row],[Order Date]])</f>
        <v>495</v>
      </c>
      <c r="Q1964" s="9">
        <f>IFERROR(VLOOKUP(SolaCorp_Backlog[[#This Row],[Order_Item]], 'Hot Orders'!$C:$H, 6, FALSE), SolaCorp_Backlog[[#This Row],[Order Date]])</f>
        <v>45008</v>
      </c>
      <c r="R1964">
        <f>COUNTIFS($L:$L, SolaCorp_Backlog[[#This Row],[Product Group]], $Q:$Q, "&lt;=" &amp; SolaCorp_Backlog[[#This Row],[New Date]])</f>
        <v>506</v>
      </c>
      <c r="S1964">
        <f>IF(SolaCorp_Backlog[[#This Row],[Product Group]] &lt;&gt; $L1963, 1, $S1963 + 1)</f>
        <v>494</v>
      </c>
      <c r="T19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4">
        <f ca="1" xml:space="preserve"> ROUND((SolaCorp_Backlog[[#This Row],[Projected Ship Date]] - SolaCorp_Backlog[[#This Row],[Order Date]]) / SolaCorp_Backlog[[#This Row],[Backlog Quantity]], 0)</f>
        <v>365</v>
      </c>
    </row>
    <row r="1965" spans="1:21" x14ac:dyDescent="0.25">
      <c r="A1965" t="s">
        <v>450</v>
      </c>
      <c r="B1965" t="s">
        <v>1250</v>
      </c>
      <c r="C1965" t="s">
        <v>721</v>
      </c>
      <c r="D1965" t="s">
        <v>826</v>
      </c>
      <c r="E1965" t="s">
        <v>827</v>
      </c>
      <c r="F1965">
        <v>1</v>
      </c>
      <c r="G1965">
        <v>269.2</v>
      </c>
      <c r="H1965" s="9">
        <v>45008</v>
      </c>
      <c r="I1965" t="s">
        <v>707</v>
      </c>
      <c r="J1965" t="s">
        <v>669</v>
      </c>
      <c r="K1965" t="s">
        <v>609</v>
      </c>
      <c r="L1965" t="s">
        <v>658</v>
      </c>
      <c r="M1965" t="s">
        <v>1958</v>
      </c>
      <c r="N1965" t="s">
        <v>4059</v>
      </c>
      <c r="O1965" t="s">
        <v>6054</v>
      </c>
      <c r="P1965">
        <f>COUNTIFS($L:$L, SolaCorp_Backlog[[#This Row],[Product Group]], $H:$H, "&lt;=" &amp; SolaCorp_Backlog[[#This Row],[Order Date]])</f>
        <v>495</v>
      </c>
      <c r="Q1965" s="9">
        <f>IFERROR(VLOOKUP(SolaCorp_Backlog[[#This Row],[Order_Item]], 'Hot Orders'!$C:$H, 6, FALSE), SolaCorp_Backlog[[#This Row],[Order Date]])</f>
        <v>45008</v>
      </c>
      <c r="R1965">
        <f>COUNTIFS($L:$L, SolaCorp_Backlog[[#This Row],[Product Group]], $Q:$Q, "&lt;=" &amp; SolaCorp_Backlog[[#This Row],[New Date]])</f>
        <v>506</v>
      </c>
      <c r="S1965">
        <f>IF(SolaCorp_Backlog[[#This Row],[Product Group]] &lt;&gt; $L1964, 1, $S1964 + 1)</f>
        <v>495</v>
      </c>
      <c r="T19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5">
        <f ca="1" xml:space="preserve"> ROUND((SolaCorp_Backlog[[#This Row],[Projected Ship Date]] - SolaCorp_Backlog[[#This Row],[Order Date]]) / SolaCorp_Backlog[[#This Row],[Backlog Quantity]], 0)</f>
        <v>365</v>
      </c>
    </row>
    <row r="1966" spans="1:21" x14ac:dyDescent="0.25">
      <c r="A1966" t="s">
        <v>468</v>
      </c>
      <c r="B1966" t="s">
        <v>951</v>
      </c>
      <c r="C1966" t="s">
        <v>721</v>
      </c>
      <c r="D1966" t="s">
        <v>1201</v>
      </c>
      <c r="E1966" t="s">
        <v>1202</v>
      </c>
      <c r="F1966">
        <v>1</v>
      </c>
      <c r="G1966">
        <v>212.48</v>
      </c>
      <c r="H1966" s="9">
        <v>45011</v>
      </c>
      <c r="I1966" t="s">
        <v>732</v>
      </c>
      <c r="J1966" t="s">
        <v>675</v>
      </c>
      <c r="K1966" t="s">
        <v>617</v>
      </c>
      <c r="L1966" t="s">
        <v>658</v>
      </c>
      <c r="M1966" t="s">
        <v>2118</v>
      </c>
      <c r="N1966" t="s">
        <v>4660</v>
      </c>
      <c r="O1966" t="s">
        <v>6186</v>
      </c>
      <c r="P1966">
        <f>COUNTIFS($L:$L, SolaCorp_Backlog[[#This Row],[Product Group]], $H:$H, "&lt;=" &amp; SolaCorp_Backlog[[#This Row],[Order Date]])</f>
        <v>496</v>
      </c>
      <c r="Q1966" s="9">
        <f>IFERROR(VLOOKUP(SolaCorp_Backlog[[#This Row],[Order_Item]], 'Hot Orders'!$C:$H, 6, FALSE), SolaCorp_Backlog[[#This Row],[Order Date]])</f>
        <v>45011</v>
      </c>
      <c r="R1966">
        <f>COUNTIFS($L:$L, SolaCorp_Backlog[[#This Row],[Product Group]], $Q:$Q, "&lt;=" &amp; SolaCorp_Backlog[[#This Row],[New Date]])</f>
        <v>507</v>
      </c>
      <c r="S1966">
        <f>IF(SolaCorp_Backlog[[#This Row],[Product Group]] &lt;&gt; $L1965, 1, $S1965 + 1)</f>
        <v>496</v>
      </c>
      <c r="T19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1966">
        <f ca="1" xml:space="preserve"> ROUND((SolaCorp_Backlog[[#This Row],[Projected Ship Date]] - SolaCorp_Backlog[[#This Row],[Order Date]]) / SolaCorp_Backlog[[#This Row],[Backlog Quantity]], 0)</f>
        <v>362</v>
      </c>
    </row>
    <row r="1967" spans="1:21" x14ac:dyDescent="0.25">
      <c r="A1967" t="s">
        <v>342</v>
      </c>
      <c r="B1967" t="s">
        <v>957</v>
      </c>
      <c r="C1967" t="s">
        <v>729</v>
      </c>
      <c r="D1967" t="s">
        <v>733</v>
      </c>
      <c r="E1967" t="s">
        <v>734</v>
      </c>
      <c r="F1967">
        <v>1</v>
      </c>
      <c r="G1967">
        <v>560.72</v>
      </c>
      <c r="H1967" s="9">
        <v>45012</v>
      </c>
      <c r="I1967" t="s">
        <v>732</v>
      </c>
      <c r="J1967" t="s">
        <v>675</v>
      </c>
      <c r="K1967" t="s">
        <v>619</v>
      </c>
      <c r="L1967" t="s">
        <v>658</v>
      </c>
      <c r="M1967" t="s">
        <v>2099</v>
      </c>
      <c r="N1967" t="s">
        <v>4568</v>
      </c>
      <c r="O1967" t="s">
        <v>6170</v>
      </c>
      <c r="P1967">
        <f>COUNTIFS($L:$L, SolaCorp_Backlog[[#This Row],[Product Group]], $H:$H, "&lt;=" &amp; SolaCorp_Backlog[[#This Row],[Order Date]])</f>
        <v>500</v>
      </c>
      <c r="Q1967" s="9">
        <f>IFERROR(VLOOKUP(SolaCorp_Backlog[[#This Row],[Order_Item]], 'Hot Orders'!$C:$H, 6, FALSE), SolaCorp_Backlog[[#This Row],[Order Date]])</f>
        <v>45012</v>
      </c>
      <c r="R1967">
        <f>COUNTIFS($L:$L, SolaCorp_Backlog[[#This Row],[Product Group]], $Q:$Q, "&lt;=" &amp; SolaCorp_Backlog[[#This Row],[New Date]])</f>
        <v>511</v>
      </c>
      <c r="S1967">
        <f>IF(SolaCorp_Backlog[[#This Row],[Product Group]] &lt;&gt; $L1966, 1, $S1966 + 1)</f>
        <v>497</v>
      </c>
      <c r="T19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67">
        <f ca="1" xml:space="preserve"> ROUND((SolaCorp_Backlog[[#This Row],[Projected Ship Date]] - SolaCorp_Backlog[[#This Row],[Order Date]]) / SolaCorp_Backlog[[#This Row],[Backlog Quantity]], 0)</f>
        <v>368</v>
      </c>
    </row>
    <row r="1968" spans="1:21" x14ac:dyDescent="0.25">
      <c r="A1968" t="s">
        <v>345</v>
      </c>
      <c r="B1968" t="s">
        <v>1324</v>
      </c>
      <c r="C1968" t="s">
        <v>688</v>
      </c>
      <c r="D1968" t="s">
        <v>813</v>
      </c>
      <c r="E1968" t="s">
        <v>814</v>
      </c>
      <c r="F1968">
        <v>1</v>
      </c>
      <c r="G1968">
        <v>148.32</v>
      </c>
      <c r="H1968" s="9">
        <v>45012</v>
      </c>
      <c r="I1968" t="s">
        <v>750</v>
      </c>
      <c r="J1968" t="s">
        <v>669</v>
      </c>
      <c r="K1968" t="s">
        <v>615</v>
      </c>
      <c r="L1968" t="s">
        <v>658</v>
      </c>
      <c r="M1968" t="s">
        <v>1960</v>
      </c>
      <c r="N1968" t="s">
        <v>4061</v>
      </c>
      <c r="O1968" t="s">
        <v>6056</v>
      </c>
      <c r="P1968">
        <f>COUNTIFS($L:$L, SolaCorp_Backlog[[#This Row],[Product Group]], $H:$H, "&lt;=" &amp; SolaCorp_Backlog[[#This Row],[Order Date]])</f>
        <v>500</v>
      </c>
      <c r="Q1968" s="9">
        <f>IFERROR(VLOOKUP(SolaCorp_Backlog[[#This Row],[Order_Item]], 'Hot Orders'!$C:$H, 6, FALSE), SolaCorp_Backlog[[#This Row],[Order Date]])</f>
        <v>45012</v>
      </c>
      <c r="R1968">
        <f>COUNTIFS($L:$L, SolaCorp_Backlog[[#This Row],[Product Group]], $Q:$Q, "&lt;=" &amp; SolaCorp_Backlog[[#This Row],[New Date]])</f>
        <v>511</v>
      </c>
      <c r="S1968">
        <f>IF(SolaCorp_Backlog[[#This Row],[Product Group]] &lt;&gt; $L1967, 1, $S1967 + 1)</f>
        <v>498</v>
      </c>
      <c r="T19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68">
        <f ca="1" xml:space="preserve"> ROUND((SolaCorp_Backlog[[#This Row],[Projected Ship Date]] - SolaCorp_Backlog[[#This Row],[Order Date]]) / SolaCorp_Backlog[[#This Row],[Backlog Quantity]], 0)</f>
        <v>368</v>
      </c>
    </row>
    <row r="1969" spans="1:21" x14ac:dyDescent="0.25">
      <c r="A1969" t="s">
        <v>342</v>
      </c>
      <c r="B1969" t="s">
        <v>957</v>
      </c>
      <c r="C1969" t="s">
        <v>729</v>
      </c>
      <c r="D1969" t="s">
        <v>1201</v>
      </c>
      <c r="E1969" t="s">
        <v>1202</v>
      </c>
      <c r="F1969">
        <v>1</v>
      </c>
      <c r="G1969">
        <v>223.78</v>
      </c>
      <c r="H1969" s="9">
        <v>45012</v>
      </c>
      <c r="I1969" t="s">
        <v>732</v>
      </c>
      <c r="J1969" t="s">
        <v>675</v>
      </c>
      <c r="K1969" t="s">
        <v>617</v>
      </c>
      <c r="L1969" t="s">
        <v>658</v>
      </c>
      <c r="M1969" t="s">
        <v>2119</v>
      </c>
      <c r="N1969" t="s">
        <v>4661</v>
      </c>
      <c r="O1969" t="s">
        <v>6170</v>
      </c>
      <c r="P1969">
        <f>COUNTIFS($L:$L, SolaCorp_Backlog[[#This Row],[Product Group]], $H:$H, "&lt;=" &amp; SolaCorp_Backlog[[#This Row],[Order Date]])</f>
        <v>500</v>
      </c>
      <c r="Q1969" s="9">
        <f>IFERROR(VLOOKUP(SolaCorp_Backlog[[#This Row],[Order_Item]], 'Hot Orders'!$C:$H, 6, FALSE), SolaCorp_Backlog[[#This Row],[Order Date]])</f>
        <v>45012</v>
      </c>
      <c r="R1969">
        <f>COUNTIFS($L:$L, SolaCorp_Backlog[[#This Row],[Product Group]], $Q:$Q, "&lt;=" &amp; SolaCorp_Backlog[[#This Row],[New Date]])</f>
        <v>511</v>
      </c>
      <c r="S1969">
        <f>IF(SolaCorp_Backlog[[#This Row],[Product Group]] &lt;&gt; $L1968, 1, $S1968 + 1)</f>
        <v>499</v>
      </c>
      <c r="T19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69">
        <f ca="1" xml:space="preserve"> ROUND((SolaCorp_Backlog[[#This Row],[Projected Ship Date]] - SolaCorp_Backlog[[#This Row],[Order Date]]) / SolaCorp_Backlog[[#This Row],[Backlog Quantity]], 0)</f>
        <v>368</v>
      </c>
    </row>
    <row r="1970" spans="1:21" x14ac:dyDescent="0.25">
      <c r="A1970" t="s">
        <v>345</v>
      </c>
      <c r="B1970" t="s">
        <v>1324</v>
      </c>
      <c r="C1970" t="s">
        <v>688</v>
      </c>
      <c r="D1970" t="s">
        <v>813</v>
      </c>
      <c r="E1970" t="s">
        <v>814</v>
      </c>
      <c r="F1970">
        <v>1</v>
      </c>
      <c r="G1970">
        <v>148.32</v>
      </c>
      <c r="H1970" s="9">
        <v>45012</v>
      </c>
      <c r="I1970" t="s">
        <v>750</v>
      </c>
      <c r="J1970" t="s">
        <v>669</v>
      </c>
      <c r="K1970" t="s">
        <v>615</v>
      </c>
      <c r="L1970" t="s">
        <v>658</v>
      </c>
      <c r="M1970" t="s">
        <v>1960</v>
      </c>
      <c r="N1970" t="s">
        <v>4061</v>
      </c>
      <c r="O1970" t="s">
        <v>6056</v>
      </c>
      <c r="P1970">
        <f>COUNTIFS($L:$L, SolaCorp_Backlog[[#This Row],[Product Group]], $H:$H, "&lt;=" &amp; SolaCorp_Backlog[[#This Row],[Order Date]])</f>
        <v>500</v>
      </c>
      <c r="Q1970" s="9">
        <f>IFERROR(VLOOKUP(SolaCorp_Backlog[[#This Row],[Order_Item]], 'Hot Orders'!$C:$H, 6, FALSE), SolaCorp_Backlog[[#This Row],[Order Date]])</f>
        <v>45012</v>
      </c>
      <c r="R1970">
        <f>COUNTIFS($L:$L, SolaCorp_Backlog[[#This Row],[Product Group]], $Q:$Q, "&lt;=" &amp; SolaCorp_Backlog[[#This Row],[New Date]])</f>
        <v>511</v>
      </c>
      <c r="S1970">
        <f>IF(SolaCorp_Backlog[[#This Row],[Product Group]] &lt;&gt; $L1969, 1, $S1969 + 1)</f>
        <v>500</v>
      </c>
      <c r="T19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0">
        <f ca="1" xml:space="preserve"> ROUND((SolaCorp_Backlog[[#This Row],[Projected Ship Date]] - SolaCorp_Backlog[[#This Row],[Order Date]]) / SolaCorp_Backlog[[#This Row],[Backlog Quantity]], 0)</f>
        <v>368</v>
      </c>
    </row>
    <row r="1971" spans="1:21" x14ac:dyDescent="0.25">
      <c r="A1971" t="s">
        <v>359</v>
      </c>
      <c r="B1971" t="s">
        <v>854</v>
      </c>
      <c r="C1971" t="s">
        <v>688</v>
      </c>
      <c r="D1971" t="s">
        <v>715</v>
      </c>
      <c r="E1971" t="s">
        <v>716</v>
      </c>
      <c r="F1971">
        <v>10</v>
      </c>
      <c r="G1971">
        <v>154.54</v>
      </c>
      <c r="H1971" s="9">
        <v>45013</v>
      </c>
      <c r="I1971" t="s">
        <v>855</v>
      </c>
      <c r="J1971" t="s">
        <v>675</v>
      </c>
      <c r="K1971" t="s">
        <v>623</v>
      </c>
      <c r="L1971" t="s">
        <v>658</v>
      </c>
      <c r="M1971" t="s">
        <v>2016</v>
      </c>
      <c r="N1971" t="s">
        <v>4259</v>
      </c>
      <c r="O1971" t="s">
        <v>6106</v>
      </c>
      <c r="P1971">
        <f>COUNTIFS($L:$L, SolaCorp_Backlog[[#This Row],[Product Group]], $H:$H, "&lt;=" &amp; SolaCorp_Backlog[[#This Row],[Order Date]])</f>
        <v>514</v>
      </c>
      <c r="Q1971" s="9">
        <f>IFERROR(VLOOKUP(SolaCorp_Backlog[[#This Row],[Order_Item]], 'Hot Orders'!$C:$H, 6, FALSE), SolaCorp_Backlog[[#This Row],[Order Date]])</f>
        <v>45013</v>
      </c>
      <c r="R1971">
        <f>COUNTIFS($L:$L, SolaCorp_Backlog[[#This Row],[Product Group]], $Q:$Q, "&lt;=" &amp; SolaCorp_Backlog[[#This Row],[New Date]])</f>
        <v>525</v>
      </c>
      <c r="S1971">
        <f>IF(SolaCorp_Backlog[[#This Row],[Product Group]] &lt;&gt; $L1970, 1, $S1970 + 1)</f>
        <v>501</v>
      </c>
      <c r="T19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1">
        <f ca="1" xml:space="preserve"> ROUND((SolaCorp_Backlog[[#This Row],[Projected Ship Date]] - SolaCorp_Backlog[[#This Row],[Order Date]]) / SolaCorp_Backlog[[#This Row],[Backlog Quantity]], 0)</f>
        <v>37</v>
      </c>
    </row>
    <row r="1972" spans="1:21" x14ac:dyDescent="0.25">
      <c r="A1972" t="s">
        <v>359</v>
      </c>
      <c r="B1972" t="s">
        <v>854</v>
      </c>
      <c r="C1972" t="s">
        <v>688</v>
      </c>
      <c r="D1972" t="s">
        <v>715</v>
      </c>
      <c r="E1972" t="s">
        <v>716</v>
      </c>
      <c r="F1972">
        <v>10</v>
      </c>
      <c r="G1972">
        <v>154.54</v>
      </c>
      <c r="H1972" s="9">
        <v>45013</v>
      </c>
      <c r="I1972" t="s">
        <v>855</v>
      </c>
      <c r="J1972" t="s">
        <v>675</v>
      </c>
      <c r="K1972" t="s">
        <v>623</v>
      </c>
      <c r="L1972" t="s">
        <v>658</v>
      </c>
      <c r="M1972" t="s">
        <v>2016</v>
      </c>
      <c r="N1972" t="s">
        <v>4260</v>
      </c>
      <c r="O1972" t="s">
        <v>6106</v>
      </c>
      <c r="P1972">
        <f>COUNTIFS($L:$L, SolaCorp_Backlog[[#This Row],[Product Group]], $H:$H, "&lt;=" &amp; SolaCorp_Backlog[[#This Row],[Order Date]])</f>
        <v>514</v>
      </c>
      <c r="Q1972" s="9">
        <f>IFERROR(VLOOKUP(SolaCorp_Backlog[[#This Row],[Order_Item]], 'Hot Orders'!$C:$H, 6, FALSE), SolaCorp_Backlog[[#This Row],[Order Date]])</f>
        <v>45013</v>
      </c>
      <c r="R1972">
        <f>COUNTIFS($L:$L, SolaCorp_Backlog[[#This Row],[Product Group]], $Q:$Q, "&lt;=" &amp; SolaCorp_Backlog[[#This Row],[New Date]])</f>
        <v>525</v>
      </c>
      <c r="S1972">
        <f>IF(SolaCorp_Backlog[[#This Row],[Product Group]] &lt;&gt; $L1971, 1, $S1971 + 1)</f>
        <v>502</v>
      </c>
      <c r="T19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2">
        <f ca="1" xml:space="preserve"> ROUND((SolaCorp_Backlog[[#This Row],[Projected Ship Date]] - SolaCorp_Backlog[[#This Row],[Order Date]]) / SolaCorp_Backlog[[#This Row],[Backlog Quantity]], 0)</f>
        <v>37</v>
      </c>
    </row>
    <row r="1973" spans="1:21" x14ac:dyDescent="0.25">
      <c r="A1973" t="s">
        <v>359</v>
      </c>
      <c r="B1973" t="s">
        <v>854</v>
      </c>
      <c r="C1973" t="s">
        <v>688</v>
      </c>
      <c r="D1973" t="s">
        <v>715</v>
      </c>
      <c r="E1973" t="s">
        <v>716</v>
      </c>
      <c r="F1973">
        <v>10</v>
      </c>
      <c r="G1973">
        <v>154.54</v>
      </c>
      <c r="H1973" s="9">
        <v>45013</v>
      </c>
      <c r="I1973" t="s">
        <v>855</v>
      </c>
      <c r="J1973" t="s">
        <v>675</v>
      </c>
      <c r="K1973" t="s">
        <v>623</v>
      </c>
      <c r="L1973" t="s">
        <v>658</v>
      </c>
      <c r="M1973" t="s">
        <v>2016</v>
      </c>
      <c r="N1973" t="s">
        <v>4261</v>
      </c>
      <c r="O1973" t="s">
        <v>6106</v>
      </c>
      <c r="P1973">
        <f>COUNTIFS($L:$L, SolaCorp_Backlog[[#This Row],[Product Group]], $H:$H, "&lt;=" &amp; SolaCorp_Backlog[[#This Row],[Order Date]])</f>
        <v>514</v>
      </c>
      <c r="Q1973" s="9">
        <f>IFERROR(VLOOKUP(SolaCorp_Backlog[[#This Row],[Order_Item]], 'Hot Orders'!$C:$H, 6, FALSE), SolaCorp_Backlog[[#This Row],[Order Date]])</f>
        <v>45013</v>
      </c>
      <c r="R1973">
        <f>COUNTIFS($L:$L, SolaCorp_Backlog[[#This Row],[Product Group]], $Q:$Q, "&lt;=" &amp; SolaCorp_Backlog[[#This Row],[New Date]])</f>
        <v>525</v>
      </c>
      <c r="S1973">
        <f>IF(SolaCorp_Backlog[[#This Row],[Product Group]] &lt;&gt; $L1972, 1, $S1972 + 1)</f>
        <v>503</v>
      </c>
      <c r="T19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3">
        <f ca="1" xml:space="preserve"> ROUND((SolaCorp_Backlog[[#This Row],[Projected Ship Date]] - SolaCorp_Backlog[[#This Row],[Order Date]]) / SolaCorp_Backlog[[#This Row],[Backlog Quantity]], 0)</f>
        <v>37</v>
      </c>
    </row>
    <row r="1974" spans="1:21" x14ac:dyDescent="0.25">
      <c r="A1974" t="s">
        <v>359</v>
      </c>
      <c r="B1974" t="s">
        <v>854</v>
      </c>
      <c r="C1974" t="s">
        <v>688</v>
      </c>
      <c r="D1974" t="s">
        <v>715</v>
      </c>
      <c r="E1974" t="s">
        <v>716</v>
      </c>
      <c r="F1974">
        <v>10</v>
      </c>
      <c r="G1974">
        <v>154.54</v>
      </c>
      <c r="H1974" s="9">
        <v>45013</v>
      </c>
      <c r="I1974" t="s">
        <v>855</v>
      </c>
      <c r="J1974" t="s">
        <v>675</v>
      </c>
      <c r="K1974" t="s">
        <v>623</v>
      </c>
      <c r="L1974" t="s">
        <v>658</v>
      </c>
      <c r="M1974" t="s">
        <v>2016</v>
      </c>
      <c r="N1974" t="s">
        <v>4262</v>
      </c>
      <c r="O1974" t="s">
        <v>6106</v>
      </c>
      <c r="P1974">
        <f>COUNTIFS($L:$L, SolaCorp_Backlog[[#This Row],[Product Group]], $H:$H, "&lt;=" &amp; SolaCorp_Backlog[[#This Row],[Order Date]])</f>
        <v>514</v>
      </c>
      <c r="Q1974" s="9">
        <f>IFERROR(VLOOKUP(SolaCorp_Backlog[[#This Row],[Order_Item]], 'Hot Orders'!$C:$H, 6, FALSE), SolaCorp_Backlog[[#This Row],[Order Date]])</f>
        <v>45013</v>
      </c>
      <c r="R1974">
        <f>COUNTIFS($L:$L, SolaCorp_Backlog[[#This Row],[Product Group]], $Q:$Q, "&lt;=" &amp; SolaCorp_Backlog[[#This Row],[New Date]])</f>
        <v>525</v>
      </c>
      <c r="S1974">
        <f>IF(SolaCorp_Backlog[[#This Row],[Product Group]] &lt;&gt; $L1973, 1, $S1973 + 1)</f>
        <v>504</v>
      </c>
      <c r="T19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4">
        <f ca="1" xml:space="preserve"> ROUND((SolaCorp_Backlog[[#This Row],[Projected Ship Date]] - SolaCorp_Backlog[[#This Row],[Order Date]]) / SolaCorp_Backlog[[#This Row],[Backlog Quantity]], 0)</f>
        <v>37</v>
      </c>
    </row>
    <row r="1975" spans="1:21" x14ac:dyDescent="0.25">
      <c r="A1975" t="s">
        <v>359</v>
      </c>
      <c r="B1975" t="s">
        <v>854</v>
      </c>
      <c r="C1975" t="s">
        <v>688</v>
      </c>
      <c r="D1975" t="s">
        <v>715</v>
      </c>
      <c r="E1975" t="s">
        <v>716</v>
      </c>
      <c r="F1975">
        <v>10</v>
      </c>
      <c r="G1975">
        <v>154.54</v>
      </c>
      <c r="H1975" s="9">
        <v>45013</v>
      </c>
      <c r="I1975" t="s">
        <v>855</v>
      </c>
      <c r="J1975" t="s">
        <v>675</v>
      </c>
      <c r="K1975" t="s">
        <v>623</v>
      </c>
      <c r="L1975" t="s">
        <v>658</v>
      </c>
      <c r="M1975" t="s">
        <v>2016</v>
      </c>
      <c r="N1975" t="s">
        <v>4263</v>
      </c>
      <c r="O1975" t="s">
        <v>6106</v>
      </c>
      <c r="P1975">
        <f>COUNTIFS($L:$L, SolaCorp_Backlog[[#This Row],[Product Group]], $H:$H, "&lt;=" &amp; SolaCorp_Backlog[[#This Row],[Order Date]])</f>
        <v>514</v>
      </c>
      <c r="Q1975" s="9">
        <f>IFERROR(VLOOKUP(SolaCorp_Backlog[[#This Row],[Order_Item]], 'Hot Orders'!$C:$H, 6, FALSE), SolaCorp_Backlog[[#This Row],[Order Date]])</f>
        <v>45013</v>
      </c>
      <c r="R1975">
        <f>COUNTIFS($L:$L, SolaCorp_Backlog[[#This Row],[Product Group]], $Q:$Q, "&lt;=" &amp; SolaCorp_Backlog[[#This Row],[New Date]])</f>
        <v>525</v>
      </c>
      <c r="S1975">
        <f>IF(SolaCorp_Backlog[[#This Row],[Product Group]] &lt;&gt; $L1974, 1, $S1974 + 1)</f>
        <v>505</v>
      </c>
      <c r="T19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5">
        <f ca="1" xml:space="preserve"> ROUND((SolaCorp_Backlog[[#This Row],[Projected Ship Date]] - SolaCorp_Backlog[[#This Row],[Order Date]]) / SolaCorp_Backlog[[#This Row],[Backlog Quantity]], 0)</f>
        <v>37</v>
      </c>
    </row>
    <row r="1976" spans="1:21" x14ac:dyDescent="0.25">
      <c r="A1976" t="s">
        <v>359</v>
      </c>
      <c r="B1976" t="s">
        <v>854</v>
      </c>
      <c r="C1976" t="s">
        <v>688</v>
      </c>
      <c r="D1976" t="s">
        <v>715</v>
      </c>
      <c r="E1976" t="s">
        <v>716</v>
      </c>
      <c r="F1976">
        <v>10</v>
      </c>
      <c r="G1976">
        <v>154.54</v>
      </c>
      <c r="H1976" s="9">
        <v>45013</v>
      </c>
      <c r="I1976" t="s">
        <v>855</v>
      </c>
      <c r="J1976" t="s">
        <v>675</v>
      </c>
      <c r="K1976" t="s">
        <v>623</v>
      </c>
      <c r="L1976" t="s">
        <v>658</v>
      </c>
      <c r="M1976" t="s">
        <v>2016</v>
      </c>
      <c r="N1976" t="s">
        <v>4264</v>
      </c>
      <c r="O1976" t="s">
        <v>6106</v>
      </c>
      <c r="P1976">
        <f>COUNTIFS($L:$L, SolaCorp_Backlog[[#This Row],[Product Group]], $H:$H, "&lt;=" &amp; SolaCorp_Backlog[[#This Row],[Order Date]])</f>
        <v>514</v>
      </c>
      <c r="Q1976" s="9">
        <f>IFERROR(VLOOKUP(SolaCorp_Backlog[[#This Row],[Order_Item]], 'Hot Orders'!$C:$H, 6, FALSE), SolaCorp_Backlog[[#This Row],[Order Date]])</f>
        <v>45013</v>
      </c>
      <c r="R1976">
        <f>COUNTIFS($L:$L, SolaCorp_Backlog[[#This Row],[Product Group]], $Q:$Q, "&lt;=" &amp; SolaCorp_Backlog[[#This Row],[New Date]])</f>
        <v>525</v>
      </c>
      <c r="S1976">
        <f>IF(SolaCorp_Backlog[[#This Row],[Product Group]] &lt;&gt; $L1975, 1, $S1975 + 1)</f>
        <v>506</v>
      </c>
      <c r="T19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6">
        <f ca="1" xml:space="preserve"> ROUND((SolaCorp_Backlog[[#This Row],[Projected Ship Date]] - SolaCorp_Backlog[[#This Row],[Order Date]]) / SolaCorp_Backlog[[#This Row],[Backlog Quantity]], 0)</f>
        <v>37</v>
      </c>
    </row>
    <row r="1977" spans="1:21" x14ac:dyDescent="0.25">
      <c r="A1977" t="s">
        <v>359</v>
      </c>
      <c r="B1977" t="s">
        <v>854</v>
      </c>
      <c r="C1977" t="s">
        <v>688</v>
      </c>
      <c r="D1977" t="s">
        <v>715</v>
      </c>
      <c r="E1977" t="s">
        <v>716</v>
      </c>
      <c r="F1977">
        <v>10</v>
      </c>
      <c r="G1977">
        <v>154.54</v>
      </c>
      <c r="H1977" s="9">
        <v>45013</v>
      </c>
      <c r="I1977" t="s">
        <v>855</v>
      </c>
      <c r="J1977" t="s">
        <v>675</v>
      </c>
      <c r="K1977" t="s">
        <v>623</v>
      </c>
      <c r="L1977" t="s">
        <v>658</v>
      </c>
      <c r="M1977" t="s">
        <v>2016</v>
      </c>
      <c r="N1977" t="s">
        <v>4265</v>
      </c>
      <c r="O1977" t="s">
        <v>6106</v>
      </c>
      <c r="P1977">
        <f>COUNTIFS($L:$L, SolaCorp_Backlog[[#This Row],[Product Group]], $H:$H, "&lt;=" &amp; SolaCorp_Backlog[[#This Row],[Order Date]])</f>
        <v>514</v>
      </c>
      <c r="Q1977" s="9">
        <f>IFERROR(VLOOKUP(SolaCorp_Backlog[[#This Row],[Order_Item]], 'Hot Orders'!$C:$H, 6, FALSE), SolaCorp_Backlog[[#This Row],[Order Date]])</f>
        <v>45013</v>
      </c>
      <c r="R1977">
        <f>COUNTIFS($L:$L, SolaCorp_Backlog[[#This Row],[Product Group]], $Q:$Q, "&lt;=" &amp; SolaCorp_Backlog[[#This Row],[New Date]])</f>
        <v>525</v>
      </c>
      <c r="S1977">
        <f>IF(SolaCorp_Backlog[[#This Row],[Product Group]] &lt;&gt; $L1976, 1, $S1976 + 1)</f>
        <v>507</v>
      </c>
      <c r="T19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7">
        <f ca="1" xml:space="preserve"> ROUND((SolaCorp_Backlog[[#This Row],[Projected Ship Date]] - SolaCorp_Backlog[[#This Row],[Order Date]]) / SolaCorp_Backlog[[#This Row],[Backlog Quantity]], 0)</f>
        <v>37</v>
      </c>
    </row>
    <row r="1978" spans="1:21" x14ac:dyDescent="0.25">
      <c r="A1978" t="s">
        <v>359</v>
      </c>
      <c r="B1978" t="s">
        <v>854</v>
      </c>
      <c r="C1978" t="s">
        <v>688</v>
      </c>
      <c r="D1978" t="s">
        <v>715</v>
      </c>
      <c r="E1978" t="s">
        <v>716</v>
      </c>
      <c r="F1978">
        <v>10</v>
      </c>
      <c r="G1978">
        <v>154.54</v>
      </c>
      <c r="H1978" s="9">
        <v>45013</v>
      </c>
      <c r="I1978" t="s">
        <v>855</v>
      </c>
      <c r="J1978" t="s">
        <v>675</v>
      </c>
      <c r="K1978" t="s">
        <v>623</v>
      </c>
      <c r="L1978" t="s">
        <v>658</v>
      </c>
      <c r="M1978" t="s">
        <v>2016</v>
      </c>
      <c r="N1978" t="s">
        <v>4266</v>
      </c>
      <c r="O1978" t="s">
        <v>6106</v>
      </c>
      <c r="P1978">
        <f>COUNTIFS($L:$L, SolaCorp_Backlog[[#This Row],[Product Group]], $H:$H, "&lt;=" &amp; SolaCorp_Backlog[[#This Row],[Order Date]])</f>
        <v>514</v>
      </c>
      <c r="Q1978" s="9">
        <f>IFERROR(VLOOKUP(SolaCorp_Backlog[[#This Row],[Order_Item]], 'Hot Orders'!$C:$H, 6, FALSE), SolaCorp_Backlog[[#This Row],[Order Date]])</f>
        <v>45013</v>
      </c>
      <c r="R1978">
        <f>COUNTIFS($L:$L, SolaCorp_Backlog[[#This Row],[Product Group]], $Q:$Q, "&lt;=" &amp; SolaCorp_Backlog[[#This Row],[New Date]])</f>
        <v>525</v>
      </c>
      <c r="S1978">
        <f>IF(SolaCorp_Backlog[[#This Row],[Product Group]] &lt;&gt; $L1977, 1, $S1977 + 1)</f>
        <v>508</v>
      </c>
      <c r="T19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8">
        <f ca="1" xml:space="preserve"> ROUND((SolaCorp_Backlog[[#This Row],[Projected Ship Date]] - SolaCorp_Backlog[[#This Row],[Order Date]]) / SolaCorp_Backlog[[#This Row],[Backlog Quantity]], 0)</f>
        <v>37</v>
      </c>
    </row>
    <row r="1979" spans="1:21" x14ac:dyDescent="0.25">
      <c r="A1979" t="s">
        <v>359</v>
      </c>
      <c r="B1979" t="s">
        <v>854</v>
      </c>
      <c r="C1979" t="s">
        <v>688</v>
      </c>
      <c r="D1979" t="s">
        <v>715</v>
      </c>
      <c r="E1979" t="s">
        <v>716</v>
      </c>
      <c r="F1979">
        <v>10</v>
      </c>
      <c r="G1979">
        <v>154.54</v>
      </c>
      <c r="H1979" s="9">
        <v>45013</v>
      </c>
      <c r="I1979" t="s">
        <v>855</v>
      </c>
      <c r="J1979" t="s">
        <v>675</v>
      </c>
      <c r="K1979" t="s">
        <v>623</v>
      </c>
      <c r="L1979" t="s">
        <v>658</v>
      </c>
      <c r="M1979" t="s">
        <v>2016</v>
      </c>
      <c r="N1979" t="s">
        <v>4267</v>
      </c>
      <c r="O1979" t="s">
        <v>6106</v>
      </c>
      <c r="P1979">
        <f>COUNTIFS($L:$L, SolaCorp_Backlog[[#This Row],[Product Group]], $H:$H, "&lt;=" &amp; SolaCorp_Backlog[[#This Row],[Order Date]])</f>
        <v>514</v>
      </c>
      <c r="Q1979" s="9">
        <f>IFERROR(VLOOKUP(SolaCorp_Backlog[[#This Row],[Order_Item]], 'Hot Orders'!$C:$H, 6, FALSE), SolaCorp_Backlog[[#This Row],[Order Date]])</f>
        <v>45013</v>
      </c>
      <c r="R1979">
        <f>COUNTIFS($L:$L, SolaCorp_Backlog[[#This Row],[Product Group]], $Q:$Q, "&lt;=" &amp; SolaCorp_Backlog[[#This Row],[New Date]])</f>
        <v>525</v>
      </c>
      <c r="S1979">
        <f>IF(SolaCorp_Backlog[[#This Row],[Product Group]] &lt;&gt; $L1978, 1, $S1978 + 1)</f>
        <v>509</v>
      </c>
      <c r="T19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79">
        <f ca="1" xml:space="preserve"> ROUND((SolaCorp_Backlog[[#This Row],[Projected Ship Date]] - SolaCorp_Backlog[[#This Row],[Order Date]]) / SolaCorp_Backlog[[#This Row],[Backlog Quantity]], 0)</f>
        <v>37</v>
      </c>
    </row>
    <row r="1980" spans="1:21" x14ac:dyDescent="0.25">
      <c r="A1980" t="s">
        <v>359</v>
      </c>
      <c r="B1980" t="s">
        <v>854</v>
      </c>
      <c r="C1980" t="s">
        <v>688</v>
      </c>
      <c r="D1980" t="s">
        <v>715</v>
      </c>
      <c r="E1980" t="s">
        <v>716</v>
      </c>
      <c r="F1980">
        <v>10</v>
      </c>
      <c r="G1980">
        <v>154.54</v>
      </c>
      <c r="H1980" s="9">
        <v>45013</v>
      </c>
      <c r="I1980" t="s">
        <v>855</v>
      </c>
      <c r="J1980" t="s">
        <v>675</v>
      </c>
      <c r="K1980" t="s">
        <v>623</v>
      </c>
      <c r="L1980" t="s">
        <v>658</v>
      </c>
      <c r="M1980" t="s">
        <v>2016</v>
      </c>
      <c r="N1980" t="s">
        <v>4268</v>
      </c>
      <c r="O1980" t="s">
        <v>6106</v>
      </c>
      <c r="P1980">
        <f>COUNTIFS($L:$L, SolaCorp_Backlog[[#This Row],[Product Group]], $H:$H, "&lt;=" &amp; SolaCorp_Backlog[[#This Row],[Order Date]])</f>
        <v>514</v>
      </c>
      <c r="Q1980" s="9">
        <f>IFERROR(VLOOKUP(SolaCorp_Backlog[[#This Row],[Order_Item]], 'Hot Orders'!$C:$H, 6, FALSE), SolaCorp_Backlog[[#This Row],[Order Date]])</f>
        <v>45013</v>
      </c>
      <c r="R1980">
        <f>COUNTIFS($L:$L, SolaCorp_Backlog[[#This Row],[Product Group]], $Q:$Q, "&lt;=" &amp; SolaCorp_Backlog[[#This Row],[New Date]])</f>
        <v>525</v>
      </c>
      <c r="S1980">
        <f>IF(SolaCorp_Backlog[[#This Row],[Product Group]] &lt;&gt; $L1979, 1, $S1979 + 1)</f>
        <v>510</v>
      </c>
      <c r="T19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0">
        <f ca="1" xml:space="preserve"> ROUND((SolaCorp_Backlog[[#This Row],[Projected Ship Date]] - SolaCorp_Backlog[[#This Row],[Order Date]]) / SolaCorp_Backlog[[#This Row],[Backlog Quantity]], 0)</f>
        <v>37</v>
      </c>
    </row>
    <row r="1981" spans="1:21" x14ac:dyDescent="0.25">
      <c r="A1981" t="s">
        <v>359</v>
      </c>
      <c r="B1981" t="s">
        <v>854</v>
      </c>
      <c r="C1981" t="s">
        <v>688</v>
      </c>
      <c r="D1981" t="s">
        <v>715</v>
      </c>
      <c r="E1981" t="s">
        <v>716</v>
      </c>
      <c r="F1981">
        <v>4</v>
      </c>
      <c r="G1981">
        <v>111.59</v>
      </c>
      <c r="H1981" s="9">
        <v>45013</v>
      </c>
      <c r="I1981" t="s">
        <v>855</v>
      </c>
      <c r="J1981" t="s">
        <v>675</v>
      </c>
      <c r="K1981" t="s">
        <v>623</v>
      </c>
      <c r="L1981" t="s">
        <v>658</v>
      </c>
      <c r="M1981" t="s">
        <v>2016</v>
      </c>
      <c r="N1981" t="s">
        <v>4265</v>
      </c>
      <c r="O1981" t="s">
        <v>6106</v>
      </c>
      <c r="P1981">
        <f>COUNTIFS($L:$L, SolaCorp_Backlog[[#This Row],[Product Group]], $H:$H, "&lt;=" &amp; SolaCorp_Backlog[[#This Row],[Order Date]])</f>
        <v>514</v>
      </c>
      <c r="Q1981" s="9">
        <f>IFERROR(VLOOKUP(SolaCorp_Backlog[[#This Row],[Order_Item]], 'Hot Orders'!$C:$H, 6, FALSE), SolaCorp_Backlog[[#This Row],[Order Date]])</f>
        <v>45013</v>
      </c>
      <c r="R1981">
        <f>COUNTIFS($L:$L, SolaCorp_Backlog[[#This Row],[Product Group]], $Q:$Q, "&lt;=" &amp; SolaCorp_Backlog[[#This Row],[New Date]])</f>
        <v>525</v>
      </c>
      <c r="S1981">
        <f>IF(SolaCorp_Backlog[[#This Row],[Product Group]] &lt;&gt; $L1980, 1, $S1980 + 1)</f>
        <v>511</v>
      </c>
      <c r="T19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1">
        <f ca="1" xml:space="preserve"> ROUND((SolaCorp_Backlog[[#This Row],[Projected Ship Date]] - SolaCorp_Backlog[[#This Row],[Order Date]]) / SolaCorp_Backlog[[#This Row],[Backlog Quantity]], 0)</f>
        <v>92</v>
      </c>
    </row>
    <row r="1982" spans="1:21" x14ac:dyDescent="0.25">
      <c r="A1982" t="s">
        <v>359</v>
      </c>
      <c r="B1982" t="s">
        <v>854</v>
      </c>
      <c r="C1982" t="s">
        <v>688</v>
      </c>
      <c r="D1982" t="s">
        <v>715</v>
      </c>
      <c r="E1982" t="s">
        <v>716</v>
      </c>
      <c r="F1982">
        <v>4</v>
      </c>
      <c r="G1982">
        <v>111.59</v>
      </c>
      <c r="H1982" s="9">
        <v>45013</v>
      </c>
      <c r="I1982" t="s">
        <v>855</v>
      </c>
      <c r="J1982" t="s">
        <v>675</v>
      </c>
      <c r="K1982" t="s">
        <v>623</v>
      </c>
      <c r="L1982" t="s">
        <v>658</v>
      </c>
      <c r="M1982" t="s">
        <v>2016</v>
      </c>
      <c r="N1982" t="s">
        <v>4266</v>
      </c>
      <c r="O1982" t="s">
        <v>6106</v>
      </c>
      <c r="P1982">
        <f>COUNTIFS($L:$L, SolaCorp_Backlog[[#This Row],[Product Group]], $H:$H, "&lt;=" &amp; SolaCorp_Backlog[[#This Row],[Order Date]])</f>
        <v>514</v>
      </c>
      <c r="Q1982" s="9">
        <f>IFERROR(VLOOKUP(SolaCorp_Backlog[[#This Row],[Order_Item]], 'Hot Orders'!$C:$H, 6, FALSE), SolaCorp_Backlog[[#This Row],[Order Date]])</f>
        <v>45013</v>
      </c>
      <c r="R1982">
        <f>COUNTIFS($L:$L, SolaCorp_Backlog[[#This Row],[Product Group]], $Q:$Q, "&lt;=" &amp; SolaCorp_Backlog[[#This Row],[New Date]])</f>
        <v>525</v>
      </c>
      <c r="S1982">
        <f>IF(SolaCorp_Backlog[[#This Row],[Product Group]] &lt;&gt; $L1981, 1, $S1981 + 1)</f>
        <v>512</v>
      </c>
      <c r="T19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2">
        <f ca="1" xml:space="preserve"> ROUND((SolaCorp_Backlog[[#This Row],[Projected Ship Date]] - SolaCorp_Backlog[[#This Row],[Order Date]]) / SolaCorp_Backlog[[#This Row],[Backlog Quantity]], 0)</f>
        <v>92</v>
      </c>
    </row>
    <row r="1983" spans="1:21" x14ac:dyDescent="0.25">
      <c r="A1983" t="s">
        <v>359</v>
      </c>
      <c r="B1983" t="s">
        <v>854</v>
      </c>
      <c r="C1983" t="s">
        <v>688</v>
      </c>
      <c r="D1983" t="s">
        <v>715</v>
      </c>
      <c r="E1983" t="s">
        <v>716</v>
      </c>
      <c r="F1983">
        <v>4</v>
      </c>
      <c r="G1983">
        <v>111.59</v>
      </c>
      <c r="H1983" s="9">
        <v>45013</v>
      </c>
      <c r="I1983" t="s">
        <v>855</v>
      </c>
      <c r="J1983" t="s">
        <v>675</v>
      </c>
      <c r="K1983" t="s">
        <v>623</v>
      </c>
      <c r="L1983" t="s">
        <v>658</v>
      </c>
      <c r="M1983" t="s">
        <v>2016</v>
      </c>
      <c r="N1983" t="s">
        <v>4267</v>
      </c>
      <c r="O1983" t="s">
        <v>6106</v>
      </c>
      <c r="P1983">
        <f>COUNTIFS($L:$L, SolaCorp_Backlog[[#This Row],[Product Group]], $H:$H, "&lt;=" &amp; SolaCorp_Backlog[[#This Row],[Order Date]])</f>
        <v>514</v>
      </c>
      <c r="Q1983" s="9">
        <f>IFERROR(VLOOKUP(SolaCorp_Backlog[[#This Row],[Order_Item]], 'Hot Orders'!$C:$H, 6, FALSE), SolaCorp_Backlog[[#This Row],[Order Date]])</f>
        <v>45013</v>
      </c>
      <c r="R1983">
        <f>COUNTIFS($L:$L, SolaCorp_Backlog[[#This Row],[Product Group]], $Q:$Q, "&lt;=" &amp; SolaCorp_Backlog[[#This Row],[New Date]])</f>
        <v>525</v>
      </c>
      <c r="S1983">
        <f>IF(SolaCorp_Backlog[[#This Row],[Product Group]] &lt;&gt; $L1982, 1, $S1982 + 1)</f>
        <v>513</v>
      </c>
      <c r="T19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3">
        <f ca="1" xml:space="preserve"> ROUND((SolaCorp_Backlog[[#This Row],[Projected Ship Date]] - SolaCorp_Backlog[[#This Row],[Order Date]]) / SolaCorp_Backlog[[#This Row],[Backlog Quantity]], 0)</f>
        <v>92</v>
      </c>
    </row>
    <row r="1984" spans="1:21" x14ac:dyDescent="0.25">
      <c r="A1984" t="s">
        <v>359</v>
      </c>
      <c r="B1984" t="s">
        <v>854</v>
      </c>
      <c r="C1984" t="s">
        <v>688</v>
      </c>
      <c r="D1984" t="s">
        <v>715</v>
      </c>
      <c r="E1984" t="s">
        <v>716</v>
      </c>
      <c r="F1984">
        <v>4</v>
      </c>
      <c r="G1984">
        <v>111.59</v>
      </c>
      <c r="H1984" s="9">
        <v>45013</v>
      </c>
      <c r="I1984" t="s">
        <v>855</v>
      </c>
      <c r="J1984" t="s">
        <v>675</v>
      </c>
      <c r="K1984" t="s">
        <v>623</v>
      </c>
      <c r="L1984" t="s">
        <v>658</v>
      </c>
      <c r="M1984" t="s">
        <v>2016</v>
      </c>
      <c r="N1984" t="s">
        <v>4268</v>
      </c>
      <c r="O1984" t="s">
        <v>6106</v>
      </c>
      <c r="P1984">
        <f>COUNTIFS($L:$L, SolaCorp_Backlog[[#This Row],[Product Group]], $H:$H, "&lt;=" &amp; SolaCorp_Backlog[[#This Row],[Order Date]])</f>
        <v>514</v>
      </c>
      <c r="Q1984" s="9">
        <f>IFERROR(VLOOKUP(SolaCorp_Backlog[[#This Row],[Order_Item]], 'Hot Orders'!$C:$H, 6, FALSE), SolaCorp_Backlog[[#This Row],[Order Date]])</f>
        <v>45013</v>
      </c>
      <c r="R1984">
        <f>COUNTIFS($L:$L, SolaCorp_Backlog[[#This Row],[Product Group]], $Q:$Q, "&lt;=" &amp; SolaCorp_Backlog[[#This Row],[New Date]])</f>
        <v>525</v>
      </c>
      <c r="S1984">
        <f>IF(SolaCorp_Backlog[[#This Row],[Product Group]] &lt;&gt; $L1983, 1, $S1983 + 1)</f>
        <v>514</v>
      </c>
      <c r="T19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4">
        <f ca="1" xml:space="preserve"> ROUND((SolaCorp_Backlog[[#This Row],[Projected Ship Date]] - SolaCorp_Backlog[[#This Row],[Order Date]]) / SolaCorp_Backlog[[#This Row],[Backlog Quantity]], 0)</f>
        <v>92</v>
      </c>
    </row>
    <row r="1985" spans="1:21" x14ac:dyDescent="0.25">
      <c r="A1985" t="s">
        <v>482</v>
      </c>
      <c r="B1985" t="s">
        <v>907</v>
      </c>
      <c r="C1985" t="s">
        <v>671</v>
      </c>
      <c r="D1985" t="s">
        <v>826</v>
      </c>
      <c r="E1985" t="s">
        <v>827</v>
      </c>
      <c r="F1985">
        <v>3</v>
      </c>
      <c r="G1985">
        <v>389.5</v>
      </c>
      <c r="H1985" s="9">
        <v>45015</v>
      </c>
      <c r="I1985" t="s">
        <v>679</v>
      </c>
      <c r="J1985" t="s">
        <v>675</v>
      </c>
      <c r="K1985" t="s">
        <v>609</v>
      </c>
      <c r="L1985" t="s">
        <v>658</v>
      </c>
      <c r="M1985" t="s">
        <v>2120</v>
      </c>
      <c r="N1985" t="s">
        <v>4662</v>
      </c>
      <c r="O1985" t="s">
        <v>6185</v>
      </c>
      <c r="P1985">
        <f>COUNTIFS($L:$L, SolaCorp_Backlog[[#This Row],[Product Group]], $H:$H, "&lt;=" &amp; SolaCorp_Backlog[[#This Row],[Order Date]])</f>
        <v>521</v>
      </c>
      <c r="Q1985" s="9">
        <f>IFERROR(VLOOKUP(SolaCorp_Backlog[[#This Row],[Order_Item]], 'Hot Orders'!$C:$H, 6, FALSE), SolaCorp_Backlog[[#This Row],[Order Date]])</f>
        <v>45015</v>
      </c>
      <c r="R1985">
        <f>COUNTIFS($L:$L, SolaCorp_Backlog[[#This Row],[Product Group]], $Q:$Q, "&lt;=" &amp; SolaCorp_Backlog[[#This Row],[New Date]])</f>
        <v>532</v>
      </c>
      <c r="S1985">
        <f>IF(SolaCorp_Backlog[[#This Row],[Product Group]] &lt;&gt; $L1984, 1, $S1984 + 1)</f>
        <v>515</v>
      </c>
      <c r="T19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5">
        <f ca="1" xml:space="preserve"> ROUND((SolaCorp_Backlog[[#This Row],[Projected Ship Date]] - SolaCorp_Backlog[[#This Row],[Order Date]]) / SolaCorp_Backlog[[#This Row],[Backlog Quantity]], 0)</f>
        <v>122</v>
      </c>
    </row>
    <row r="1986" spans="1:21" x14ac:dyDescent="0.25">
      <c r="A1986" t="s">
        <v>482</v>
      </c>
      <c r="B1986" t="s">
        <v>907</v>
      </c>
      <c r="C1986" t="s">
        <v>671</v>
      </c>
      <c r="D1986" t="s">
        <v>826</v>
      </c>
      <c r="E1986" t="s">
        <v>827</v>
      </c>
      <c r="F1986">
        <v>3</v>
      </c>
      <c r="G1986">
        <v>389.5</v>
      </c>
      <c r="H1986" s="9">
        <v>45015</v>
      </c>
      <c r="I1986" t="s">
        <v>679</v>
      </c>
      <c r="J1986" t="s">
        <v>675</v>
      </c>
      <c r="K1986" t="s">
        <v>609</v>
      </c>
      <c r="L1986" t="s">
        <v>658</v>
      </c>
      <c r="M1986" t="s">
        <v>2120</v>
      </c>
      <c r="N1986" t="s">
        <v>4663</v>
      </c>
      <c r="O1986" t="s">
        <v>6185</v>
      </c>
      <c r="P1986">
        <f>COUNTIFS($L:$L, SolaCorp_Backlog[[#This Row],[Product Group]], $H:$H, "&lt;=" &amp; SolaCorp_Backlog[[#This Row],[Order Date]])</f>
        <v>521</v>
      </c>
      <c r="Q1986" s="9">
        <f>IFERROR(VLOOKUP(SolaCorp_Backlog[[#This Row],[Order_Item]], 'Hot Orders'!$C:$H, 6, FALSE), SolaCorp_Backlog[[#This Row],[Order Date]])</f>
        <v>45015</v>
      </c>
      <c r="R1986">
        <f>COUNTIFS($L:$L, SolaCorp_Backlog[[#This Row],[Product Group]], $Q:$Q, "&lt;=" &amp; SolaCorp_Backlog[[#This Row],[New Date]])</f>
        <v>532</v>
      </c>
      <c r="S1986">
        <f>IF(SolaCorp_Backlog[[#This Row],[Product Group]] &lt;&gt; $L1985, 1, $S1985 + 1)</f>
        <v>516</v>
      </c>
      <c r="T19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6">
        <f ca="1" xml:space="preserve"> ROUND((SolaCorp_Backlog[[#This Row],[Projected Ship Date]] - SolaCorp_Backlog[[#This Row],[Order Date]]) / SolaCorp_Backlog[[#This Row],[Backlog Quantity]], 0)</f>
        <v>122</v>
      </c>
    </row>
    <row r="1987" spans="1:21" x14ac:dyDescent="0.25">
      <c r="A1987" t="s">
        <v>482</v>
      </c>
      <c r="B1987" t="s">
        <v>907</v>
      </c>
      <c r="C1987" t="s">
        <v>671</v>
      </c>
      <c r="D1987" t="s">
        <v>826</v>
      </c>
      <c r="E1987" t="s">
        <v>827</v>
      </c>
      <c r="F1987">
        <v>3</v>
      </c>
      <c r="G1987">
        <v>389.5</v>
      </c>
      <c r="H1987" s="9">
        <v>45015</v>
      </c>
      <c r="I1987" t="s">
        <v>679</v>
      </c>
      <c r="J1987" t="s">
        <v>675</v>
      </c>
      <c r="K1987" t="s">
        <v>609</v>
      </c>
      <c r="L1987" t="s">
        <v>658</v>
      </c>
      <c r="M1987" t="s">
        <v>2120</v>
      </c>
      <c r="N1987" t="s">
        <v>4664</v>
      </c>
      <c r="O1987" t="s">
        <v>6185</v>
      </c>
      <c r="P1987">
        <f>COUNTIFS($L:$L, SolaCorp_Backlog[[#This Row],[Product Group]], $H:$H, "&lt;=" &amp; SolaCorp_Backlog[[#This Row],[Order Date]])</f>
        <v>521</v>
      </c>
      <c r="Q1987" s="9">
        <f>IFERROR(VLOOKUP(SolaCorp_Backlog[[#This Row],[Order_Item]], 'Hot Orders'!$C:$H, 6, FALSE), SolaCorp_Backlog[[#This Row],[Order Date]])</f>
        <v>45015</v>
      </c>
      <c r="R1987">
        <f>COUNTIFS($L:$L, SolaCorp_Backlog[[#This Row],[Product Group]], $Q:$Q, "&lt;=" &amp; SolaCorp_Backlog[[#This Row],[New Date]])</f>
        <v>532</v>
      </c>
      <c r="S1987">
        <f>IF(SolaCorp_Backlog[[#This Row],[Product Group]] &lt;&gt; $L1986, 1, $S1986 + 1)</f>
        <v>517</v>
      </c>
      <c r="T19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7">
        <f ca="1" xml:space="preserve"> ROUND((SolaCorp_Backlog[[#This Row],[Projected Ship Date]] - SolaCorp_Backlog[[#This Row],[Order Date]]) / SolaCorp_Backlog[[#This Row],[Backlog Quantity]], 0)</f>
        <v>122</v>
      </c>
    </row>
    <row r="1988" spans="1:21" x14ac:dyDescent="0.25">
      <c r="A1988" t="s">
        <v>47</v>
      </c>
      <c r="B1988" t="s">
        <v>1375</v>
      </c>
      <c r="C1988" t="s">
        <v>729</v>
      </c>
      <c r="D1988" t="s">
        <v>1318</v>
      </c>
      <c r="E1988" t="s">
        <v>1319</v>
      </c>
      <c r="F1988">
        <v>1</v>
      </c>
      <c r="G1988">
        <v>180.64</v>
      </c>
      <c r="H1988" s="9">
        <v>45015</v>
      </c>
      <c r="I1988" t="s">
        <v>732</v>
      </c>
      <c r="J1988" t="s">
        <v>675</v>
      </c>
      <c r="K1988" t="s">
        <v>619</v>
      </c>
      <c r="L1988" t="s">
        <v>658</v>
      </c>
      <c r="M1988" t="s">
        <v>1961</v>
      </c>
      <c r="N1988" t="s">
        <v>4062</v>
      </c>
      <c r="O1988" t="s">
        <v>6047</v>
      </c>
      <c r="P1988">
        <f>COUNTIFS($L:$L, SolaCorp_Backlog[[#This Row],[Product Group]], $H:$H, "&lt;=" &amp; SolaCorp_Backlog[[#This Row],[Order Date]])</f>
        <v>521</v>
      </c>
      <c r="Q1988" s="9">
        <f>IFERROR(VLOOKUP(SolaCorp_Backlog[[#This Row],[Order_Item]], 'Hot Orders'!$C:$H, 6, FALSE), SolaCorp_Backlog[[#This Row],[Order Date]])</f>
        <v>45015</v>
      </c>
      <c r="R1988">
        <f>COUNTIFS($L:$L, SolaCorp_Backlog[[#This Row],[Product Group]], $Q:$Q, "&lt;=" &amp; SolaCorp_Backlog[[#This Row],[New Date]])</f>
        <v>532</v>
      </c>
      <c r="S1988">
        <f>IF(SolaCorp_Backlog[[#This Row],[Product Group]] &lt;&gt; $L1987, 1, $S1987 + 1)</f>
        <v>518</v>
      </c>
      <c r="T19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8">
        <f ca="1" xml:space="preserve"> ROUND((SolaCorp_Backlog[[#This Row],[Projected Ship Date]] - SolaCorp_Backlog[[#This Row],[Order Date]]) / SolaCorp_Backlog[[#This Row],[Backlog Quantity]], 0)</f>
        <v>365</v>
      </c>
    </row>
    <row r="1989" spans="1:21" x14ac:dyDescent="0.25">
      <c r="A1989" t="s">
        <v>482</v>
      </c>
      <c r="B1989" t="s">
        <v>907</v>
      </c>
      <c r="C1989" t="s">
        <v>671</v>
      </c>
      <c r="D1989" t="s">
        <v>875</v>
      </c>
      <c r="E1989" t="s">
        <v>876</v>
      </c>
      <c r="F1989">
        <v>2</v>
      </c>
      <c r="G1989">
        <v>678.25</v>
      </c>
      <c r="H1989" s="9">
        <v>45015</v>
      </c>
      <c r="I1989" t="s">
        <v>679</v>
      </c>
      <c r="J1989" t="s">
        <v>675</v>
      </c>
      <c r="K1989" t="s">
        <v>613</v>
      </c>
      <c r="L1989" t="s">
        <v>658</v>
      </c>
      <c r="M1989" t="s">
        <v>2114</v>
      </c>
      <c r="N1989" t="s">
        <v>4654</v>
      </c>
      <c r="O1989" t="s">
        <v>6185</v>
      </c>
      <c r="P1989">
        <f>COUNTIFS($L:$L, SolaCorp_Backlog[[#This Row],[Product Group]], $H:$H, "&lt;=" &amp; SolaCorp_Backlog[[#This Row],[Order Date]])</f>
        <v>521</v>
      </c>
      <c r="Q1989" s="9">
        <f>IFERROR(VLOOKUP(SolaCorp_Backlog[[#This Row],[Order_Item]], 'Hot Orders'!$C:$H, 6, FALSE), SolaCorp_Backlog[[#This Row],[Order Date]])</f>
        <v>45015</v>
      </c>
      <c r="R1989">
        <f>COUNTIFS($L:$L, SolaCorp_Backlog[[#This Row],[Product Group]], $Q:$Q, "&lt;=" &amp; SolaCorp_Backlog[[#This Row],[New Date]])</f>
        <v>532</v>
      </c>
      <c r="S1989">
        <f>IF(SolaCorp_Backlog[[#This Row],[Product Group]] &lt;&gt; $L1988, 1, $S1988 + 1)</f>
        <v>519</v>
      </c>
      <c r="T19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89">
        <f ca="1" xml:space="preserve"> ROUND((SolaCorp_Backlog[[#This Row],[Projected Ship Date]] - SolaCorp_Backlog[[#This Row],[Order Date]]) / SolaCorp_Backlog[[#This Row],[Backlog Quantity]], 0)</f>
        <v>183</v>
      </c>
    </row>
    <row r="1990" spans="1:21" x14ac:dyDescent="0.25">
      <c r="A1990" t="s">
        <v>482</v>
      </c>
      <c r="B1990" t="s">
        <v>907</v>
      </c>
      <c r="C1990" t="s">
        <v>671</v>
      </c>
      <c r="D1990" t="s">
        <v>875</v>
      </c>
      <c r="E1990" t="s">
        <v>876</v>
      </c>
      <c r="F1990">
        <v>2</v>
      </c>
      <c r="G1990">
        <v>678.25</v>
      </c>
      <c r="H1990" s="9">
        <v>45015</v>
      </c>
      <c r="I1990" t="s">
        <v>679</v>
      </c>
      <c r="J1990" t="s">
        <v>675</v>
      </c>
      <c r="K1990" t="s">
        <v>613</v>
      </c>
      <c r="L1990" t="s">
        <v>658</v>
      </c>
      <c r="M1990" t="s">
        <v>2114</v>
      </c>
      <c r="N1990" t="s">
        <v>4655</v>
      </c>
      <c r="O1990" t="s">
        <v>6185</v>
      </c>
      <c r="P1990">
        <f>COUNTIFS($L:$L, SolaCorp_Backlog[[#This Row],[Product Group]], $H:$H, "&lt;=" &amp; SolaCorp_Backlog[[#This Row],[Order Date]])</f>
        <v>521</v>
      </c>
      <c r="Q1990" s="9">
        <f>IFERROR(VLOOKUP(SolaCorp_Backlog[[#This Row],[Order_Item]], 'Hot Orders'!$C:$H, 6, FALSE), SolaCorp_Backlog[[#This Row],[Order Date]])</f>
        <v>45015</v>
      </c>
      <c r="R1990">
        <f>COUNTIFS($L:$L, SolaCorp_Backlog[[#This Row],[Product Group]], $Q:$Q, "&lt;=" &amp; SolaCorp_Backlog[[#This Row],[New Date]])</f>
        <v>532</v>
      </c>
      <c r="S1990">
        <f>IF(SolaCorp_Backlog[[#This Row],[Product Group]] &lt;&gt; $L1989, 1, $S1989 + 1)</f>
        <v>520</v>
      </c>
      <c r="T19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0">
        <f ca="1" xml:space="preserve"> ROUND((SolaCorp_Backlog[[#This Row],[Projected Ship Date]] - SolaCorp_Backlog[[#This Row],[Order Date]]) / SolaCorp_Backlog[[#This Row],[Backlog Quantity]], 0)</f>
        <v>183</v>
      </c>
    </row>
    <row r="1991" spans="1:21" x14ac:dyDescent="0.25">
      <c r="A1991" t="s">
        <v>47</v>
      </c>
      <c r="B1991" t="s">
        <v>1375</v>
      </c>
      <c r="C1991" t="s">
        <v>729</v>
      </c>
      <c r="D1991" t="s">
        <v>813</v>
      </c>
      <c r="E1991" t="s">
        <v>814</v>
      </c>
      <c r="F1991">
        <v>1</v>
      </c>
      <c r="G1991">
        <v>127.67</v>
      </c>
      <c r="H1991" s="9">
        <v>45015</v>
      </c>
      <c r="I1991" t="s">
        <v>732</v>
      </c>
      <c r="J1991" t="s">
        <v>675</v>
      </c>
      <c r="K1991" t="s">
        <v>615</v>
      </c>
      <c r="L1991" t="s">
        <v>658</v>
      </c>
      <c r="M1991" t="s">
        <v>1951</v>
      </c>
      <c r="N1991" t="s">
        <v>4044</v>
      </c>
      <c r="O1991" t="s">
        <v>6047</v>
      </c>
      <c r="P1991">
        <f>COUNTIFS($L:$L, SolaCorp_Backlog[[#This Row],[Product Group]], $H:$H, "&lt;=" &amp; SolaCorp_Backlog[[#This Row],[Order Date]])</f>
        <v>521</v>
      </c>
      <c r="Q1991" s="9">
        <f>IFERROR(VLOOKUP(SolaCorp_Backlog[[#This Row],[Order_Item]], 'Hot Orders'!$C:$H, 6, FALSE), SolaCorp_Backlog[[#This Row],[Order Date]])</f>
        <v>45015</v>
      </c>
      <c r="R1991">
        <f>COUNTIFS($L:$L, SolaCorp_Backlog[[#This Row],[Product Group]], $Q:$Q, "&lt;=" &amp; SolaCorp_Backlog[[#This Row],[New Date]])</f>
        <v>532</v>
      </c>
      <c r="S1991">
        <f>IF(SolaCorp_Backlog[[#This Row],[Product Group]] &lt;&gt; $L1990, 1, $S1990 + 1)</f>
        <v>521</v>
      </c>
      <c r="T19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1">
        <f ca="1" xml:space="preserve"> ROUND((SolaCorp_Backlog[[#This Row],[Projected Ship Date]] - SolaCorp_Backlog[[#This Row],[Order Date]]) / SolaCorp_Backlog[[#This Row],[Backlog Quantity]], 0)</f>
        <v>365</v>
      </c>
    </row>
    <row r="1992" spans="1:21" x14ac:dyDescent="0.25">
      <c r="A1992" t="s">
        <v>485</v>
      </c>
      <c r="B1992" t="s">
        <v>1091</v>
      </c>
      <c r="C1992" t="s">
        <v>671</v>
      </c>
      <c r="D1992" t="s">
        <v>685</v>
      </c>
      <c r="E1992" t="s">
        <v>686</v>
      </c>
      <c r="F1992">
        <v>10</v>
      </c>
      <c r="G1992">
        <v>213.64</v>
      </c>
      <c r="H1992" s="9">
        <v>45016</v>
      </c>
      <c r="I1992" t="s">
        <v>679</v>
      </c>
      <c r="J1992" t="s">
        <v>675</v>
      </c>
      <c r="K1992" t="s">
        <v>611</v>
      </c>
      <c r="L1992" t="s">
        <v>658</v>
      </c>
      <c r="M1992" t="s">
        <v>2101</v>
      </c>
      <c r="N1992" t="s">
        <v>4579</v>
      </c>
      <c r="O1992" t="s">
        <v>6172</v>
      </c>
      <c r="P1992">
        <f>COUNTIFS($L:$L, SolaCorp_Backlog[[#This Row],[Product Group]], $H:$H, "&lt;=" &amp; SolaCorp_Backlog[[#This Row],[Order Date]])</f>
        <v>531</v>
      </c>
      <c r="Q1992" s="9">
        <f>IFERROR(VLOOKUP(SolaCorp_Backlog[[#This Row],[Order_Item]], 'Hot Orders'!$C:$H, 6, FALSE), SolaCorp_Backlog[[#This Row],[Order Date]])</f>
        <v>45016</v>
      </c>
      <c r="R1992">
        <f>COUNTIFS($L:$L, SolaCorp_Backlog[[#This Row],[Product Group]], $Q:$Q, "&lt;=" &amp; SolaCorp_Backlog[[#This Row],[New Date]])</f>
        <v>542</v>
      </c>
      <c r="S1992">
        <f>IF(SolaCorp_Backlog[[#This Row],[Product Group]] &lt;&gt; $L1991, 1, $S1991 + 1)</f>
        <v>522</v>
      </c>
      <c r="T19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2">
        <f ca="1" xml:space="preserve"> ROUND((SolaCorp_Backlog[[#This Row],[Projected Ship Date]] - SolaCorp_Backlog[[#This Row],[Order Date]]) / SolaCorp_Backlog[[#This Row],[Backlog Quantity]], 0)</f>
        <v>36</v>
      </c>
    </row>
    <row r="1993" spans="1:21" x14ac:dyDescent="0.25">
      <c r="A1993" t="s">
        <v>485</v>
      </c>
      <c r="B1993" t="s">
        <v>1091</v>
      </c>
      <c r="C1993" t="s">
        <v>671</v>
      </c>
      <c r="D1993" t="s">
        <v>685</v>
      </c>
      <c r="E1993" t="s">
        <v>686</v>
      </c>
      <c r="F1993">
        <v>10</v>
      </c>
      <c r="G1993">
        <v>213.64</v>
      </c>
      <c r="H1993" s="9">
        <v>45016</v>
      </c>
      <c r="I1993" t="s">
        <v>679</v>
      </c>
      <c r="J1993" t="s">
        <v>675</v>
      </c>
      <c r="K1993" t="s">
        <v>611</v>
      </c>
      <c r="L1993" t="s">
        <v>658</v>
      </c>
      <c r="M1993" t="s">
        <v>2101</v>
      </c>
      <c r="N1993" t="s">
        <v>4580</v>
      </c>
      <c r="O1993" t="s">
        <v>6172</v>
      </c>
      <c r="P1993">
        <f>COUNTIFS($L:$L, SolaCorp_Backlog[[#This Row],[Product Group]], $H:$H, "&lt;=" &amp; SolaCorp_Backlog[[#This Row],[Order Date]])</f>
        <v>531</v>
      </c>
      <c r="Q1993" s="9">
        <f>IFERROR(VLOOKUP(SolaCorp_Backlog[[#This Row],[Order_Item]], 'Hot Orders'!$C:$H, 6, FALSE), SolaCorp_Backlog[[#This Row],[Order Date]])</f>
        <v>45016</v>
      </c>
      <c r="R1993">
        <f>COUNTIFS($L:$L, SolaCorp_Backlog[[#This Row],[Product Group]], $Q:$Q, "&lt;=" &amp; SolaCorp_Backlog[[#This Row],[New Date]])</f>
        <v>542</v>
      </c>
      <c r="S1993">
        <f>IF(SolaCorp_Backlog[[#This Row],[Product Group]] &lt;&gt; $L1992, 1, $S1992 + 1)</f>
        <v>523</v>
      </c>
      <c r="T19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3">
        <f ca="1" xml:space="preserve"> ROUND((SolaCorp_Backlog[[#This Row],[Projected Ship Date]] - SolaCorp_Backlog[[#This Row],[Order Date]]) / SolaCorp_Backlog[[#This Row],[Backlog Quantity]], 0)</f>
        <v>36</v>
      </c>
    </row>
    <row r="1994" spans="1:21" x14ac:dyDescent="0.25">
      <c r="A1994" t="s">
        <v>485</v>
      </c>
      <c r="B1994" t="s">
        <v>1091</v>
      </c>
      <c r="C1994" t="s">
        <v>671</v>
      </c>
      <c r="D1994" t="s">
        <v>685</v>
      </c>
      <c r="E1994" t="s">
        <v>686</v>
      </c>
      <c r="F1994">
        <v>10</v>
      </c>
      <c r="G1994">
        <v>213.64</v>
      </c>
      <c r="H1994" s="9">
        <v>45016</v>
      </c>
      <c r="I1994" t="s">
        <v>679</v>
      </c>
      <c r="J1994" t="s">
        <v>675</v>
      </c>
      <c r="K1994" t="s">
        <v>611</v>
      </c>
      <c r="L1994" t="s">
        <v>658</v>
      </c>
      <c r="M1994" t="s">
        <v>2101</v>
      </c>
      <c r="N1994" t="s">
        <v>4581</v>
      </c>
      <c r="O1994" t="s">
        <v>6172</v>
      </c>
      <c r="P1994">
        <f>COUNTIFS($L:$L, SolaCorp_Backlog[[#This Row],[Product Group]], $H:$H, "&lt;=" &amp; SolaCorp_Backlog[[#This Row],[Order Date]])</f>
        <v>531</v>
      </c>
      <c r="Q1994" s="9">
        <f>IFERROR(VLOOKUP(SolaCorp_Backlog[[#This Row],[Order_Item]], 'Hot Orders'!$C:$H, 6, FALSE), SolaCorp_Backlog[[#This Row],[Order Date]])</f>
        <v>45016</v>
      </c>
      <c r="R1994">
        <f>COUNTIFS($L:$L, SolaCorp_Backlog[[#This Row],[Product Group]], $Q:$Q, "&lt;=" &amp; SolaCorp_Backlog[[#This Row],[New Date]])</f>
        <v>542</v>
      </c>
      <c r="S1994">
        <f>IF(SolaCorp_Backlog[[#This Row],[Product Group]] &lt;&gt; $L1993, 1, $S1993 + 1)</f>
        <v>524</v>
      </c>
      <c r="T19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4">
        <f ca="1" xml:space="preserve"> ROUND((SolaCorp_Backlog[[#This Row],[Projected Ship Date]] - SolaCorp_Backlog[[#This Row],[Order Date]]) / SolaCorp_Backlog[[#This Row],[Backlog Quantity]], 0)</f>
        <v>36</v>
      </c>
    </row>
    <row r="1995" spans="1:21" x14ac:dyDescent="0.25">
      <c r="A1995" t="s">
        <v>485</v>
      </c>
      <c r="B1995" t="s">
        <v>1091</v>
      </c>
      <c r="C1995" t="s">
        <v>671</v>
      </c>
      <c r="D1995" t="s">
        <v>685</v>
      </c>
      <c r="E1995" t="s">
        <v>686</v>
      </c>
      <c r="F1995">
        <v>10</v>
      </c>
      <c r="G1995">
        <v>213.64</v>
      </c>
      <c r="H1995" s="9">
        <v>45016</v>
      </c>
      <c r="I1995" t="s">
        <v>679</v>
      </c>
      <c r="J1995" t="s">
        <v>675</v>
      </c>
      <c r="K1995" t="s">
        <v>611</v>
      </c>
      <c r="L1995" t="s">
        <v>658</v>
      </c>
      <c r="M1995" t="s">
        <v>2101</v>
      </c>
      <c r="N1995" t="s">
        <v>4582</v>
      </c>
      <c r="O1995" t="s">
        <v>6172</v>
      </c>
      <c r="P1995">
        <f>COUNTIFS($L:$L, SolaCorp_Backlog[[#This Row],[Product Group]], $H:$H, "&lt;=" &amp; SolaCorp_Backlog[[#This Row],[Order Date]])</f>
        <v>531</v>
      </c>
      <c r="Q1995" s="9">
        <f>IFERROR(VLOOKUP(SolaCorp_Backlog[[#This Row],[Order_Item]], 'Hot Orders'!$C:$H, 6, FALSE), SolaCorp_Backlog[[#This Row],[Order Date]])</f>
        <v>45016</v>
      </c>
      <c r="R1995">
        <f>COUNTIFS($L:$L, SolaCorp_Backlog[[#This Row],[Product Group]], $Q:$Q, "&lt;=" &amp; SolaCorp_Backlog[[#This Row],[New Date]])</f>
        <v>542</v>
      </c>
      <c r="S1995">
        <f>IF(SolaCorp_Backlog[[#This Row],[Product Group]] &lt;&gt; $L1994, 1, $S1994 + 1)</f>
        <v>525</v>
      </c>
      <c r="T19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5">
        <f ca="1" xml:space="preserve"> ROUND((SolaCorp_Backlog[[#This Row],[Projected Ship Date]] - SolaCorp_Backlog[[#This Row],[Order Date]]) / SolaCorp_Backlog[[#This Row],[Backlog Quantity]], 0)</f>
        <v>36</v>
      </c>
    </row>
    <row r="1996" spans="1:21" x14ac:dyDescent="0.25">
      <c r="A1996" t="s">
        <v>485</v>
      </c>
      <c r="B1996" t="s">
        <v>1091</v>
      </c>
      <c r="C1996" t="s">
        <v>671</v>
      </c>
      <c r="D1996" t="s">
        <v>685</v>
      </c>
      <c r="E1996" t="s">
        <v>686</v>
      </c>
      <c r="F1996">
        <v>10</v>
      </c>
      <c r="G1996">
        <v>213.64</v>
      </c>
      <c r="H1996" s="9">
        <v>45016</v>
      </c>
      <c r="I1996" t="s">
        <v>679</v>
      </c>
      <c r="J1996" t="s">
        <v>675</v>
      </c>
      <c r="K1996" t="s">
        <v>611</v>
      </c>
      <c r="L1996" t="s">
        <v>658</v>
      </c>
      <c r="M1996" t="s">
        <v>2101</v>
      </c>
      <c r="N1996" t="s">
        <v>4583</v>
      </c>
      <c r="O1996" t="s">
        <v>6172</v>
      </c>
      <c r="P1996">
        <f>COUNTIFS($L:$L, SolaCorp_Backlog[[#This Row],[Product Group]], $H:$H, "&lt;=" &amp; SolaCorp_Backlog[[#This Row],[Order Date]])</f>
        <v>531</v>
      </c>
      <c r="Q1996" s="9">
        <f>IFERROR(VLOOKUP(SolaCorp_Backlog[[#This Row],[Order_Item]], 'Hot Orders'!$C:$H, 6, FALSE), SolaCorp_Backlog[[#This Row],[Order Date]])</f>
        <v>45016</v>
      </c>
      <c r="R1996">
        <f>COUNTIFS($L:$L, SolaCorp_Backlog[[#This Row],[Product Group]], $Q:$Q, "&lt;=" &amp; SolaCorp_Backlog[[#This Row],[New Date]])</f>
        <v>542</v>
      </c>
      <c r="S1996">
        <f>IF(SolaCorp_Backlog[[#This Row],[Product Group]] &lt;&gt; $L1995, 1, $S1995 + 1)</f>
        <v>526</v>
      </c>
      <c r="T19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6">
        <f ca="1" xml:space="preserve"> ROUND((SolaCorp_Backlog[[#This Row],[Projected Ship Date]] - SolaCorp_Backlog[[#This Row],[Order Date]]) / SolaCorp_Backlog[[#This Row],[Backlog Quantity]], 0)</f>
        <v>36</v>
      </c>
    </row>
    <row r="1997" spans="1:21" x14ac:dyDescent="0.25">
      <c r="A1997" t="s">
        <v>485</v>
      </c>
      <c r="B1997" t="s">
        <v>1091</v>
      </c>
      <c r="C1997" t="s">
        <v>671</v>
      </c>
      <c r="D1997" t="s">
        <v>685</v>
      </c>
      <c r="E1997" t="s">
        <v>686</v>
      </c>
      <c r="F1997">
        <v>10</v>
      </c>
      <c r="G1997">
        <v>213.64</v>
      </c>
      <c r="H1997" s="9">
        <v>45016</v>
      </c>
      <c r="I1997" t="s">
        <v>679</v>
      </c>
      <c r="J1997" t="s">
        <v>675</v>
      </c>
      <c r="K1997" t="s">
        <v>611</v>
      </c>
      <c r="L1997" t="s">
        <v>658</v>
      </c>
      <c r="M1997" t="s">
        <v>2101</v>
      </c>
      <c r="N1997" t="s">
        <v>4584</v>
      </c>
      <c r="O1997" t="s">
        <v>6172</v>
      </c>
      <c r="P1997">
        <f>COUNTIFS($L:$L, SolaCorp_Backlog[[#This Row],[Product Group]], $H:$H, "&lt;=" &amp; SolaCorp_Backlog[[#This Row],[Order Date]])</f>
        <v>531</v>
      </c>
      <c r="Q1997" s="9">
        <f>IFERROR(VLOOKUP(SolaCorp_Backlog[[#This Row],[Order_Item]], 'Hot Orders'!$C:$H, 6, FALSE), SolaCorp_Backlog[[#This Row],[Order Date]])</f>
        <v>45016</v>
      </c>
      <c r="R1997">
        <f>COUNTIFS($L:$L, SolaCorp_Backlog[[#This Row],[Product Group]], $Q:$Q, "&lt;=" &amp; SolaCorp_Backlog[[#This Row],[New Date]])</f>
        <v>542</v>
      </c>
      <c r="S1997">
        <f>IF(SolaCorp_Backlog[[#This Row],[Product Group]] &lt;&gt; $L1996, 1, $S1996 + 1)</f>
        <v>527</v>
      </c>
      <c r="T19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7">
        <f ca="1" xml:space="preserve"> ROUND((SolaCorp_Backlog[[#This Row],[Projected Ship Date]] - SolaCorp_Backlog[[#This Row],[Order Date]]) / SolaCorp_Backlog[[#This Row],[Backlog Quantity]], 0)</f>
        <v>36</v>
      </c>
    </row>
    <row r="1998" spans="1:21" x14ac:dyDescent="0.25">
      <c r="A1998" t="s">
        <v>485</v>
      </c>
      <c r="B1998" t="s">
        <v>1091</v>
      </c>
      <c r="C1998" t="s">
        <v>671</v>
      </c>
      <c r="D1998" t="s">
        <v>685</v>
      </c>
      <c r="E1998" t="s">
        <v>686</v>
      </c>
      <c r="F1998">
        <v>10</v>
      </c>
      <c r="G1998">
        <v>213.64</v>
      </c>
      <c r="H1998" s="9">
        <v>45016</v>
      </c>
      <c r="I1998" t="s">
        <v>679</v>
      </c>
      <c r="J1998" t="s">
        <v>675</v>
      </c>
      <c r="K1998" t="s">
        <v>611</v>
      </c>
      <c r="L1998" t="s">
        <v>658</v>
      </c>
      <c r="M1998" t="s">
        <v>2101</v>
      </c>
      <c r="N1998" t="s">
        <v>4585</v>
      </c>
      <c r="O1998" t="s">
        <v>6172</v>
      </c>
      <c r="P1998">
        <f>COUNTIFS($L:$L, SolaCorp_Backlog[[#This Row],[Product Group]], $H:$H, "&lt;=" &amp; SolaCorp_Backlog[[#This Row],[Order Date]])</f>
        <v>531</v>
      </c>
      <c r="Q1998" s="9">
        <f>IFERROR(VLOOKUP(SolaCorp_Backlog[[#This Row],[Order_Item]], 'Hot Orders'!$C:$H, 6, FALSE), SolaCorp_Backlog[[#This Row],[Order Date]])</f>
        <v>45016</v>
      </c>
      <c r="R1998">
        <f>COUNTIFS($L:$L, SolaCorp_Backlog[[#This Row],[Product Group]], $Q:$Q, "&lt;=" &amp; SolaCorp_Backlog[[#This Row],[New Date]])</f>
        <v>542</v>
      </c>
      <c r="S1998">
        <f>IF(SolaCorp_Backlog[[#This Row],[Product Group]] &lt;&gt; $L1997, 1, $S1997 + 1)</f>
        <v>528</v>
      </c>
      <c r="T19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8">
        <f ca="1" xml:space="preserve"> ROUND((SolaCorp_Backlog[[#This Row],[Projected Ship Date]] - SolaCorp_Backlog[[#This Row],[Order Date]]) / SolaCorp_Backlog[[#This Row],[Backlog Quantity]], 0)</f>
        <v>36</v>
      </c>
    </row>
    <row r="1999" spans="1:21" x14ac:dyDescent="0.25">
      <c r="A1999" t="s">
        <v>485</v>
      </c>
      <c r="B1999" t="s">
        <v>1091</v>
      </c>
      <c r="C1999" t="s">
        <v>671</v>
      </c>
      <c r="D1999" t="s">
        <v>685</v>
      </c>
      <c r="E1999" t="s">
        <v>686</v>
      </c>
      <c r="F1999">
        <v>10</v>
      </c>
      <c r="G1999">
        <v>213.64</v>
      </c>
      <c r="H1999" s="9">
        <v>45016</v>
      </c>
      <c r="I1999" t="s">
        <v>679</v>
      </c>
      <c r="J1999" t="s">
        <v>675</v>
      </c>
      <c r="K1999" t="s">
        <v>611</v>
      </c>
      <c r="L1999" t="s">
        <v>658</v>
      </c>
      <c r="M1999" t="s">
        <v>2101</v>
      </c>
      <c r="N1999" t="s">
        <v>4586</v>
      </c>
      <c r="O1999" t="s">
        <v>6172</v>
      </c>
      <c r="P1999">
        <f>COUNTIFS($L:$L, SolaCorp_Backlog[[#This Row],[Product Group]], $H:$H, "&lt;=" &amp; SolaCorp_Backlog[[#This Row],[Order Date]])</f>
        <v>531</v>
      </c>
      <c r="Q1999" s="9">
        <f>IFERROR(VLOOKUP(SolaCorp_Backlog[[#This Row],[Order_Item]], 'Hot Orders'!$C:$H, 6, FALSE), SolaCorp_Backlog[[#This Row],[Order Date]])</f>
        <v>45016</v>
      </c>
      <c r="R1999">
        <f>COUNTIFS($L:$L, SolaCorp_Backlog[[#This Row],[Product Group]], $Q:$Q, "&lt;=" &amp; SolaCorp_Backlog[[#This Row],[New Date]])</f>
        <v>542</v>
      </c>
      <c r="S1999">
        <f>IF(SolaCorp_Backlog[[#This Row],[Product Group]] &lt;&gt; $L1998, 1, $S1998 + 1)</f>
        <v>529</v>
      </c>
      <c r="T19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1999">
        <f ca="1" xml:space="preserve"> ROUND((SolaCorp_Backlog[[#This Row],[Projected Ship Date]] - SolaCorp_Backlog[[#This Row],[Order Date]]) / SolaCorp_Backlog[[#This Row],[Backlog Quantity]], 0)</f>
        <v>36</v>
      </c>
    </row>
    <row r="2000" spans="1:21" x14ac:dyDescent="0.25">
      <c r="A2000" t="s">
        <v>485</v>
      </c>
      <c r="B2000" t="s">
        <v>1091</v>
      </c>
      <c r="C2000" t="s">
        <v>671</v>
      </c>
      <c r="D2000" t="s">
        <v>685</v>
      </c>
      <c r="E2000" t="s">
        <v>686</v>
      </c>
      <c r="F2000">
        <v>10</v>
      </c>
      <c r="G2000">
        <v>213.64</v>
      </c>
      <c r="H2000" s="9">
        <v>45016</v>
      </c>
      <c r="I2000" t="s">
        <v>679</v>
      </c>
      <c r="J2000" t="s">
        <v>675</v>
      </c>
      <c r="K2000" t="s">
        <v>611</v>
      </c>
      <c r="L2000" t="s">
        <v>658</v>
      </c>
      <c r="M2000" t="s">
        <v>2101</v>
      </c>
      <c r="N2000" t="s">
        <v>4587</v>
      </c>
      <c r="O2000" t="s">
        <v>6172</v>
      </c>
      <c r="P2000">
        <f>COUNTIFS($L:$L, SolaCorp_Backlog[[#This Row],[Product Group]], $H:$H, "&lt;=" &amp; SolaCorp_Backlog[[#This Row],[Order Date]])</f>
        <v>531</v>
      </c>
      <c r="Q2000" s="9">
        <f>IFERROR(VLOOKUP(SolaCorp_Backlog[[#This Row],[Order_Item]], 'Hot Orders'!$C:$H, 6, FALSE), SolaCorp_Backlog[[#This Row],[Order Date]])</f>
        <v>45016</v>
      </c>
      <c r="R2000">
        <f>COUNTIFS($L:$L, SolaCorp_Backlog[[#This Row],[Product Group]], $Q:$Q, "&lt;=" &amp; SolaCorp_Backlog[[#This Row],[New Date]])</f>
        <v>542</v>
      </c>
      <c r="S2000">
        <f>IF(SolaCorp_Backlog[[#This Row],[Product Group]] &lt;&gt; $L1999, 1, $S1999 + 1)</f>
        <v>530</v>
      </c>
      <c r="T20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0">
        <f ca="1" xml:space="preserve"> ROUND((SolaCorp_Backlog[[#This Row],[Projected Ship Date]] - SolaCorp_Backlog[[#This Row],[Order Date]]) / SolaCorp_Backlog[[#This Row],[Backlog Quantity]], 0)</f>
        <v>36</v>
      </c>
    </row>
    <row r="2001" spans="1:21" x14ac:dyDescent="0.25">
      <c r="A2001" t="s">
        <v>485</v>
      </c>
      <c r="B2001" t="s">
        <v>1091</v>
      </c>
      <c r="C2001" t="s">
        <v>671</v>
      </c>
      <c r="D2001" t="s">
        <v>685</v>
      </c>
      <c r="E2001" t="s">
        <v>686</v>
      </c>
      <c r="F2001">
        <v>10</v>
      </c>
      <c r="G2001">
        <v>213.64</v>
      </c>
      <c r="H2001" s="9">
        <v>45016</v>
      </c>
      <c r="I2001" t="s">
        <v>679</v>
      </c>
      <c r="J2001" t="s">
        <v>675</v>
      </c>
      <c r="K2001" t="s">
        <v>611</v>
      </c>
      <c r="L2001" t="s">
        <v>658</v>
      </c>
      <c r="M2001" t="s">
        <v>2101</v>
      </c>
      <c r="N2001" t="s">
        <v>4588</v>
      </c>
      <c r="O2001" t="s">
        <v>6172</v>
      </c>
      <c r="P2001">
        <f>COUNTIFS($L:$L, SolaCorp_Backlog[[#This Row],[Product Group]], $H:$H, "&lt;=" &amp; SolaCorp_Backlog[[#This Row],[Order Date]])</f>
        <v>531</v>
      </c>
      <c r="Q2001" s="9">
        <f>IFERROR(VLOOKUP(SolaCorp_Backlog[[#This Row],[Order_Item]], 'Hot Orders'!$C:$H, 6, FALSE), SolaCorp_Backlog[[#This Row],[Order Date]])</f>
        <v>45016</v>
      </c>
      <c r="R2001">
        <f>COUNTIFS($L:$L, SolaCorp_Backlog[[#This Row],[Product Group]], $Q:$Q, "&lt;=" &amp; SolaCorp_Backlog[[#This Row],[New Date]])</f>
        <v>542</v>
      </c>
      <c r="S2001">
        <f>IF(SolaCorp_Backlog[[#This Row],[Product Group]] &lt;&gt; $L2000, 1, $S2000 + 1)</f>
        <v>531</v>
      </c>
      <c r="T20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1">
        <f ca="1" xml:space="preserve"> ROUND((SolaCorp_Backlog[[#This Row],[Projected Ship Date]] - SolaCorp_Backlog[[#This Row],[Order Date]]) / SolaCorp_Backlog[[#This Row],[Backlog Quantity]], 0)</f>
        <v>36</v>
      </c>
    </row>
    <row r="2002" spans="1:21" x14ac:dyDescent="0.25">
      <c r="A2002" t="s">
        <v>504</v>
      </c>
      <c r="B2002" t="s">
        <v>901</v>
      </c>
      <c r="C2002" t="s">
        <v>688</v>
      </c>
      <c r="D2002" t="s">
        <v>1365</v>
      </c>
      <c r="E2002" t="s">
        <v>1366</v>
      </c>
      <c r="F2002">
        <v>1</v>
      </c>
      <c r="G2002">
        <v>144.22</v>
      </c>
      <c r="H2002" s="9">
        <v>45017</v>
      </c>
      <c r="I2002" t="s">
        <v>831</v>
      </c>
      <c r="J2002" t="s">
        <v>675</v>
      </c>
      <c r="K2002" t="s">
        <v>589</v>
      </c>
      <c r="L2002" t="s">
        <v>658</v>
      </c>
      <c r="M2002" t="s">
        <v>1941</v>
      </c>
      <c r="N2002" t="s">
        <v>4010</v>
      </c>
      <c r="O2002" t="s">
        <v>6038</v>
      </c>
      <c r="P2002">
        <f>COUNTIFS($L:$L, SolaCorp_Backlog[[#This Row],[Product Group]], $H:$H, "&lt;=" &amp; SolaCorp_Backlog[[#This Row],[Order Date]])</f>
        <v>539</v>
      </c>
      <c r="Q2002" s="9">
        <f>IFERROR(VLOOKUP(SolaCorp_Backlog[[#This Row],[Order_Item]], 'Hot Orders'!$C:$H, 6, FALSE), SolaCorp_Backlog[[#This Row],[Order Date]])</f>
        <v>45017</v>
      </c>
      <c r="R2002">
        <f>COUNTIFS($L:$L, SolaCorp_Backlog[[#This Row],[Product Group]], $Q:$Q, "&lt;=" &amp; SolaCorp_Backlog[[#This Row],[New Date]])</f>
        <v>550</v>
      </c>
      <c r="S2002">
        <f>IF(SolaCorp_Backlog[[#This Row],[Product Group]] &lt;&gt; $L2001, 1, $S2001 + 1)</f>
        <v>532</v>
      </c>
      <c r="T20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2">
        <f ca="1" xml:space="preserve"> ROUND((SolaCorp_Backlog[[#This Row],[Projected Ship Date]] - SolaCorp_Backlog[[#This Row],[Order Date]]) / SolaCorp_Backlog[[#This Row],[Backlog Quantity]], 0)</f>
        <v>363</v>
      </c>
    </row>
    <row r="2003" spans="1:21" x14ac:dyDescent="0.25">
      <c r="A2003" t="s">
        <v>502</v>
      </c>
      <c r="B2003" t="s">
        <v>1339</v>
      </c>
      <c r="C2003" t="s">
        <v>671</v>
      </c>
      <c r="D2003" t="s">
        <v>813</v>
      </c>
      <c r="E2003" t="s">
        <v>814</v>
      </c>
      <c r="F2003">
        <v>1</v>
      </c>
      <c r="G2003">
        <v>165.27</v>
      </c>
      <c r="H2003" s="9">
        <v>45017</v>
      </c>
      <c r="I2003" t="s">
        <v>1162</v>
      </c>
      <c r="J2003" t="s">
        <v>675</v>
      </c>
      <c r="K2003" t="s">
        <v>615</v>
      </c>
      <c r="L2003" t="s">
        <v>658</v>
      </c>
      <c r="M2003" t="s">
        <v>2121</v>
      </c>
      <c r="N2003" t="s">
        <v>4665</v>
      </c>
      <c r="O2003" t="s">
        <v>6045</v>
      </c>
      <c r="P2003">
        <f>COUNTIFS($L:$L, SolaCorp_Backlog[[#This Row],[Product Group]], $H:$H, "&lt;=" &amp; SolaCorp_Backlog[[#This Row],[Order Date]])</f>
        <v>539</v>
      </c>
      <c r="Q2003" s="9">
        <f>IFERROR(VLOOKUP(SolaCorp_Backlog[[#This Row],[Order_Item]], 'Hot Orders'!$C:$H, 6, FALSE), SolaCorp_Backlog[[#This Row],[Order Date]])</f>
        <v>45017</v>
      </c>
      <c r="R2003">
        <f>COUNTIFS($L:$L, SolaCorp_Backlog[[#This Row],[Product Group]], $Q:$Q, "&lt;=" &amp; SolaCorp_Backlog[[#This Row],[New Date]])</f>
        <v>550</v>
      </c>
      <c r="S2003">
        <f>IF(SolaCorp_Backlog[[#This Row],[Product Group]] &lt;&gt; $L2002, 1, $S2002 + 1)</f>
        <v>533</v>
      </c>
      <c r="T20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3">
        <f ca="1" xml:space="preserve"> ROUND((SolaCorp_Backlog[[#This Row],[Projected Ship Date]] - SolaCorp_Backlog[[#This Row],[Order Date]]) / SolaCorp_Backlog[[#This Row],[Backlog Quantity]], 0)</f>
        <v>363</v>
      </c>
    </row>
    <row r="2004" spans="1:21" x14ac:dyDescent="0.25">
      <c r="A2004" t="s">
        <v>502</v>
      </c>
      <c r="B2004" t="s">
        <v>1339</v>
      </c>
      <c r="C2004" t="s">
        <v>671</v>
      </c>
      <c r="D2004" t="s">
        <v>813</v>
      </c>
      <c r="E2004" t="s">
        <v>814</v>
      </c>
      <c r="F2004">
        <v>1</v>
      </c>
      <c r="G2004">
        <v>165.27</v>
      </c>
      <c r="H2004" s="9">
        <v>45017</v>
      </c>
      <c r="I2004" t="s">
        <v>1162</v>
      </c>
      <c r="J2004" t="s">
        <v>675</v>
      </c>
      <c r="K2004" t="s">
        <v>615</v>
      </c>
      <c r="L2004" t="s">
        <v>658</v>
      </c>
      <c r="M2004" t="s">
        <v>2121</v>
      </c>
      <c r="N2004" t="s">
        <v>4665</v>
      </c>
      <c r="O2004" t="s">
        <v>6045</v>
      </c>
      <c r="P2004">
        <f>COUNTIFS($L:$L, SolaCorp_Backlog[[#This Row],[Product Group]], $H:$H, "&lt;=" &amp; SolaCorp_Backlog[[#This Row],[Order Date]])</f>
        <v>539</v>
      </c>
      <c r="Q2004" s="9">
        <f>IFERROR(VLOOKUP(SolaCorp_Backlog[[#This Row],[Order_Item]], 'Hot Orders'!$C:$H, 6, FALSE), SolaCorp_Backlog[[#This Row],[Order Date]])</f>
        <v>45017</v>
      </c>
      <c r="R2004">
        <f>COUNTIFS($L:$L, SolaCorp_Backlog[[#This Row],[Product Group]], $Q:$Q, "&lt;=" &amp; SolaCorp_Backlog[[#This Row],[New Date]])</f>
        <v>550</v>
      </c>
      <c r="S2004">
        <f>IF(SolaCorp_Backlog[[#This Row],[Product Group]] &lt;&gt; $L2003, 1, $S2003 + 1)</f>
        <v>534</v>
      </c>
      <c r="T20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4">
        <f ca="1" xml:space="preserve"> ROUND((SolaCorp_Backlog[[#This Row],[Projected Ship Date]] - SolaCorp_Backlog[[#This Row],[Order Date]]) / SolaCorp_Backlog[[#This Row],[Backlog Quantity]], 0)</f>
        <v>363</v>
      </c>
    </row>
    <row r="2005" spans="1:21" x14ac:dyDescent="0.25">
      <c r="A2005" t="s">
        <v>502</v>
      </c>
      <c r="B2005" t="s">
        <v>1339</v>
      </c>
      <c r="C2005" t="s">
        <v>671</v>
      </c>
      <c r="D2005" t="s">
        <v>715</v>
      </c>
      <c r="E2005" t="s">
        <v>716</v>
      </c>
      <c r="F2005">
        <v>5</v>
      </c>
      <c r="G2005">
        <v>80.33</v>
      </c>
      <c r="H2005" s="9">
        <v>45017</v>
      </c>
      <c r="I2005" t="s">
        <v>1162</v>
      </c>
      <c r="J2005" t="s">
        <v>675</v>
      </c>
      <c r="K2005" t="s">
        <v>623</v>
      </c>
      <c r="L2005" t="s">
        <v>658</v>
      </c>
      <c r="M2005" t="s">
        <v>1949</v>
      </c>
      <c r="N2005" t="s">
        <v>4038</v>
      </c>
      <c r="O2005" t="s">
        <v>6045</v>
      </c>
      <c r="P2005">
        <f>COUNTIFS($L:$L, SolaCorp_Backlog[[#This Row],[Product Group]], $H:$H, "&lt;=" &amp; SolaCorp_Backlog[[#This Row],[Order Date]])</f>
        <v>539</v>
      </c>
      <c r="Q2005" s="9">
        <f>IFERROR(VLOOKUP(SolaCorp_Backlog[[#This Row],[Order_Item]], 'Hot Orders'!$C:$H, 6, FALSE), SolaCorp_Backlog[[#This Row],[Order Date]])</f>
        <v>45017</v>
      </c>
      <c r="R2005">
        <f>COUNTIFS($L:$L, SolaCorp_Backlog[[#This Row],[Product Group]], $Q:$Q, "&lt;=" &amp; SolaCorp_Backlog[[#This Row],[New Date]])</f>
        <v>550</v>
      </c>
      <c r="S2005">
        <f>IF(SolaCorp_Backlog[[#This Row],[Product Group]] &lt;&gt; $L2004, 1, $S2004 + 1)</f>
        <v>535</v>
      </c>
      <c r="T20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5">
        <f ca="1" xml:space="preserve"> ROUND((SolaCorp_Backlog[[#This Row],[Projected Ship Date]] - SolaCorp_Backlog[[#This Row],[Order Date]]) / SolaCorp_Backlog[[#This Row],[Backlog Quantity]], 0)</f>
        <v>73</v>
      </c>
    </row>
    <row r="2006" spans="1:21" x14ac:dyDescent="0.25">
      <c r="A2006" t="s">
        <v>502</v>
      </c>
      <c r="B2006" t="s">
        <v>1339</v>
      </c>
      <c r="C2006" t="s">
        <v>671</v>
      </c>
      <c r="D2006" t="s">
        <v>715</v>
      </c>
      <c r="E2006" t="s">
        <v>716</v>
      </c>
      <c r="F2006">
        <v>5</v>
      </c>
      <c r="G2006">
        <v>80.33</v>
      </c>
      <c r="H2006" s="9">
        <v>45017</v>
      </c>
      <c r="I2006" t="s">
        <v>1162</v>
      </c>
      <c r="J2006" t="s">
        <v>675</v>
      </c>
      <c r="K2006" t="s">
        <v>623</v>
      </c>
      <c r="L2006" t="s">
        <v>658</v>
      </c>
      <c r="M2006" t="s">
        <v>1949</v>
      </c>
      <c r="N2006" t="s">
        <v>4039</v>
      </c>
      <c r="O2006" t="s">
        <v>6045</v>
      </c>
      <c r="P2006">
        <f>COUNTIFS($L:$L, SolaCorp_Backlog[[#This Row],[Product Group]], $H:$H, "&lt;=" &amp; SolaCorp_Backlog[[#This Row],[Order Date]])</f>
        <v>539</v>
      </c>
      <c r="Q2006" s="9">
        <f>IFERROR(VLOOKUP(SolaCorp_Backlog[[#This Row],[Order_Item]], 'Hot Orders'!$C:$H, 6, FALSE), SolaCorp_Backlog[[#This Row],[Order Date]])</f>
        <v>45017</v>
      </c>
      <c r="R2006">
        <f>COUNTIFS($L:$L, SolaCorp_Backlog[[#This Row],[Product Group]], $Q:$Q, "&lt;=" &amp; SolaCorp_Backlog[[#This Row],[New Date]])</f>
        <v>550</v>
      </c>
      <c r="S2006">
        <f>IF(SolaCorp_Backlog[[#This Row],[Product Group]] &lt;&gt; $L2005, 1, $S2005 + 1)</f>
        <v>536</v>
      </c>
      <c r="T20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6">
        <f ca="1" xml:space="preserve"> ROUND((SolaCorp_Backlog[[#This Row],[Projected Ship Date]] - SolaCorp_Backlog[[#This Row],[Order Date]]) / SolaCorp_Backlog[[#This Row],[Backlog Quantity]], 0)</f>
        <v>73</v>
      </c>
    </row>
    <row r="2007" spans="1:21" x14ac:dyDescent="0.25">
      <c r="A2007" t="s">
        <v>502</v>
      </c>
      <c r="B2007" t="s">
        <v>1339</v>
      </c>
      <c r="C2007" t="s">
        <v>671</v>
      </c>
      <c r="D2007" t="s">
        <v>715</v>
      </c>
      <c r="E2007" t="s">
        <v>716</v>
      </c>
      <c r="F2007">
        <v>5</v>
      </c>
      <c r="G2007">
        <v>80.33</v>
      </c>
      <c r="H2007" s="9">
        <v>45017</v>
      </c>
      <c r="I2007" t="s">
        <v>1162</v>
      </c>
      <c r="J2007" t="s">
        <v>675</v>
      </c>
      <c r="K2007" t="s">
        <v>623</v>
      </c>
      <c r="L2007" t="s">
        <v>658</v>
      </c>
      <c r="M2007" t="s">
        <v>1949</v>
      </c>
      <c r="N2007" t="s">
        <v>4040</v>
      </c>
      <c r="O2007" t="s">
        <v>6045</v>
      </c>
      <c r="P2007">
        <f>COUNTIFS($L:$L, SolaCorp_Backlog[[#This Row],[Product Group]], $H:$H, "&lt;=" &amp; SolaCorp_Backlog[[#This Row],[Order Date]])</f>
        <v>539</v>
      </c>
      <c r="Q2007" s="9">
        <f>IFERROR(VLOOKUP(SolaCorp_Backlog[[#This Row],[Order_Item]], 'Hot Orders'!$C:$H, 6, FALSE), SolaCorp_Backlog[[#This Row],[Order Date]])</f>
        <v>45017</v>
      </c>
      <c r="R2007">
        <f>COUNTIFS($L:$L, SolaCorp_Backlog[[#This Row],[Product Group]], $Q:$Q, "&lt;=" &amp; SolaCorp_Backlog[[#This Row],[New Date]])</f>
        <v>550</v>
      </c>
      <c r="S2007">
        <f>IF(SolaCorp_Backlog[[#This Row],[Product Group]] &lt;&gt; $L2006, 1, $S2006 + 1)</f>
        <v>537</v>
      </c>
      <c r="T20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7">
        <f ca="1" xml:space="preserve"> ROUND((SolaCorp_Backlog[[#This Row],[Projected Ship Date]] - SolaCorp_Backlog[[#This Row],[Order Date]]) / SolaCorp_Backlog[[#This Row],[Backlog Quantity]], 0)</f>
        <v>73</v>
      </c>
    </row>
    <row r="2008" spans="1:21" x14ac:dyDescent="0.25">
      <c r="A2008" t="s">
        <v>502</v>
      </c>
      <c r="B2008" t="s">
        <v>1339</v>
      </c>
      <c r="C2008" t="s">
        <v>671</v>
      </c>
      <c r="D2008" t="s">
        <v>715</v>
      </c>
      <c r="E2008" t="s">
        <v>716</v>
      </c>
      <c r="F2008">
        <v>5</v>
      </c>
      <c r="G2008">
        <v>80.33</v>
      </c>
      <c r="H2008" s="9">
        <v>45017</v>
      </c>
      <c r="I2008" t="s">
        <v>1162</v>
      </c>
      <c r="J2008" t="s">
        <v>675</v>
      </c>
      <c r="K2008" t="s">
        <v>623</v>
      </c>
      <c r="L2008" t="s">
        <v>658</v>
      </c>
      <c r="M2008" t="s">
        <v>1949</v>
      </c>
      <c r="N2008" t="s">
        <v>4041</v>
      </c>
      <c r="O2008" t="s">
        <v>6045</v>
      </c>
      <c r="P2008">
        <f>COUNTIFS($L:$L, SolaCorp_Backlog[[#This Row],[Product Group]], $H:$H, "&lt;=" &amp; SolaCorp_Backlog[[#This Row],[Order Date]])</f>
        <v>539</v>
      </c>
      <c r="Q2008" s="9">
        <f>IFERROR(VLOOKUP(SolaCorp_Backlog[[#This Row],[Order_Item]], 'Hot Orders'!$C:$H, 6, FALSE), SolaCorp_Backlog[[#This Row],[Order Date]])</f>
        <v>45017</v>
      </c>
      <c r="R2008">
        <f>COUNTIFS($L:$L, SolaCorp_Backlog[[#This Row],[Product Group]], $Q:$Q, "&lt;=" &amp; SolaCorp_Backlog[[#This Row],[New Date]])</f>
        <v>550</v>
      </c>
      <c r="S2008">
        <f>IF(SolaCorp_Backlog[[#This Row],[Product Group]] &lt;&gt; $L2007, 1, $S2007 + 1)</f>
        <v>538</v>
      </c>
      <c r="T20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8">
        <f ca="1" xml:space="preserve"> ROUND((SolaCorp_Backlog[[#This Row],[Projected Ship Date]] - SolaCorp_Backlog[[#This Row],[Order Date]]) / SolaCorp_Backlog[[#This Row],[Backlog Quantity]], 0)</f>
        <v>73</v>
      </c>
    </row>
    <row r="2009" spans="1:21" x14ac:dyDescent="0.25">
      <c r="A2009" t="s">
        <v>502</v>
      </c>
      <c r="B2009" t="s">
        <v>1339</v>
      </c>
      <c r="C2009" t="s">
        <v>671</v>
      </c>
      <c r="D2009" t="s">
        <v>715</v>
      </c>
      <c r="E2009" t="s">
        <v>716</v>
      </c>
      <c r="F2009">
        <v>5</v>
      </c>
      <c r="G2009">
        <v>80.33</v>
      </c>
      <c r="H2009" s="9">
        <v>45017</v>
      </c>
      <c r="I2009" t="s">
        <v>1162</v>
      </c>
      <c r="J2009" t="s">
        <v>675</v>
      </c>
      <c r="K2009" t="s">
        <v>623</v>
      </c>
      <c r="L2009" t="s">
        <v>658</v>
      </c>
      <c r="M2009" t="s">
        <v>1949</v>
      </c>
      <c r="N2009" t="s">
        <v>4042</v>
      </c>
      <c r="O2009" t="s">
        <v>6045</v>
      </c>
      <c r="P2009">
        <f>COUNTIFS($L:$L, SolaCorp_Backlog[[#This Row],[Product Group]], $H:$H, "&lt;=" &amp; SolaCorp_Backlog[[#This Row],[Order Date]])</f>
        <v>539</v>
      </c>
      <c r="Q2009" s="9">
        <f>IFERROR(VLOOKUP(SolaCorp_Backlog[[#This Row],[Order_Item]], 'Hot Orders'!$C:$H, 6, FALSE), SolaCorp_Backlog[[#This Row],[Order Date]])</f>
        <v>45017</v>
      </c>
      <c r="R2009">
        <f>COUNTIFS($L:$L, SolaCorp_Backlog[[#This Row],[Product Group]], $Q:$Q, "&lt;=" &amp; SolaCorp_Backlog[[#This Row],[New Date]])</f>
        <v>550</v>
      </c>
      <c r="S2009">
        <f>IF(SolaCorp_Backlog[[#This Row],[Product Group]] &lt;&gt; $L2008, 1, $S2008 + 1)</f>
        <v>539</v>
      </c>
      <c r="T20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09">
        <f ca="1" xml:space="preserve"> ROUND((SolaCorp_Backlog[[#This Row],[Projected Ship Date]] - SolaCorp_Backlog[[#This Row],[Order Date]]) / SolaCorp_Backlog[[#This Row],[Backlog Quantity]], 0)</f>
        <v>73</v>
      </c>
    </row>
    <row r="2010" spans="1:21" x14ac:dyDescent="0.25">
      <c r="A2010" t="s">
        <v>511</v>
      </c>
      <c r="B2010" t="s">
        <v>790</v>
      </c>
      <c r="C2010" t="s">
        <v>688</v>
      </c>
      <c r="D2010" t="s">
        <v>1443</v>
      </c>
      <c r="E2010" t="s">
        <v>1444</v>
      </c>
      <c r="F2010">
        <v>12</v>
      </c>
      <c r="G2010">
        <v>126.84</v>
      </c>
      <c r="H2010" s="9">
        <v>45018</v>
      </c>
      <c r="I2010" t="s">
        <v>793</v>
      </c>
      <c r="J2010" t="s">
        <v>675</v>
      </c>
      <c r="K2010" t="s">
        <v>603</v>
      </c>
      <c r="L2010" t="s">
        <v>658</v>
      </c>
      <c r="M2010" t="s">
        <v>2157</v>
      </c>
      <c r="N2010" t="s">
        <v>4796</v>
      </c>
      <c r="O2010" t="s">
        <v>6098</v>
      </c>
      <c r="P2010">
        <f>COUNTIFS($L:$L, SolaCorp_Backlog[[#This Row],[Product Group]], $H:$H, "&lt;=" &amp; SolaCorp_Backlog[[#This Row],[Order Date]])</f>
        <v>552</v>
      </c>
      <c r="Q2010" s="9">
        <f>IFERROR(VLOOKUP(SolaCorp_Backlog[[#This Row],[Order_Item]], 'Hot Orders'!$C:$H, 6, FALSE), SolaCorp_Backlog[[#This Row],[Order Date]])</f>
        <v>45018</v>
      </c>
      <c r="R2010">
        <f>COUNTIFS($L:$L, SolaCorp_Backlog[[#This Row],[Product Group]], $Q:$Q, "&lt;=" &amp; SolaCorp_Backlog[[#This Row],[New Date]])</f>
        <v>563</v>
      </c>
      <c r="S2010">
        <f>IF(SolaCorp_Backlog[[#This Row],[Product Group]] &lt;&gt; $L2009, 1, $S2009 + 1)</f>
        <v>540</v>
      </c>
      <c r="T20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10">
        <f ca="1" xml:space="preserve"> ROUND((SolaCorp_Backlog[[#This Row],[Projected Ship Date]] - SolaCorp_Backlog[[#This Row],[Order Date]]) / SolaCorp_Backlog[[#This Row],[Backlog Quantity]], 0)</f>
        <v>30</v>
      </c>
    </row>
    <row r="2011" spans="1:21" x14ac:dyDescent="0.25">
      <c r="A2011" t="s">
        <v>511</v>
      </c>
      <c r="B2011" t="s">
        <v>790</v>
      </c>
      <c r="C2011" t="s">
        <v>688</v>
      </c>
      <c r="D2011" t="s">
        <v>1443</v>
      </c>
      <c r="E2011" t="s">
        <v>1444</v>
      </c>
      <c r="F2011">
        <v>12</v>
      </c>
      <c r="G2011">
        <v>126.84</v>
      </c>
      <c r="H2011" s="9">
        <v>45018</v>
      </c>
      <c r="I2011" t="s">
        <v>793</v>
      </c>
      <c r="J2011" t="s">
        <v>675</v>
      </c>
      <c r="K2011" t="s">
        <v>603</v>
      </c>
      <c r="L2011" t="s">
        <v>658</v>
      </c>
      <c r="M2011" t="s">
        <v>2157</v>
      </c>
      <c r="N2011" t="s">
        <v>4797</v>
      </c>
      <c r="O2011" t="s">
        <v>6098</v>
      </c>
      <c r="P2011">
        <f>COUNTIFS($L:$L, SolaCorp_Backlog[[#This Row],[Product Group]], $H:$H, "&lt;=" &amp; SolaCorp_Backlog[[#This Row],[Order Date]])</f>
        <v>552</v>
      </c>
      <c r="Q2011" s="9">
        <f>IFERROR(VLOOKUP(SolaCorp_Backlog[[#This Row],[Order_Item]], 'Hot Orders'!$C:$H, 6, FALSE), SolaCorp_Backlog[[#This Row],[Order Date]])</f>
        <v>45018</v>
      </c>
      <c r="R2011">
        <f>COUNTIFS($L:$L, SolaCorp_Backlog[[#This Row],[Product Group]], $Q:$Q, "&lt;=" &amp; SolaCorp_Backlog[[#This Row],[New Date]])</f>
        <v>563</v>
      </c>
      <c r="S2011">
        <f>IF(SolaCorp_Backlog[[#This Row],[Product Group]] &lt;&gt; $L2010, 1, $S2010 + 1)</f>
        <v>541</v>
      </c>
      <c r="T20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2011">
        <f ca="1" xml:space="preserve"> ROUND((SolaCorp_Backlog[[#This Row],[Projected Ship Date]] - SolaCorp_Backlog[[#This Row],[Order Date]]) / SolaCorp_Backlog[[#This Row],[Backlog Quantity]], 0)</f>
        <v>30</v>
      </c>
    </row>
    <row r="2012" spans="1:21" x14ac:dyDescent="0.25">
      <c r="A2012" t="s">
        <v>511</v>
      </c>
      <c r="B2012" t="s">
        <v>790</v>
      </c>
      <c r="C2012" t="s">
        <v>688</v>
      </c>
      <c r="D2012" t="s">
        <v>1443</v>
      </c>
      <c r="E2012" t="s">
        <v>1444</v>
      </c>
      <c r="F2012">
        <v>12</v>
      </c>
      <c r="G2012">
        <v>126.84</v>
      </c>
      <c r="H2012" s="9">
        <v>45018</v>
      </c>
      <c r="I2012" t="s">
        <v>793</v>
      </c>
      <c r="J2012" t="s">
        <v>675</v>
      </c>
      <c r="K2012" t="s">
        <v>603</v>
      </c>
      <c r="L2012" t="s">
        <v>658</v>
      </c>
      <c r="M2012" t="s">
        <v>2157</v>
      </c>
      <c r="N2012" t="s">
        <v>4798</v>
      </c>
      <c r="O2012" t="s">
        <v>6098</v>
      </c>
      <c r="P2012">
        <f>COUNTIFS($L:$L, SolaCorp_Backlog[[#This Row],[Product Group]], $H:$H, "&lt;=" &amp; SolaCorp_Backlog[[#This Row],[Order Date]])</f>
        <v>552</v>
      </c>
      <c r="Q2012" s="9">
        <f>IFERROR(VLOOKUP(SolaCorp_Backlog[[#This Row],[Order_Item]], 'Hot Orders'!$C:$H, 6, FALSE), SolaCorp_Backlog[[#This Row],[Order Date]])</f>
        <v>45018</v>
      </c>
      <c r="R2012">
        <f>COUNTIFS($L:$L, SolaCorp_Backlog[[#This Row],[Product Group]], $Q:$Q, "&lt;=" &amp; SolaCorp_Backlog[[#This Row],[New Date]])</f>
        <v>563</v>
      </c>
      <c r="S2012">
        <f>IF(SolaCorp_Backlog[[#This Row],[Product Group]] &lt;&gt; $L2011, 1, $S2011 + 1)</f>
        <v>542</v>
      </c>
      <c r="T20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2">
        <f ca="1" xml:space="preserve"> ROUND((SolaCorp_Backlog[[#This Row],[Projected Ship Date]] - SolaCorp_Backlog[[#This Row],[Order Date]]) / SolaCorp_Backlog[[#This Row],[Backlog Quantity]], 0)</f>
        <v>31</v>
      </c>
    </row>
    <row r="2013" spans="1:21" x14ac:dyDescent="0.25">
      <c r="A2013" t="s">
        <v>511</v>
      </c>
      <c r="B2013" t="s">
        <v>790</v>
      </c>
      <c r="C2013" t="s">
        <v>688</v>
      </c>
      <c r="D2013" t="s">
        <v>1443</v>
      </c>
      <c r="E2013" t="s">
        <v>1444</v>
      </c>
      <c r="F2013">
        <v>12</v>
      </c>
      <c r="G2013">
        <v>126.84</v>
      </c>
      <c r="H2013" s="9">
        <v>45018</v>
      </c>
      <c r="I2013" t="s">
        <v>793</v>
      </c>
      <c r="J2013" t="s">
        <v>675</v>
      </c>
      <c r="K2013" t="s">
        <v>603</v>
      </c>
      <c r="L2013" t="s">
        <v>658</v>
      </c>
      <c r="M2013" t="s">
        <v>2157</v>
      </c>
      <c r="N2013" t="s">
        <v>4799</v>
      </c>
      <c r="O2013" t="s">
        <v>6098</v>
      </c>
      <c r="P2013">
        <f>COUNTIFS($L:$L, SolaCorp_Backlog[[#This Row],[Product Group]], $H:$H, "&lt;=" &amp; SolaCorp_Backlog[[#This Row],[Order Date]])</f>
        <v>552</v>
      </c>
      <c r="Q2013" s="9">
        <f>IFERROR(VLOOKUP(SolaCorp_Backlog[[#This Row],[Order_Item]], 'Hot Orders'!$C:$H, 6, FALSE), SolaCorp_Backlog[[#This Row],[Order Date]])</f>
        <v>45018</v>
      </c>
      <c r="R2013">
        <f>COUNTIFS($L:$L, SolaCorp_Backlog[[#This Row],[Product Group]], $Q:$Q, "&lt;=" &amp; SolaCorp_Backlog[[#This Row],[New Date]])</f>
        <v>563</v>
      </c>
      <c r="S2013">
        <f>IF(SolaCorp_Backlog[[#This Row],[Product Group]] &lt;&gt; $L2012, 1, $S2012 + 1)</f>
        <v>543</v>
      </c>
      <c r="T20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3">
        <f ca="1" xml:space="preserve"> ROUND((SolaCorp_Backlog[[#This Row],[Projected Ship Date]] - SolaCorp_Backlog[[#This Row],[Order Date]]) / SolaCorp_Backlog[[#This Row],[Backlog Quantity]], 0)</f>
        <v>31</v>
      </c>
    </row>
    <row r="2014" spans="1:21" x14ac:dyDescent="0.25">
      <c r="A2014" t="s">
        <v>511</v>
      </c>
      <c r="B2014" t="s">
        <v>790</v>
      </c>
      <c r="C2014" t="s">
        <v>688</v>
      </c>
      <c r="D2014" t="s">
        <v>1443</v>
      </c>
      <c r="E2014" t="s">
        <v>1444</v>
      </c>
      <c r="F2014">
        <v>12</v>
      </c>
      <c r="G2014">
        <v>126.84</v>
      </c>
      <c r="H2014" s="9">
        <v>45018</v>
      </c>
      <c r="I2014" t="s">
        <v>793</v>
      </c>
      <c r="J2014" t="s">
        <v>675</v>
      </c>
      <c r="K2014" t="s">
        <v>603</v>
      </c>
      <c r="L2014" t="s">
        <v>658</v>
      </c>
      <c r="M2014" t="s">
        <v>2157</v>
      </c>
      <c r="N2014" t="s">
        <v>4800</v>
      </c>
      <c r="O2014" t="s">
        <v>6098</v>
      </c>
      <c r="P2014">
        <f>COUNTIFS($L:$L, SolaCorp_Backlog[[#This Row],[Product Group]], $H:$H, "&lt;=" &amp; SolaCorp_Backlog[[#This Row],[Order Date]])</f>
        <v>552</v>
      </c>
      <c r="Q2014" s="9">
        <f>IFERROR(VLOOKUP(SolaCorp_Backlog[[#This Row],[Order_Item]], 'Hot Orders'!$C:$H, 6, FALSE), SolaCorp_Backlog[[#This Row],[Order Date]])</f>
        <v>45018</v>
      </c>
      <c r="R2014">
        <f>COUNTIFS($L:$L, SolaCorp_Backlog[[#This Row],[Product Group]], $Q:$Q, "&lt;=" &amp; SolaCorp_Backlog[[#This Row],[New Date]])</f>
        <v>563</v>
      </c>
      <c r="S2014">
        <f>IF(SolaCorp_Backlog[[#This Row],[Product Group]] &lt;&gt; $L2013, 1, $S2013 + 1)</f>
        <v>544</v>
      </c>
      <c r="T20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4">
        <f ca="1" xml:space="preserve"> ROUND((SolaCorp_Backlog[[#This Row],[Projected Ship Date]] - SolaCorp_Backlog[[#This Row],[Order Date]]) / SolaCorp_Backlog[[#This Row],[Backlog Quantity]], 0)</f>
        <v>31</v>
      </c>
    </row>
    <row r="2015" spans="1:21" x14ac:dyDescent="0.25">
      <c r="A2015" t="s">
        <v>511</v>
      </c>
      <c r="B2015" t="s">
        <v>790</v>
      </c>
      <c r="C2015" t="s">
        <v>688</v>
      </c>
      <c r="D2015" t="s">
        <v>1443</v>
      </c>
      <c r="E2015" t="s">
        <v>1444</v>
      </c>
      <c r="F2015">
        <v>12</v>
      </c>
      <c r="G2015">
        <v>126.84</v>
      </c>
      <c r="H2015" s="9">
        <v>45018</v>
      </c>
      <c r="I2015" t="s">
        <v>793</v>
      </c>
      <c r="J2015" t="s">
        <v>675</v>
      </c>
      <c r="K2015" t="s">
        <v>603</v>
      </c>
      <c r="L2015" t="s">
        <v>658</v>
      </c>
      <c r="M2015" t="s">
        <v>2157</v>
      </c>
      <c r="N2015" t="s">
        <v>4801</v>
      </c>
      <c r="O2015" t="s">
        <v>6098</v>
      </c>
      <c r="P2015">
        <f>COUNTIFS($L:$L, SolaCorp_Backlog[[#This Row],[Product Group]], $H:$H, "&lt;=" &amp; SolaCorp_Backlog[[#This Row],[Order Date]])</f>
        <v>552</v>
      </c>
      <c r="Q2015" s="9">
        <f>IFERROR(VLOOKUP(SolaCorp_Backlog[[#This Row],[Order_Item]], 'Hot Orders'!$C:$H, 6, FALSE), SolaCorp_Backlog[[#This Row],[Order Date]])</f>
        <v>45018</v>
      </c>
      <c r="R2015">
        <f>COUNTIFS($L:$L, SolaCorp_Backlog[[#This Row],[Product Group]], $Q:$Q, "&lt;=" &amp; SolaCorp_Backlog[[#This Row],[New Date]])</f>
        <v>563</v>
      </c>
      <c r="S2015">
        <f>IF(SolaCorp_Backlog[[#This Row],[Product Group]] &lt;&gt; $L2014, 1, $S2014 + 1)</f>
        <v>545</v>
      </c>
      <c r="T20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5">
        <f ca="1" xml:space="preserve"> ROUND((SolaCorp_Backlog[[#This Row],[Projected Ship Date]] - SolaCorp_Backlog[[#This Row],[Order Date]]) / SolaCorp_Backlog[[#This Row],[Backlog Quantity]], 0)</f>
        <v>31</v>
      </c>
    </row>
    <row r="2016" spans="1:21" x14ac:dyDescent="0.25">
      <c r="A2016" t="s">
        <v>511</v>
      </c>
      <c r="B2016" t="s">
        <v>790</v>
      </c>
      <c r="C2016" t="s">
        <v>688</v>
      </c>
      <c r="D2016" t="s">
        <v>1443</v>
      </c>
      <c r="E2016" t="s">
        <v>1444</v>
      </c>
      <c r="F2016">
        <v>12</v>
      </c>
      <c r="G2016">
        <v>126.84</v>
      </c>
      <c r="H2016" s="9">
        <v>45018</v>
      </c>
      <c r="I2016" t="s">
        <v>793</v>
      </c>
      <c r="J2016" t="s">
        <v>675</v>
      </c>
      <c r="K2016" t="s">
        <v>603</v>
      </c>
      <c r="L2016" t="s">
        <v>658</v>
      </c>
      <c r="M2016" t="s">
        <v>2157</v>
      </c>
      <c r="N2016" t="s">
        <v>4802</v>
      </c>
      <c r="O2016" t="s">
        <v>6098</v>
      </c>
      <c r="P2016">
        <f>COUNTIFS($L:$L, SolaCorp_Backlog[[#This Row],[Product Group]], $H:$H, "&lt;=" &amp; SolaCorp_Backlog[[#This Row],[Order Date]])</f>
        <v>552</v>
      </c>
      <c r="Q2016" s="9">
        <f>IFERROR(VLOOKUP(SolaCorp_Backlog[[#This Row],[Order_Item]], 'Hot Orders'!$C:$H, 6, FALSE), SolaCorp_Backlog[[#This Row],[Order Date]])</f>
        <v>45018</v>
      </c>
      <c r="R2016">
        <f>COUNTIFS($L:$L, SolaCorp_Backlog[[#This Row],[Product Group]], $Q:$Q, "&lt;=" &amp; SolaCorp_Backlog[[#This Row],[New Date]])</f>
        <v>563</v>
      </c>
      <c r="S2016">
        <f>IF(SolaCorp_Backlog[[#This Row],[Product Group]] &lt;&gt; $L2015, 1, $S2015 + 1)</f>
        <v>546</v>
      </c>
      <c r="T20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6">
        <f ca="1" xml:space="preserve"> ROUND((SolaCorp_Backlog[[#This Row],[Projected Ship Date]] - SolaCorp_Backlog[[#This Row],[Order Date]]) / SolaCorp_Backlog[[#This Row],[Backlog Quantity]], 0)</f>
        <v>31</v>
      </c>
    </row>
    <row r="2017" spans="1:21" x14ac:dyDescent="0.25">
      <c r="A2017" t="s">
        <v>511</v>
      </c>
      <c r="B2017" t="s">
        <v>790</v>
      </c>
      <c r="C2017" t="s">
        <v>688</v>
      </c>
      <c r="D2017" t="s">
        <v>1443</v>
      </c>
      <c r="E2017" t="s">
        <v>1444</v>
      </c>
      <c r="F2017">
        <v>12</v>
      </c>
      <c r="G2017">
        <v>126.84</v>
      </c>
      <c r="H2017" s="9">
        <v>45018</v>
      </c>
      <c r="I2017" t="s">
        <v>793</v>
      </c>
      <c r="J2017" t="s">
        <v>675</v>
      </c>
      <c r="K2017" t="s">
        <v>603</v>
      </c>
      <c r="L2017" t="s">
        <v>658</v>
      </c>
      <c r="M2017" t="s">
        <v>2157</v>
      </c>
      <c r="N2017" t="s">
        <v>4803</v>
      </c>
      <c r="O2017" t="s">
        <v>6098</v>
      </c>
      <c r="P2017">
        <f>COUNTIFS($L:$L, SolaCorp_Backlog[[#This Row],[Product Group]], $H:$H, "&lt;=" &amp; SolaCorp_Backlog[[#This Row],[Order Date]])</f>
        <v>552</v>
      </c>
      <c r="Q2017" s="9">
        <f>IFERROR(VLOOKUP(SolaCorp_Backlog[[#This Row],[Order_Item]], 'Hot Orders'!$C:$H, 6, FALSE), SolaCorp_Backlog[[#This Row],[Order Date]])</f>
        <v>45018</v>
      </c>
      <c r="R2017">
        <f>COUNTIFS($L:$L, SolaCorp_Backlog[[#This Row],[Product Group]], $Q:$Q, "&lt;=" &amp; SolaCorp_Backlog[[#This Row],[New Date]])</f>
        <v>563</v>
      </c>
      <c r="S2017">
        <f>IF(SolaCorp_Backlog[[#This Row],[Product Group]] &lt;&gt; $L2016, 1, $S2016 + 1)</f>
        <v>547</v>
      </c>
      <c r="T20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7">
        <f ca="1" xml:space="preserve"> ROUND((SolaCorp_Backlog[[#This Row],[Projected Ship Date]] - SolaCorp_Backlog[[#This Row],[Order Date]]) / SolaCorp_Backlog[[#This Row],[Backlog Quantity]], 0)</f>
        <v>31</v>
      </c>
    </row>
    <row r="2018" spans="1:21" x14ac:dyDescent="0.25">
      <c r="A2018" t="s">
        <v>511</v>
      </c>
      <c r="B2018" t="s">
        <v>790</v>
      </c>
      <c r="C2018" t="s">
        <v>688</v>
      </c>
      <c r="D2018" t="s">
        <v>1443</v>
      </c>
      <c r="E2018" t="s">
        <v>1444</v>
      </c>
      <c r="F2018">
        <v>12</v>
      </c>
      <c r="G2018">
        <v>126.84</v>
      </c>
      <c r="H2018" s="9">
        <v>45018</v>
      </c>
      <c r="I2018" t="s">
        <v>793</v>
      </c>
      <c r="J2018" t="s">
        <v>675</v>
      </c>
      <c r="K2018" t="s">
        <v>603</v>
      </c>
      <c r="L2018" t="s">
        <v>658</v>
      </c>
      <c r="M2018" t="s">
        <v>2157</v>
      </c>
      <c r="N2018" t="s">
        <v>4804</v>
      </c>
      <c r="O2018" t="s">
        <v>6098</v>
      </c>
      <c r="P2018">
        <f>COUNTIFS($L:$L, SolaCorp_Backlog[[#This Row],[Product Group]], $H:$H, "&lt;=" &amp; SolaCorp_Backlog[[#This Row],[Order Date]])</f>
        <v>552</v>
      </c>
      <c r="Q2018" s="9">
        <f>IFERROR(VLOOKUP(SolaCorp_Backlog[[#This Row],[Order_Item]], 'Hot Orders'!$C:$H, 6, FALSE), SolaCorp_Backlog[[#This Row],[Order Date]])</f>
        <v>45018</v>
      </c>
      <c r="R2018">
        <f>COUNTIFS($L:$L, SolaCorp_Backlog[[#This Row],[Product Group]], $Q:$Q, "&lt;=" &amp; SolaCorp_Backlog[[#This Row],[New Date]])</f>
        <v>563</v>
      </c>
      <c r="S2018">
        <f>IF(SolaCorp_Backlog[[#This Row],[Product Group]] &lt;&gt; $L2017, 1, $S2017 + 1)</f>
        <v>548</v>
      </c>
      <c r="T20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8">
        <f ca="1" xml:space="preserve"> ROUND((SolaCorp_Backlog[[#This Row],[Projected Ship Date]] - SolaCorp_Backlog[[#This Row],[Order Date]]) / SolaCorp_Backlog[[#This Row],[Backlog Quantity]], 0)</f>
        <v>31</v>
      </c>
    </row>
    <row r="2019" spans="1:21" x14ac:dyDescent="0.25">
      <c r="A2019" t="s">
        <v>511</v>
      </c>
      <c r="B2019" t="s">
        <v>790</v>
      </c>
      <c r="C2019" t="s">
        <v>688</v>
      </c>
      <c r="D2019" t="s">
        <v>1443</v>
      </c>
      <c r="E2019" t="s">
        <v>1444</v>
      </c>
      <c r="F2019">
        <v>12</v>
      </c>
      <c r="G2019">
        <v>126.84</v>
      </c>
      <c r="H2019" s="9">
        <v>45018</v>
      </c>
      <c r="I2019" t="s">
        <v>793</v>
      </c>
      <c r="J2019" t="s">
        <v>675</v>
      </c>
      <c r="K2019" t="s">
        <v>603</v>
      </c>
      <c r="L2019" t="s">
        <v>658</v>
      </c>
      <c r="M2019" t="s">
        <v>2157</v>
      </c>
      <c r="N2019" t="s">
        <v>4805</v>
      </c>
      <c r="O2019" t="s">
        <v>6098</v>
      </c>
      <c r="P2019">
        <f>COUNTIFS($L:$L, SolaCorp_Backlog[[#This Row],[Product Group]], $H:$H, "&lt;=" &amp; SolaCorp_Backlog[[#This Row],[Order Date]])</f>
        <v>552</v>
      </c>
      <c r="Q2019" s="9">
        <f>IFERROR(VLOOKUP(SolaCorp_Backlog[[#This Row],[Order_Item]], 'Hot Orders'!$C:$H, 6, FALSE), SolaCorp_Backlog[[#This Row],[Order Date]])</f>
        <v>45018</v>
      </c>
      <c r="R2019">
        <f>COUNTIFS($L:$L, SolaCorp_Backlog[[#This Row],[Product Group]], $Q:$Q, "&lt;=" &amp; SolaCorp_Backlog[[#This Row],[New Date]])</f>
        <v>563</v>
      </c>
      <c r="S2019">
        <f>IF(SolaCorp_Backlog[[#This Row],[Product Group]] &lt;&gt; $L2018, 1, $S2018 + 1)</f>
        <v>549</v>
      </c>
      <c r="T20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19">
        <f ca="1" xml:space="preserve"> ROUND((SolaCorp_Backlog[[#This Row],[Projected Ship Date]] - SolaCorp_Backlog[[#This Row],[Order Date]]) / SolaCorp_Backlog[[#This Row],[Backlog Quantity]], 0)</f>
        <v>31</v>
      </c>
    </row>
    <row r="2020" spans="1:21" x14ac:dyDescent="0.25">
      <c r="A2020" t="s">
        <v>511</v>
      </c>
      <c r="B2020" t="s">
        <v>790</v>
      </c>
      <c r="C2020" t="s">
        <v>688</v>
      </c>
      <c r="D2020" t="s">
        <v>1443</v>
      </c>
      <c r="E2020" t="s">
        <v>1444</v>
      </c>
      <c r="F2020">
        <v>12</v>
      </c>
      <c r="G2020">
        <v>126.84</v>
      </c>
      <c r="H2020" s="9">
        <v>45018</v>
      </c>
      <c r="I2020" t="s">
        <v>793</v>
      </c>
      <c r="J2020" t="s">
        <v>675</v>
      </c>
      <c r="K2020" t="s">
        <v>603</v>
      </c>
      <c r="L2020" t="s">
        <v>658</v>
      </c>
      <c r="M2020" t="s">
        <v>2157</v>
      </c>
      <c r="N2020" t="s">
        <v>4806</v>
      </c>
      <c r="O2020" t="s">
        <v>6098</v>
      </c>
      <c r="P2020">
        <f>COUNTIFS($L:$L, SolaCorp_Backlog[[#This Row],[Product Group]], $H:$H, "&lt;=" &amp; SolaCorp_Backlog[[#This Row],[Order Date]])</f>
        <v>552</v>
      </c>
      <c r="Q2020" s="9">
        <f>IFERROR(VLOOKUP(SolaCorp_Backlog[[#This Row],[Order_Item]], 'Hot Orders'!$C:$H, 6, FALSE), SolaCorp_Backlog[[#This Row],[Order Date]])</f>
        <v>45018</v>
      </c>
      <c r="R2020">
        <f>COUNTIFS($L:$L, SolaCorp_Backlog[[#This Row],[Product Group]], $Q:$Q, "&lt;=" &amp; SolaCorp_Backlog[[#This Row],[New Date]])</f>
        <v>563</v>
      </c>
      <c r="S2020">
        <f>IF(SolaCorp_Backlog[[#This Row],[Product Group]] &lt;&gt; $L2019, 1, $S2019 + 1)</f>
        <v>550</v>
      </c>
      <c r="T20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0">
        <f ca="1" xml:space="preserve"> ROUND((SolaCorp_Backlog[[#This Row],[Projected Ship Date]] - SolaCorp_Backlog[[#This Row],[Order Date]]) / SolaCorp_Backlog[[#This Row],[Backlog Quantity]], 0)</f>
        <v>31</v>
      </c>
    </row>
    <row r="2021" spans="1:21" x14ac:dyDescent="0.25">
      <c r="A2021" t="s">
        <v>511</v>
      </c>
      <c r="B2021" t="s">
        <v>790</v>
      </c>
      <c r="C2021" t="s">
        <v>688</v>
      </c>
      <c r="D2021" t="s">
        <v>1443</v>
      </c>
      <c r="E2021" t="s">
        <v>1444</v>
      </c>
      <c r="F2021">
        <v>12</v>
      </c>
      <c r="G2021">
        <v>126.84</v>
      </c>
      <c r="H2021" s="9">
        <v>45018</v>
      </c>
      <c r="I2021" t="s">
        <v>793</v>
      </c>
      <c r="J2021" t="s">
        <v>675</v>
      </c>
      <c r="K2021" t="s">
        <v>603</v>
      </c>
      <c r="L2021" t="s">
        <v>658</v>
      </c>
      <c r="M2021" t="s">
        <v>2157</v>
      </c>
      <c r="N2021" t="s">
        <v>4807</v>
      </c>
      <c r="O2021" t="s">
        <v>6098</v>
      </c>
      <c r="P2021">
        <f>COUNTIFS($L:$L, SolaCorp_Backlog[[#This Row],[Product Group]], $H:$H, "&lt;=" &amp; SolaCorp_Backlog[[#This Row],[Order Date]])</f>
        <v>552</v>
      </c>
      <c r="Q2021" s="9">
        <f>IFERROR(VLOOKUP(SolaCorp_Backlog[[#This Row],[Order_Item]], 'Hot Orders'!$C:$H, 6, FALSE), SolaCorp_Backlog[[#This Row],[Order Date]])</f>
        <v>45018</v>
      </c>
      <c r="R2021">
        <f>COUNTIFS($L:$L, SolaCorp_Backlog[[#This Row],[Product Group]], $Q:$Q, "&lt;=" &amp; SolaCorp_Backlog[[#This Row],[New Date]])</f>
        <v>563</v>
      </c>
      <c r="S2021">
        <f>IF(SolaCorp_Backlog[[#This Row],[Product Group]] &lt;&gt; $L2020, 1, $S2020 + 1)</f>
        <v>551</v>
      </c>
      <c r="T20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1">
        <f ca="1" xml:space="preserve"> ROUND((SolaCorp_Backlog[[#This Row],[Projected Ship Date]] - SolaCorp_Backlog[[#This Row],[Order Date]]) / SolaCorp_Backlog[[#This Row],[Backlog Quantity]], 0)</f>
        <v>31</v>
      </c>
    </row>
    <row r="2022" spans="1:21" x14ac:dyDescent="0.25">
      <c r="A2022" t="s">
        <v>511</v>
      </c>
      <c r="B2022" t="s">
        <v>790</v>
      </c>
      <c r="C2022" t="s">
        <v>688</v>
      </c>
      <c r="D2022" t="s">
        <v>875</v>
      </c>
      <c r="E2022" t="s">
        <v>876</v>
      </c>
      <c r="F2022">
        <v>1</v>
      </c>
      <c r="G2022">
        <v>280.52999999999997</v>
      </c>
      <c r="H2022" s="9">
        <v>45018</v>
      </c>
      <c r="I2022" t="s">
        <v>793</v>
      </c>
      <c r="J2022" t="s">
        <v>675</v>
      </c>
      <c r="K2022" t="s">
        <v>613</v>
      </c>
      <c r="L2022" t="s">
        <v>658</v>
      </c>
      <c r="M2022" t="s">
        <v>2008</v>
      </c>
      <c r="N2022" t="s">
        <v>4230</v>
      </c>
      <c r="O2022" t="s">
        <v>6098</v>
      </c>
      <c r="P2022">
        <f>COUNTIFS($L:$L, SolaCorp_Backlog[[#This Row],[Product Group]], $H:$H, "&lt;=" &amp; SolaCorp_Backlog[[#This Row],[Order Date]])</f>
        <v>552</v>
      </c>
      <c r="Q2022" s="9">
        <f>IFERROR(VLOOKUP(SolaCorp_Backlog[[#This Row],[Order_Item]], 'Hot Orders'!$C:$H, 6, FALSE), SolaCorp_Backlog[[#This Row],[Order Date]])</f>
        <v>45018</v>
      </c>
      <c r="R2022">
        <f>COUNTIFS($L:$L, SolaCorp_Backlog[[#This Row],[Product Group]], $Q:$Q, "&lt;=" &amp; SolaCorp_Backlog[[#This Row],[New Date]])</f>
        <v>563</v>
      </c>
      <c r="S2022">
        <f>IF(SolaCorp_Backlog[[#This Row],[Product Group]] &lt;&gt; $L2021, 1, $S2021 + 1)</f>
        <v>552</v>
      </c>
      <c r="T20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2">
        <f ca="1" xml:space="preserve"> ROUND((SolaCorp_Backlog[[#This Row],[Projected Ship Date]] - SolaCorp_Backlog[[#This Row],[Order Date]]) / SolaCorp_Backlog[[#This Row],[Backlog Quantity]], 0)</f>
        <v>369</v>
      </c>
    </row>
    <row r="2023" spans="1:21" x14ac:dyDescent="0.25">
      <c r="A2023" t="s">
        <v>519</v>
      </c>
      <c r="B2023" t="s">
        <v>1006</v>
      </c>
      <c r="C2023" t="s">
        <v>688</v>
      </c>
      <c r="D2023" t="s">
        <v>826</v>
      </c>
      <c r="E2023" t="s">
        <v>827</v>
      </c>
      <c r="F2023">
        <v>5</v>
      </c>
      <c r="G2023">
        <v>501.99</v>
      </c>
      <c r="H2023" s="9">
        <v>45019</v>
      </c>
      <c r="I2023" t="s">
        <v>1009</v>
      </c>
      <c r="J2023" t="s">
        <v>675</v>
      </c>
      <c r="K2023" t="s">
        <v>609</v>
      </c>
      <c r="L2023" t="s">
        <v>658</v>
      </c>
      <c r="M2023" t="s">
        <v>2123</v>
      </c>
      <c r="N2023" t="s">
        <v>4671</v>
      </c>
      <c r="O2023" t="s">
        <v>6188</v>
      </c>
      <c r="P2023">
        <f>COUNTIFS($L:$L, SolaCorp_Backlog[[#This Row],[Product Group]], $H:$H, "&lt;=" &amp; SolaCorp_Backlog[[#This Row],[Order Date]])</f>
        <v>557</v>
      </c>
      <c r="Q2023" s="9">
        <f>IFERROR(VLOOKUP(SolaCorp_Backlog[[#This Row],[Order_Item]], 'Hot Orders'!$C:$H, 6, FALSE), SolaCorp_Backlog[[#This Row],[Order Date]])</f>
        <v>45019</v>
      </c>
      <c r="R2023">
        <f>COUNTIFS($L:$L, SolaCorp_Backlog[[#This Row],[Product Group]], $Q:$Q, "&lt;=" &amp; SolaCorp_Backlog[[#This Row],[New Date]])</f>
        <v>568</v>
      </c>
      <c r="S2023">
        <f>IF(SolaCorp_Backlog[[#This Row],[Product Group]] &lt;&gt; $L2022, 1, $S2022 + 1)</f>
        <v>553</v>
      </c>
      <c r="T20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3">
        <f ca="1" xml:space="preserve"> ROUND((SolaCorp_Backlog[[#This Row],[Projected Ship Date]] - SolaCorp_Backlog[[#This Row],[Order Date]]) / SolaCorp_Backlog[[#This Row],[Backlog Quantity]], 0)</f>
        <v>74</v>
      </c>
    </row>
    <row r="2024" spans="1:21" x14ac:dyDescent="0.25">
      <c r="A2024" t="s">
        <v>519</v>
      </c>
      <c r="B2024" t="s">
        <v>1006</v>
      </c>
      <c r="C2024" t="s">
        <v>688</v>
      </c>
      <c r="D2024" t="s">
        <v>826</v>
      </c>
      <c r="E2024" t="s">
        <v>827</v>
      </c>
      <c r="F2024">
        <v>5</v>
      </c>
      <c r="G2024">
        <v>501.99</v>
      </c>
      <c r="H2024" s="9">
        <v>45019</v>
      </c>
      <c r="I2024" t="s">
        <v>1009</v>
      </c>
      <c r="J2024" t="s">
        <v>675</v>
      </c>
      <c r="K2024" t="s">
        <v>609</v>
      </c>
      <c r="L2024" t="s">
        <v>658</v>
      </c>
      <c r="M2024" t="s">
        <v>2123</v>
      </c>
      <c r="N2024" t="s">
        <v>4672</v>
      </c>
      <c r="O2024" t="s">
        <v>6188</v>
      </c>
      <c r="P2024">
        <f>COUNTIFS($L:$L, SolaCorp_Backlog[[#This Row],[Product Group]], $H:$H, "&lt;=" &amp; SolaCorp_Backlog[[#This Row],[Order Date]])</f>
        <v>557</v>
      </c>
      <c r="Q2024" s="9">
        <f>IFERROR(VLOOKUP(SolaCorp_Backlog[[#This Row],[Order_Item]], 'Hot Orders'!$C:$H, 6, FALSE), SolaCorp_Backlog[[#This Row],[Order Date]])</f>
        <v>45019</v>
      </c>
      <c r="R2024">
        <f>COUNTIFS($L:$L, SolaCorp_Backlog[[#This Row],[Product Group]], $Q:$Q, "&lt;=" &amp; SolaCorp_Backlog[[#This Row],[New Date]])</f>
        <v>568</v>
      </c>
      <c r="S2024">
        <f>IF(SolaCorp_Backlog[[#This Row],[Product Group]] &lt;&gt; $L2023, 1, $S2023 + 1)</f>
        <v>554</v>
      </c>
      <c r="T20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4">
        <f ca="1" xml:space="preserve"> ROUND((SolaCorp_Backlog[[#This Row],[Projected Ship Date]] - SolaCorp_Backlog[[#This Row],[Order Date]]) / SolaCorp_Backlog[[#This Row],[Backlog Quantity]], 0)</f>
        <v>74</v>
      </c>
    </row>
    <row r="2025" spans="1:21" x14ac:dyDescent="0.25">
      <c r="A2025" t="s">
        <v>519</v>
      </c>
      <c r="B2025" t="s">
        <v>1006</v>
      </c>
      <c r="C2025" t="s">
        <v>688</v>
      </c>
      <c r="D2025" t="s">
        <v>826</v>
      </c>
      <c r="E2025" t="s">
        <v>827</v>
      </c>
      <c r="F2025">
        <v>5</v>
      </c>
      <c r="G2025">
        <v>501.99</v>
      </c>
      <c r="H2025" s="9">
        <v>45019</v>
      </c>
      <c r="I2025" t="s">
        <v>1009</v>
      </c>
      <c r="J2025" t="s">
        <v>675</v>
      </c>
      <c r="K2025" t="s">
        <v>609</v>
      </c>
      <c r="L2025" t="s">
        <v>658</v>
      </c>
      <c r="M2025" t="s">
        <v>2123</v>
      </c>
      <c r="N2025" t="s">
        <v>4673</v>
      </c>
      <c r="O2025" t="s">
        <v>6188</v>
      </c>
      <c r="P2025">
        <f>COUNTIFS($L:$L, SolaCorp_Backlog[[#This Row],[Product Group]], $H:$H, "&lt;=" &amp; SolaCorp_Backlog[[#This Row],[Order Date]])</f>
        <v>557</v>
      </c>
      <c r="Q2025" s="9">
        <f>IFERROR(VLOOKUP(SolaCorp_Backlog[[#This Row],[Order_Item]], 'Hot Orders'!$C:$H, 6, FALSE), SolaCorp_Backlog[[#This Row],[Order Date]])</f>
        <v>45019</v>
      </c>
      <c r="R2025">
        <f>COUNTIFS($L:$L, SolaCorp_Backlog[[#This Row],[Product Group]], $Q:$Q, "&lt;=" &amp; SolaCorp_Backlog[[#This Row],[New Date]])</f>
        <v>568</v>
      </c>
      <c r="S2025">
        <f>IF(SolaCorp_Backlog[[#This Row],[Product Group]] &lt;&gt; $L2024, 1, $S2024 + 1)</f>
        <v>555</v>
      </c>
      <c r="T20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5">
        <f ca="1" xml:space="preserve"> ROUND((SolaCorp_Backlog[[#This Row],[Projected Ship Date]] - SolaCorp_Backlog[[#This Row],[Order Date]]) / SolaCorp_Backlog[[#This Row],[Backlog Quantity]], 0)</f>
        <v>74</v>
      </c>
    </row>
    <row r="2026" spans="1:21" x14ac:dyDescent="0.25">
      <c r="A2026" t="s">
        <v>519</v>
      </c>
      <c r="B2026" t="s">
        <v>1006</v>
      </c>
      <c r="C2026" t="s">
        <v>688</v>
      </c>
      <c r="D2026" t="s">
        <v>826</v>
      </c>
      <c r="E2026" t="s">
        <v>827</v>
      </c>
      <c r="F2026">
        <v>5</v>
      </c>
      <c r="G2026">
        <v>501.99</v>
      </c>
      <c r="H2026" s="9">
        <v>45019</v>
      </c>
      <c r="I2026" t="s">
        <v>1009</v>
      </c>
      <c r="J2026" t="s">
        <v>675</v>
      </c>
      <c r="K2026" t="s">
        <v>609</v>
      </c>
      <c r="L2026" t="s">
        <v>658</v>
      </c>
      <c r="M2026" t="s">
        <v>2123</v>
      </c>
      <c r="N2026" t="s">
        <v>4674</v>
      </c>
      <c r="O2026" t="s">
        <v>6188</v>
      </c>
      <c r="P2026">
        <f>COUNTIFS($L:$L, SolaCorp_Backlog[[#This Row],[Product Group]], $H:$H, "&lt;=" &amp; SolaCorp_Backlog[[#This Row],[Order Date]])</f>
        <v>557</v>
      </c>
      <c r="Q2026" s="9">
        <f>IFERROR(VLOOKUP(SolaCorp_Backlog[[#This Row],[Order_Item]], 'Hot Orders'!$C:$H, 6, FALSE), SolaCorp_Backlog[[#This Row],[Order Date]])</f>
        <v>45019</v>
      </c>
      <c r="R2026">
        <f>COUNTIFS($L:$L, SolaCorp_Backlog[[#This Row],[Product Group]], $Q:$Q, "&lt;=" &amp; SolaCorp_Backlog[[#This Row],[New Date]])</f>
        <v>568</v>
      </c>
      <c r="S2026">
        <f>IF(SolaCorp_Backlog[[#This Row],[Product Group]] &lt;&gt; $L2025, 1, $S2025 + 1)</f>
        <v>556</v>
      </c>
      <c r="T20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6">
        <f ca="1" xml:space="preserve"> ROUND((SolaCorp_Backlog[[#This Row],[Projected Ship Date]] - SolaCorp_Backlog[[#This Row],[Order Date]]) / SolaCorp_Backlog[[#This Row],[Backlog Quantity]], 0)</f>
        <v>74</v>
      </c>
    </row>
    <row r="2027" spans="1:21" x14ac:dyDescent="0.25">
      <c r="A2027" t="s">
        <v>519</v>
      </c>
      <c r="B2027" t="s">
        <v>1006</v>
      </c>
      <c r="C2027" t="s">
        <v>688</v>
      </c>
      <c r="D2027" t="s">
        <v>826</v>
      </c>
      <c r="E2027" t="s">
        <v>827</v>
      </c>
      <c r="F2027">
        <v>5</v>
      </c>
      <c r="G2027">
        <v>501.99</v>
      </c>
      <c r="H2027" s="9">
        <v>45019</v>
      </c>
      <c r="I2027" t="s">
        <v>1009</v>
      </c>
      <c r="J2027" t="s">
        <v>675</v>
      </c>
      <c r="K2027" t="s">
        <v>609</v>
      </c>
      <c r="L2027" t="s">
        <v>658</v>
      </c>
      <c r="M2027" t="s">
        <v>2123</v>
      </c>
      <c r="N2027" t="s">
        <v>4675</v>
      </c>
      <c r="O2027" t="s">
        <v>6188</v>
      </c>
      <c r="P2027">
        <f>COUNTIFS($L:$L, SolaCorp_Backlog[[#This Row],[Product Group]], $H:$H, "&lt;=" &amp; SolaCorp_Backlog[[#This Row],[Order Date]])</f>
        <v>557</v>
      </c>
      <c r="Q2027" s="9">
        <f>IFERROR(VLOOKUP(SolaCorp_Backlog[[#This Row],[Order_Item]], 'Hot Orders'!$C:$H, 6, FALSE), SolaCorp_Backlog[[#This Row],[Order Date]])</f>
        <v>45019</v>
      </c>
      <c r="R2027">
        <f>COUNTIFS($L:$L, SolaCorp_Backlog[[#This Row],[Product Group]], $Q:$Q, "&lt;=" &amp; SolaCorp_Backlog[[#This Row],[New Date]])</f>
        <v>568</v>
      </c>
      <c r="S2027">
        <f>IF(SolaCorp_Backlog[[#This Row],[Product Group]] &lt;&gt; $L2026, 1, $S2026 + 1)</f>
        <v>557</v>
      </c>
      <c r="T20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7">
        <f ca="1" xml:space="preserve"> ROUND((SolaCorp_Backlog[[#This Row],[Projected Ship Date]] - SolaCorp_Backlog[[#This Row],[Order Date]]) / SolaCorp_Backlog[[#This Row],[Backlog Quantity]], 0)</f>
        <v>74</v>
      </c>
    </row>
    <row r="2028" spans="1:21" x14ac:dyDescent="0.25">
      <c r="A2028" t="s">
        <v>383</v>
      </c>
      <c r="B2028" t="s">
        <v>1165</v>
      </c>
      <c r="C2028" t="s">
        <v>721</v>
      </c>
      <c r="D2028" t="s">
        <v>733</v>
      </c>
      <c r="E2028" t="s">
        <v>734</v>
      </c>
      <c r="F2028">
        <v>1</v>
      </c>
      <c r="G2028">
        <v>329.88</v>
      </c>
      <c r="H2028" s="9">
        <v>45020</v>
      </c>
      <c r="I2028" t="s">
        <v>787</v>
      </c>
      <c r="J2028" t="s">
        <v>669</v>
      </c>
      <c r="K2028" t="s">
        <v>619</v>
      </c>
      <c r="L2028" t="s">
        <v>658</v>
      </c>
      <c r="M2028" t="s">
        <v>2124</v>
      </c>
      <c r="N2028" t="s">
        <v>4676</v>
      </c>
      <c r="O2028" t="s">
        <v>6189</v>
      </c>
      <c r="P2028">
        <f>COUNTIFS($L:$L, SolaCorp_Backlog[[#This Row],[Product Group]], $H:$H, "&lt;=" &amp; SolaCorp_Backlog[[#This Row],[Order Date]])</f>
        <v>558</v>
      </c>
      <c r="Q2028" s="9">
        <f>IFERROR(VLOOKUP(SolaCorp_Backlog[[#This Row],[Order_Item]], 'Hot Orders'!$C:$H, 6, FALSE), SolaCorp_Backlog[[#This Row],[Order Date]])</f>
        <v>45020</v>
      </c>
      <c r="R2028">
        <f>COUNTIFS($L:$L, SolaCorp_Backlog[[#This Row],[Product Group]], $Q:$Q, "&lt;=" &amp; SolaCorp_Backlog[[#This Row],[New Date]])</f>
        <v>569</v>
      </c>
      <c r="S2028">
        <f>IF(SolaCorp_Backlog[[#This Row],[Product Group]] &lt;&gt; $L2027, 1, $S2027 + 1)</f>
        <v>558</v>
      </c>
      <c r="T20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8">
        <f ca="1" xml:space="preserve"> ROUND((SolaCorp_Backlog[[#This Row],[Projected Ship Date]] - SolaCorp_Backlog[[#This Row],[Order Date]]) / SolaCorp_Backlog[[#This Row],[Backlog Quantity]], 0)</f>
        <v>367</v>
      </c>
    </row>
    <row r="2029" spans="1:21" x14ac:dyDescent="0.25">
      <c r="A2029" t="s">
        <v>531</v>
      </c>
      <c r="B2029" t="s">
        <v>1337</v>
      </c>
      <c r="C2029" t="s">
        <v>688</v>
      </c>
      <c r="D2029" t="s">
        <v>813</v>
      </c>
      <c r="E2029" t="s">
        <v>814</v>
      </c>
      <c r="F2029">
        <v>1</v>
      </c>
      <c r="G2029">
        <v>207.7</v>
      </c>
      <c r="H2029" s="9">
        <v>45022</v>
      </c>
      <c r="I2029" t="s">
        <v>691</v>
      </c>
      <c r="J2029" t="s">
        <v>675</v>
      </c>
      <c r="K2029" t="s">
        <v>615</v>
      </c>
      <c r="L2029" t="s">
        <v>658</v>
      </c>
      <c r="M2029" t="s">
        <v>1963</v>
      </c>
      <c r="N2029" t="s">
        <v>4064</v>
      </c>
      <c r="O2029" t="s">
        <v>6058</v>
      </c>
      <c r="P2029">
        <f>COUNTIFS($L:$L, SolaCorp_Backlog[[#This Row],[Product Group]], $H:$H, "&lt;=" &amp; SolaCorp_Backlog[[#This Row],[Order Date]])</f>
        <v>561</v>
      </c>
      <c r="Q2029" s="9">
        <f>IFERROR(VLOOKUP(SolaCorp_Backlog[[#This Row],[Order_Item]], 'Hot Orders'!$C:$H, 6, FALSE), SolaCorp_Backlog[[#This Row],[Order Date]])</f>
        <v>45022</v>
      </c>
      <c r="R2029">
        <f>COUNTIFS($L:$L, SolaCorp_Backlog[[#This Row],[Product Group]], $Q:$Q, "&lt;=" &amp; SolaCorp_Backlog[[#This Row],[New Date]])</f>
        <v>572</v>
      </c>
      <c r="S2029">
        <f>IF(SolaCorp_Backlog[[#This Row],[Product Group]] &lt;&gt; $L2028, 1, $S2028 + 1)</f>
        <v>559</v>
      </c>
      <c r="T20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29">
        <f ca="1" xml:space="preserve"> ROUND((SolaCorp_Backlog[[#This Row],[Projected Ship Date]] - SolaCorp_Backlog[[#This Row],[Order Date]]) / SolaCorp_Backlog[[#This Row],[Backlog Quantity]], 0)</f>
        <v>365</v>
      </c>
    </row>
    <row r="2030" spans="1:21" x14ac:dyDescent="0.25">
      <c r="A2030" t="s">
        <v>531</v>
      </c>
      <c r="B2030" t="s">
        <v>1337</v>
      </c>
      <c r="C2030" t="s">
        <v>688</v>
      </c>
      <c r="D2030" t="s">
        <v>813</v>
      </c>
      <c r="E2030" t="s">
        <v>814</v>
      </c>
      <c r="F2030">
        <v>1</v>
      </c>
      <c r="G2030">
        <v>207.7</v>
      </c>
      <c r="H2030" s="9">
        <v>45022</v>
      </c>
      <c r="I2030" t="s">
        <v>691</v>
      </c>
      <c r="J2030" t="s">
        <v>675</v>
      </c>
      <c r="K2030" t="s">
        <v>615</v>
      </c>
      <c r="L2030" t="s">
        <v>658</v>
      </c>
      <c r="M2030" t="s">
        <v>1963</v>
      </c>
      <c r="N2030" t="s">
        <v>4064</v>
      </c>
      <c r="O2030" t="s">
        <v>6058</v>
      </c>
      <c r="P2030">
        <f>COUNTIFS($L:$L, SolaCorp_Backlog[[#This Row],[Product Group]], $H:$H, "&lt;=" &amp; SolaCorp_Backlog[[#This Row],[Order Date]])</f>
        <v>561</v>
      </c>
      <c r="Q2030" s="9">
        <f>IFERROR(VLOOKUP(SolaCorp_Backlog[[#This Row],[Order_Item]], 'Hot Orders'!$C:$H, 6, FALSE), SolaCorp_Backlog[[#This Row],[Order Date]])</f>
        <v>45022</v>
      </c>
      <c r="R2030">
        <f>COUNTIFS($L:$L, SolaCorp_Backlog[[#This Row],[Product Group]], $Q:$Q, "&lt;=" &amp; SolaCorp_Backlog[[#This Row],[New Date]])</f>
        <v>572</v>
      </c>
      <c r="S2030">
        <f>IF(SolaCorp_Backlog[[#This Row],[Product Group]] &lt;&gt; $L2029, 1, $S2029 + 1)</f>
        <v>560</v>
      </c>
      <c r="T20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0">
        <f ca="1" xml:space="preserve"> ROUND((SolaCorp_Backlog[[#This Row],[Projected Ship Date]] - SolaCorp_Backlog[[#This Row],[Order Date]]) / SolaCorp_Backlog[[#This Row],[Backlog Quantity]], 0)</f>
        <v>365</v>
      </c>
    </row>
    <row r="2031" spans="1:21" x14ac:dyDescent="0.25">
      <c r="A2031" t="s">
        <v>531</v>
      </c>
      <c r="B2031" t="s">
        <v>1337</v>
      </c>
      <c r="C2031" t="s">
        <v>688</v>
      </c>
      <c r="D2031" t="s">
        <v>813</v>
      </c>
      <c r="E2031" t="s">
        <v>814</v>
      </c>
      <c r="F2031">
        <v>1</v>
      </c>
      <c r="G2031">
        <v>207.7</v>
      </c>
      <c r="H2031" s="9">
        <v>45022</v>
      </c>
      <c r="I2031" t="s">
        <v>691</v>
      </c>
      <c r="J2031" t="s">
        <v>675</v>
      </c>
      <c r="K2031" t="s">
        <v>615</v>
      </c>
      <c r="L2031" t="s">
        <v>658</v>
      </c>
      <c r="M2031" t="s">
        <v>1963</v>
      </c>
      <c r="N2031" t="s">
        <v>4064</v>
      </c>
      <c r="O2031" t="s">
        <v>6058</v>
      </c>
      <c r="P2031">
        <f>COUNTIFS($L:$L, SolaCorp_Backlog[[#This Row],[Product Group]], $H:$H, "&lt;=" &amp; SolaCorp_Backlog[[#This Row],[Order Date]])</f>
        <v>561</v>
      </c>
      <c r="Q2031" s="9">
        <f>IFERROR(VLOOKUP(SolaCorp_Backlog[[#This Row],[Order_Item]], 'Hot Orders'!$C:$H, 6, FALSE), SolaCorp_Backlog[[#This Row],[Order Date]])</f>
        <v>45022</v>
      </c>
      <c r="R2031">
        <f>COUNTIFS($L:$L, SolaCorp_Backlog[[#This Row],[Product Group]], $Q:$Q, "&lt;=" &amp; SolaCorp_Backlog[[#This Row],[New Date]])</f>
        <v>572</v>
      </c>
      <c r="S2031">
        <f>IF(SolaCorp_Backlog[[#This Row],[Product Group]] &lt;&gt; $L2030, 1, $S2030 + 1)</f>
        <v>561</v>
      </c>
      <c r="T20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1">
        <f ca="1" xml:space="preserve"> ROUND((SolaCorp_Backlog[[#This Row],[Projected Ship Date]] - SolaCorp_Backlog[[#This Row],[Order Date]]) / SolaCorp_Backlog[[#This Row],[Backlog Quantity]], 0)</f>
        <v>365</v>
      </c>
    </row>
    <row r="2032" spans="1:21" x14ac:dyDescent="0.25">
      <c r="A2032" t="s">
        <v>396</v>
      </c>
      <c r="B2032" t="s">
        <v>796</v>
      </c>
      <c r="C2032" t="s">
        <v>729</v>
      </c>
      <c r="D2032" t="s">
        <v>1484</v>
      </c>
      <c r="E2032" t="s">
        <v>1485</v>
      </c>
      <c r="F2032">
        <v>1</v>
      </c>
      <c r="G2032">
        <v>102.78</v>
      </c>
      <c r="H2032" s="9">
        <v>45025</v>
      </c>
      <c r="I2032" t="s">
        <v>789</v>
      </c>
      <c r="J2032" t="s">
        <v>669</v>
      </c>
      <c r="K2032" t="s">
        <v>609</v>
      </c>
      <c r="L2032" t="s">
        <v>658</v>
      </c>
      <c r="M2032" t="s">
        <v>1964</v>
      </c>
      <c r="N2032" t="s">
        <v>4065</v>
      </c>
      <c r="O2032" t="s">
        <v>6059</v>
      </c>
      <c r="P2032">
        <f>COUNTIFS($L:$L, SolaCorp_Backlog[[#This Row],[Product Group]], $H:$H, "&lt;=" &amp; SolaCorp_Backlog[[#This Row],[Order Date]])</f>
        <v>562</v>
      </c>
      <c r="Q2032" s="9">
        <f>IFERROR(VLOOKUP(SolaCorp_Backlog[[#This Row],[Order_Item]], 'Hot Orders'!$C:$H, 6, FALSE), SolaCorp_Backlog[[#This Row],[Order Date]])</f>
        <v>45025</v>
      </c>
      <c r="R2032">
        <f>COUNTIFS($L:$L, SolaCorp_Backlog[[#This Row],[Product Group]], $Q:$Q, "&lt;=" &amp; SolaCorp_Backlog[[#This Row],[New Date]])</f>
        <v>573</v>
      </c>
      <c r="S2032">
        <f>IF(SolaCorp_Backlog[[#This Row],[Product Group]] &lt;&gt; $L2031, 1, $S2031 + 1)</f>
        <v>562</v>
      </c>
      <c r="T20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2">
        <f ca="1" xml:space="preserve"> ROUND((SolaCorp_Backlog[[#This Row],[Projected Ship Date]] - SolaCorp_Backlog[[#This Row],[Order Date]]) / SolaCorp_Backlog[[#This Row],[Backlog Quantity]], 0)</f>
        <v>362</v>
      </c>
    </row>
    <row r="2033" spans="1:21" x14ac:dyDescent="0.25">
      <c r="A2033" t="s">
        <v>585</v>
      </c>
      <c r="B2033" t="s">
        <v>1090</v>
      </c>
      <c r="C2033" t="s">
        <v>721</v>
      </c>
      <c r="D2033" t="s">
        <v>813</v>
      </c>
      <c r="E2033" t="s">
        <v>814</v>
      </c>
      <c r="F2033">
        <v>2</v>
      </c>
      <c r="G2033">
        <v>317.95999999999998</v>
      </c>
      <c r="H2033" s="9">
        <v>45026</v>
      </c>
      <c r="I2033" t="s">
        <v>831</v>
      </c>
      <c r="J2033" t="s">
        <v>675</v>
      </c>
      <c r="K2033" t="s">
        <v>615</v>
      </c>
      <c r="L2033" t="s">
        <v>658</v>
      </c>
      <c r="M2033" t="s">
        <v>2107</v>
      </c>
      <c r="N2033" t="s">
        <v>4618</v>
      </c>
      <c r="O2033" t="s">
        <v>6178</v>
      </c>
      <c r="P2033">
        <f>COUNTIFS($L:$L, SolaCorp_Backlog[[#This Row],[Product Group]], $H:$H, "&lt;=" &amp; SolaCorp_Backlog[[#This Row],[Order Date]])</f>
        <v>568</v>
      </c>
      <c r="Q2033" s="9">
        <f>IFERROR(VLOOKUP(SolaCorp_Backlog[[#This Row],[Order_Item]], 'Hot Orders'!$C:$H, 6, FALSE), SolaCorp_Backlog[[#This Row],[Order Date]])</f>
        <v>45026</v>
      </c>
      <c r="R2033">
        <f>COUNTIFS($L:$L, SolaCorp_Backlog[[#This Row],[Product Group]], $Q:$Q, "&lt;=" &amp; SolaCorp_Backlog[[#This Row],[New Date]])</f>
        <v>579</v>
      </c>
      <c r="S2033">
        <f>IF(SolaCorp_Backlog[[#This Row],[Product Group]] &lt;&gt; $L2032, 1, $S2032 + 1)</f>
        <v>563</v>
      </c>
      <c r="T20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3">
        <f ca="1" xml:space="preserve"> ROUND((SolaCorp_Backlog[[#This Row],[Projected Ship Date]] - SolaCorp_Backlog[[#This Row],[Order Date]]) / SolaCorp_Backlog[[#This Row],[Backlog Quantity]], 0)</f>
        <v>181</v>
      </c>
    </row>
    <row r="2034" spans="1:21" x14ac:dyDescent="0.25">
      <c r="A2034" t="s">
        <v>585</v>
      </c>
      <c r="B2034" t="s">
        <v>1090</v>
      </c>
      <c r="C2034" t="s">
        <v>721</v>
      </c>
      <c r="D2034" t="s">
        <v>813</v>
      </c>
      <c r="E2034" t="s">
        <v>814</v>
      </c>
      <c r="F2034">
        <v>2</v>
      </c>
      <c r="G2034">
        <v>317.95999999999998</v>
      </c>
      <c r="H2034" s="9">
        <v>45026</v>
      </c>
      <c r="I2034" t="s">
        <v>831</v>
      </c>
      <c r="J2034" t="s">
        <v>675</v>
      </c>
      <c r="K2034" t="s">
        <v>615</v>
      </c>
      <c r="L2034" t="s">
        <v>658</v>
      </c>
      <c r="M2034" t="s">
        <v>2107</v>
      </c>
      <c r="N2034" t="s">
        <v>4619</v>
      </c>
      <c r="O2034" t="s">
        <v>6178</v>
      </c>
      <c r="P2034">
        <f>COUNTIFS($L:$L, SolaCorp_Backlog[[#This Row],[Product Group]], $H:$H, "&lt;=" &amp; SolaCorp_Backlog[[#This Row],[Order Date]])</f>
        <v>568</v>
      </c>
      <c r="Q2034" s="9">
        <f>IFERROR(VLOOKUP(SolaCorp_Backlog[[#This Row],[Order_Item]], 'Hot Orders'!$C:$H, 6, FALSE), SolaCorp_Backlog[[#This Row],[Order Date]])</f>
        <v>45026</v>
      </c>
      <c r="R2034">
        <f>COUNTIFS($L:$L, SolaCorp_Backlog[[#This Row],[Product Group]], $Q:$Q, "&lt;=" &amp; SolaCorp_Backlog[[#This Row],[New Date]])</f>
        <v>579</v>
      </c>
      <c r="S2034">
        <f>IF(SolaCorp_Backlog[[#This Row],[Product Group]] &lt;&gt; $L2033, 1, $S2033 + 1)</f>
        <v>564</v>
      </c>
      <c r="T20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4">
        <f ca="1" xml:space="preserve"> ROUND((SolaCorp_Backlog[[#This Row],[Projected Ship Date]] - SolaCorp_Backlog[[#This Row],[Order Date]]) / SolaCorp_Backlog[[#This Row],[Backlog Quantity]], 0)</f>
        <v>181</v>
      </c>
    </row>
    <row r="2035" spans="1:21" x14ac:dyDescent="0.25">
      <c r="A2035" t="s">
        <v>583</v>
      </c>
      <c r="B2035" t="s">
        <v>1022</v>
      </c>
      <c r="C2035" t="s">
        <v>688</v>
      </c>
      <c r="D2035" t="s">
        <v>733</v>
      </c>
      <c r="E2035" t="s">
        <v>734</v>
      </c>
      <c r="F2035">
        <v>3</v>
      </c>
      <c r="G2035">
        <v>253.95</v>
      </c>
      <c r="H2035" s="9">
        <v>45026</v>
      </c>
      <c r="I2035" t="s">
        <v>1023</v>
      </c>
      <c r="J2035" t="s">
        <v>675</v>
      </c>
      <c r="K2035" t="s">
        <v>619</v>
      </c>
      <c r="L2035" t="s">
        <v>658</v>
      </c>
      <c r="M2035" t="s">
        <v>1934</v>
      </c>
      <c r="N2035" t="s">
        <v>3968</v>
      </c>
      <c r="O2035" t="s">
        <v>6031</v>
      </c>
      <c r="P2035">
        <f>COUNTIFS($L:$L, SolaCorp_Backlog[[#This Row],[Product Group]], $H:$H, "&lt;=" &amp; SolaCorp_Backlog[[#This Row],[Order Date]])</f>
        <v>568</v>
      </c>
      <c r="Q2035" s="9">
        <f>IFERROR(VLOOKUP(SolaCorp_Backlog[[#This Row],[Order_Item]], 'Hot Orders'!$C:$H, 6, FALSE), SolaCorp_Backlog[[#This Row],[Order Date]])</f>
        <v>45026</v>
      </c>
      <c r="R2035">
        <f>COUNTIFS($L:$L, SolaCorp_Backlog[[#This Row],[Product Group]], $Q:$Q, "&lt;=" &amp; SolaCorp_Backlog[[#This Row],[New Date]])</f>
        <v>579</v>
      </c>
      <c r="S2035">
        <f>IF(SolaCorp_Backlog[[#This Row],[Product Group]] &lt;&gt; $L2034, 1, $S2034 + 1)</f>
        <v>565</v>
      </c>
      <c r="T20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5">
        <f ca="1" xml:space="preserve"> ROUND((SolaCorp_Backlog[[#This Row],[Projected Ship Date]] - SolaCorp_Backlog[[#This Row],[Order Date]]) / SolaCorp_Backlog[[#This Row],[Backlog Quantity]], 0)</f>
        <v>120</v>
      </c>
    </row>
    <row r="2036" spans="1:21" x14ac:dyDescent="0.25">
      <c r="A2036" t="s">
        <v>583</v>
      </c>
      <c r="B2036" t="s">
        <v>1022</v>
      </c>
      <c r="C2036" t="s">
        <v>688</v>
      </c>
      <c r="D2036" t="s">
        <v>733</v>
      </c>
      <c r="E2036" t="s">
        <v>734</v>
      </c>
      <c r="F2036">
        <v>3</v>
      </c>
      <c r="G2036">
        <v>253.95</v>
      </c>
      <c r="H2036" s="9">
        <v>45026</v>
      </c>
      <c r="I2036" t="s">
        <v>1023</v>
      </c>
      <c r="J2036" t="s">
        <v>675</v>
      </c>
      <c r="K2036" t="s">
        <v>619</v>
      </c>
      <c r="L2036" t="s">
        <v>658</v>
      </c>
      <c r="M2036" t="s">
        <v>1934</v>
      </c>
      <c r="N2036" t="s">
        <v>3969</v>
      </c>
      <c r="O2036" t="s">
        <v>6031</v>
      </c>
      <c r="P2036">
        <f>COUNTIFS($L:$L, SolaCorp_Backlog[[#This Row],[Product Group]], $H:$H, "&lt;=" &amp; SolaCorp_Backlog[[#This Row],[Order Date]])</f>
        <v>568</v>
      </c>
      <c r="Q2036" s="9">
        <f>IFERROR(VLOOKUP(SolaCorp_Backlog[[#This Row],[Order_Item]], 'Hot Orders'!$C:$H, 6, FALSE), SolaCorp_Backlog[[#This Row],[Order Date]])</f>
        <v>45026</v>
      </c>
      <c r="R2036">
        <f>COUNTIFS($L:$L, SolaCorp_Backlog[[#This Row],[Product Group]], $Q:$Q, "&lt;=" &amp; SolaCorp_Backlog[[#This Row],[New Date]])</f>
        <v>579</v>
      </c>
      <c r="S2036">
        <f>IF(SolaCorp_Backlog[[#This Row],[Product Group]] &lt;&gt; $L2035, 1, $S2035 + 1)</f>
        <v>566</v>
      </c>
      <c r="T20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6">
        <f ca="1" xml:space="preserve"> ROUND((SolaCorp_Backlog[[#This Row],[Projected Ship Date]] - SolaCorp_Backlog[[#This Row],[Order Date]]) / SolaCorp_Backlog[[#This Row],[Backlog Quantity]], 0)</f>
        <v>120</v>
      </c>
    </row>
    <row r="2037" spans="1:21" x14ac:dyDescent="0.25">
      <c r="A2037" t="s">
        <v>583</v>
      </c>
      <c r="B2037" t="s">
        <v>1022</v>
      </c>
      <c r="C2037" t="s">
        <v>688</v>
      </c>
      <c r="D2037" t="s">
        <v>733</v>
      </c>
      <c r="E2037" t="s">
        <v>734</v>
      </c>
      <c r="F2037">
        <v>3</v>
      </c>
      <c r="G2037">
        <v>253.95</v>
      </c>
      <c r="H2037" s="9">
        <v>45026</v>
      </c>
      <c r="I2037" t="s">
        <v>1023</v>
      </c>
      <c r="J2037" t="s">
        <v>675</v>
      </c>
      <c r="K2037" t="s">
        <v>619</v>
      </c>
      <c r="L2037" t="s">
        <v>658</v>
      </c>
      <c r="M2037" t="s">
        <v>1934</v>
      </c>
      <c r="N2037" t="s">
        <v>3970</v>
      </c>
      <c r="O2037" t="s">
        <v>6031</v>
      </c>
      <c r="P2037">
        <f>COUNTIFS($L:$L, SolaCorp_Backlog[[#This Row],[Product Group]], $H:$H, "&lt;=" &amp; SolaCorp_Backlog[[#This Row],[Order Date]])</f>
        <v>568</v>
      </c>
      <c r="Q2037" s="9">
        <f>IFERROR(VLOOKUP(SolaCorp_Backlog[[#This Row],[Order_Item]], 'Hot Orders'!$C:$H, 6, FALSE), SolaCorp_Backlog[[#This Row],[Order Date]])</f>
        <v>45026</v>
      </c>
      <c r="R2037">
        <f>COUNTIFS($L:$L, SolaCorp_Backlog[[#This Row],[Product Group]], $Q:$Q, "&lt;=" &amp; SolaCorp_Backlog[[#This Row],[New Date]])</f>
        <v>579</v>
      </c>
      <c r="S2037">
        <f>IF(SolaCorp_Backlog[[#This Row],[Product Group]] &lt;&gt; $L2036, 1, $S2036 + 1)</f>
        <v>567</v>
      </c>
      <c r="T20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7">
        <f ca="1" xml:space="preserve"> ROUND((SolaCorp_Backlog[[#This Row],[Projected Ship Date]] - SolaCorp_Backlog[[#This Row],[Order Date]]) / SolaCorp_Backlog[[#This Row],[Backlog Quantity]], 0)</f>
        <v>120</v>
      </c>
    </row>
    <row r="2038" spans="1:21" x14ac:dyDescent="0.25">
      <c r="A2038" t="s">
        <v>585</v>
      </c>
      <c r="B2038" t="s">
        <v>1090</v>
      </c>
      <c r="C2038" t="s">
        <v>721</v>
      </c>
      <c r="D2038" t="s">
        <v>813</v>
      </c>
      <c r="E2038" t="s">
        <v>814</v>
      </c>
      <c r="F2038">
        <v>1</v>
      </c>
      <c r="G2038">
        <v>165.27</v>
      </c>
      <c r="H2038" s="9">
        <v>45026</v>
      </c>
      <c r="I2038" t="s">
        <v>831</v>
      </c>
      <c r="J2038" t="s">
        <v>675</v>
      </c>
      <c r="K2038" t="s">
        <v>615</v>
      </c>
      <c r="L2038" t="s">
        <v>658</v>
      </c>
      <c r="M2038" t="s">
        <v>2107</v>
      </c>
      <c r="N2038" t="s">
        <v>4619</v>
      </c>
      <c r="O2038" t="s">
        <v>6178</v>
      </c>
      <c r="P2038">
        <f>COUNTIFS($L:$L, SolaCorp_Backlog[[#This Row],[Product Group]], $H:$H, "&lt;=" &amp; SolaCorp_Backlog[[#This Row],[Order Date]])</f>
        <v>568</v>
      </c>
      <c r="Q2038" s="9">
        <f>IFERROR(VLOOKUP(SolaCorp_Backlog[[#This Row],[Order_Item]], 'Hot Orders'!$C:$H, 6, FALSE), SolaCorp_Backlog[[#This Row],[Order Date]])</f>
        <v>45026</v>
      </c>
      <c r="R2038">
        <f>COUNTIFS($L:$L, SolaCorp_Backlog[[#This Row],[Product Group]], $Q:$Q, "&lt;=" &amp; SolaCorp_Backlog[[#This Row],[New Date]])</f>
        <v>579</v>
      </c>
      <c r="S2038">
        <f>IF(SolaCorp_Backlog[[#This Row],[Product Group]] &lt;&gt; $L2037, 1, $S2037 + 1)</f>
        <v>568</v>
      </c>
      <c r="T20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8">
        <f ca="1" xml:space="preserve"> ROUND((SolaCorp_Backlog[[#This Row],[Projected Ship Date]] - SolaCorp_Backlog[[#This Row],[Order Date]]) / SolaCorp_Backlog[[#This Row],[Backlog Quantity]], 0)</f>
        <v>361</v>
      </c>
    </row>
    <row r="2039" spans="1:21" x14ac:dyDescent="0.25">
      <c r="A2039" t="s">
        <v>95</v>
      </c>
      <c r="B2039" t="s">
        <v>883</v>
      </c>
      <c r="C2039" t="s">
        <v>688</v>
      </c>
      <c r="D2039" t="s">
        <v>963</v>
      </c>
      <c r="E2039" t="s">
        <v>964</v>
      </c>
      <c r="F2039">
        <v>1</v>
      </c>
      <c r="G2039">
        <v>327.22000000000003</v>
      </c>
      <c r="H2039" s="9">
        <v>45027</v>
      </c>
      <c r="I2039" t="s">
        <v>882</v>
      </c>
      <c r="J2039" t="s">
        <v>675</v>
      </c>
      <c r="K2039" t="s">
        <v>624</v>
      </c>
      <c r="L2039" t="s">
        <v>658</v>
      </c>
      <c r="M2039" t="s">
        <v>2055</v>
      </c>
      <c r="N2039" t="s">
        <v>4424</v>
      </c>
      <c r="O2039" t="s">
        <v>6138</v>
      </c>
      <c r="P2039">
        <f>COUNTIFS($L:$L, SolaCorp_Backlog[[#This Row],[Product Group]], $H:$H, "&lt;=" &amp; SolaCorp_Backlog[[#This Row],[Order Date]])</f>
        <v>569</v>
      </c>
      <c r="Q2039" s="9">
        <f>IFERROR(VLOOKUP(SolaCorp_Backlog[[#This Row],[Order_Item]], 'Hot Orders'!$C:$H, 6, FALSE), SolaCorp_Backlog[[#This Row],[Order Date]])</f>
        <v>45027</v>
      </c>
      <c r="R2039">
        <f>COUNTIFS($L:$L, SolaCorp_Backlog[[#This Row],[Product Group]], $Q:$Q, "&lt;=" &amp; SolaCorp_Backlog[[#This Row],[New Date]])</f>
        <v>580</v>
      </c>
      <c r="S2039">
        <f>IF(SolaCorp_Backlog[[#This Row],[Product Group]] &lt;&gt; $L2038, 1, $S2038 + 1)</f>
        <v>569</v>
      </c>
      <c r="T20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39">
        <f ca="1" xml:space="preserve"> ROUND((SolaCorp_Backlog[[#This Row],[Projected Ship Date]] - SolaCorp_Backlog[[#This Row],[Order Date]]) / SolaCorp_Backlog[[#This Row],[Backlog Quantity]], 0)</f>
        <v>360</v>
      </c>
    </row>
    <row r="2040" spans="1:21" x14ac:dyDescent="0.25">
      <c r="A2040" t="s">
        <v>423</v>
      </c>
      <c r="B2040" t="s">
        <v>1090</v>
      </c>
      <c r="C2040" t="s">
        <v>721</v>
      </c>
      <c r="D2040" t="s">
        <v>769</v>
      </c>
      <c r="E2040" t="s">
        <v>770</v>
      </c>
      <c r="F2040">
        <v>1</v>
      </c>
      <c r="G2040">
        <v>349.61</v>
      </c>
      <c r="H2040" s="9">
        <v>45032</v>
      </c>
      <c r="I2040" t="s">
        <v>831</v>
      </c>
      <c r="J2040" t="s">
        <v>675</v>
      </c>
      <c r="K2040" t="s">
        <v>613</v>
      </c>
      <c r="L2040" t="s">
        <v>658</v>
      </c>
      <c r="M2040" t="s">
        <v>1966</v>
      </c>
      <c r="N2040" t="s">
        <v>4068</v>
      </c>
      <c r="O2040" t="s">
        <v>6061</v>
      </c>
      <c r="P2040">
        <f>COUNTIFS($L:$L, SolaCorp_Backlog[[#This Row],[Product Group]], $H:$H, "&lt;=" &amp; SolaCorp_Backlog[[#This Row],[Order Date]])</f>
        <v>575</v>
      </c>
      <c r="Q2040" s="9">
        <f>IFERROR(VLOOKUP(SolaCorp_Backlog[[#This Row],[Order_Item]], 'Hot Orders'!$C:$H, 6, FALSE), SolaCorp_Backlog[[#This Row],[Order Date]])</f>
        <v>45032</v>
      </c>
      <c r="R2040">
        <f>COUNTIFS($L:$L, SolaCorp_Backlog[[#This Row],[Product Group]], $Q:$Q, "&lt;=" &amp; SolaCorp_Backlog[[#This Row],[New Date]])</f>
        <v>586</v>
      </c>
      <c r="S2040">
        <f>IF(SolaCorp_Backlog[[#This Row],[Product Group]] &lt;&gt; $L2039, 1, $S2039 + 1)</f>
        <v>570</v>
      </c>
      <c r="T20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0">
        <f ca="1" xml:space="preserve"> ROUND((SolaCorp_Backlog[[#This Row],[Projected Ship Date]] - SolaCorp_Backlog[[#This Row],[Order Date]]) / SolaCorp_Backlog[[#This Row],[Backlog Quantity]], 0)</f>
        <v>355</v>
      </c>
    </row>
    <row r="2041" spans="1:21" x14ac:dyDescent="0.25">
      <c r="A2041" t="s">
        <v>5</v>
      </c>
      <c r="B2041" t="s">
        <v>1024</v>
      </c>
      <c r="C2041" t="s">
        <v>688</v>
      </c>
      <c r="D2041" t="s">
        <v>813</v>
      </c>
      <c r="E2041" t="s">
        <v>814</v>
      </c>
      <c r="F2041">
        <v>2</v>
      </c>
      <c r="G2041">
        <v>324.63</v>
      </c>
      <c r="H2041" s="9">
        <v>45032</v>
      </c>
      <c r="I2041" t="s">
        <v>1025</v>
      </c>
      <c r="J2041" t="s">
        <v>675</v>
      </c>
      <c r="K2041" t="s">
        <v>615</v>
      </c>
      <c r="L2041" t="s">
        <v>658</v>
      </c>
      <c r="M2041" t="s">
        <v>1918</v>
      </c>
      <c r="N2041" t="s">
        <v>3934</v>
      </c>
      <c r="O2041" t="s">
        <v>6015</v>
      </c>
      <c r="P2041">
        <f>COUNTIFS($L:$L, SolaCorp_Backlog[[#This Row],[Product Group]], $H:$H, "&lt;=" &amp; SolaCorp_Backlog[[#This Row],[Order Date]])</f>
        <v>575</v>
      </c>
      <c r="Q2041" s="9">
        <f>IFERROR(VLOOKUP(SolaCorp_Backlog[[#This Row],[Order_Item]], 'Hot Orders'!$C:$H, 6, FALSE), SolaCorp_Backlog[[#This Row],[Order Date]])</f>
        <v>45032</v>
      </c>
      <c r="R2041">
        <f>COUNTIFS($L:$L, SolaCorp_Backlog[[#This Row],[Product Group]], $Q:$Q, "&lt;=" &amp; SolaCorp_Backlog[[#This Row],[New Date]])</f>
        <v>586</v>
      </c>
      <c r="S2041">
        <f>IF(SolaCorp_Backlog[[#This Row],[Product Group]] &lt;&gt; $L2040, 1, $S2040 + 1)</f>
        <v>571</v>
      </c>
      <c r="T20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1">
        <f ca="1" xml:space="preserve"> ROUND((SolaCorp_Backlog[[#This Row],[Projected Ship Date]] - SolaCorp_Backlog[[#This Row],[Order Date]]) / SolaCorp_Backlog[[#This Row],[Backlog Quantity]], 0)</f>
        <v>178</v>
      </c>
    </row>
    <row r="2042" spans="1:21" x14ac:dyDescent="0.25">
      <c r="A2042" t="s">
        <v>5</v>
      </c>
      <c r="B2042" t="s">
        <v>1024</v>
      </c>
      <c r="C2042" t="s">
        <v>688</v>
      </c>
      <c r="D2042" t="s">
        <v>813</v>
      </c>
      <c r="E2042" t="s">
        <v>814</v>
      </c>
      <c r="F2042">
        <v>2</v>
      </c>
      <c r="G2042">
        <v>324.63</v>
      </c>
      <c r="H2042" s="9">
        <v>45032</v>
      </c>
      <c r="I2042" t="s">
        <v>1025</v>
      </c>
      <c r="J2042" t="s">
        <v>675</v>
      </c>
      <c r="K2042" t="s">
        <v>615</v>
      </c>
      <c r="L2042" t="s">
        <v>658</v>
      </c>
      <c r="M2042" t="s">
        <v>1918</v>
      </c>
      <c r="N2042" t="s">
        <v>3935</v>
      </c>
      <c r="O2042" t="s">
        <v>6015</v>
      </c>
      <c r="P2042">
        <f>COUNTIFS($L:$L, SolaCorp_Backlog[[#This Row],[Product Group]], $H:$H, "&lt;=" &amp; SolaCorp_Backlog[[#This Row],[Order Date]])</f>
        <v>575</v>
      </c>
      <c r="Q2042" s="9">
        <f>IFERROR(VLOOKUP(SolaCorp_Backlog[[#This Row],[Order_Item]], 'Hot Orders'!$C:$H, 6, FALSE), SolaCorp_Backlog[[#This Row],[Order Date]])</f>
        <v>45032</v>
      </c>
      <c r="R2042">
        <f>COUNTIFS($L:$L, SolaCorp_Backlog[[#This Row],[Product Group]], $Q:$Q, "&lt;=" &amp; SolaCorp_Backlog[[#This Row],[New Date]])</f>
        <v>586</v>
      </c>
      <c r="S2042">
        <f>IF(SolaCorp_Backlog[[#This Row],[Product Group]] &lt;&gt; $L2041, 1, $S2041 + 1)</f>
        <v>572</v>
      </c>
      <c r="T20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2">
        <f ca="1" xml:space="preserve"> ROUND((SolaCorp_Backlog[[#This Row],[Projected Ship Date]] - SolaCorp_Backlog[[#This Row],[Order Date]]) / SolaCorp_Backlog[[#This Row],[Backlog Quantity]], 0)</f>
        <v>178</v>
      </c>
    </row>
    <row r="2043" spans="1:21" x14ac:dyDescent="0.25">
      <c r="A2043" t="s">
        <v>5</v>
      </c>
      <c r="B2043" t="s">
        <v>1024</v>
      </c>
      <c r="C2043" t="s">
        <v>688</v>
      </c>
      <c r="D2043" t="s">
        <v>813</v>
      </c>
      <c r="E2043" t="s">
        <v>814</v>
      </c>
      <c r="F2043">
        <v>3</v>
      </c>
      <c r="G2043">
        <v>476.01</v>
      </c>
      <c r="H2043" s="9">
        <v>45032</v>
      </c>
      <c r="I2043" t="s">
        <v>1025</v>
      </c>
      <c r="J2043" t="s">
        <v>675</v>
      </c>
      <c r="K2043" t="s">
        <v>615</v>
      </c>
      <c r="L2043" t="s">
        <v>658</v>
      </c>
      <c r="M2043" t="s">
        <v>1918</v>
      </c>
      <c r="N2043" t="s">
        <v>3943</v>
      </c>
      <c r="O2043" t="s">
        <v>6015</v>
      </c>
      <c r="P2043">
        <f>COUNTIFS($L:$L, SolaCorp_Backlog[[#This Row],[Product Group]], $H:$H, "&lt;=" &amp; SolaCorp_Backlog[[#This Row],[Order Date]])</f>
        <v>575</v>
      </c>
      <c r="Q2043" s="9">
        <f>IFERROR(VLOOKUP(SolaCorp_Backlog[[#This Row],[Order_Item]], 'Hot Orders'!$C:$H, 6, FALSE), SolaCorp_Backlog[[#This Row],[Order Date]])</f>
        <v>45032</v>
      </c>
      <c r="R2043">
        <f>COUNTIFS($L:$L, SolaCorp_Backlog[[#This Row],[Product Group]], $Q:$Q, "&lt;=" &amp; SolaCorp_Backlog[[#This Row],[New Date]])</f>
        <v>586</v>
      </c>
      <c r="S2043">
        <f>IF(SolaCorp_Backlog[[#This Row],[Product Group]] &lt;&gt; $L2042, 1, $S2042 + 1)</f>
        <v>573</v>
      </c>
      <c r="T20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3">
        <f ca="1" xml:space="preserve"> ROUND((SolaCorp_Backlog[[#This Row],[Projected Ship Date]] - SolaCorp_Backlog[[#This Row],[Order Date]]) / SolaCorp_Backlog[[#This Row],[Backlog Quantity]], 0)</f>
        <v>118</v>
      </c>
    </row>
    <row r="2044" spans="1:21" x14ac:dyDescent="0.25">
      <c r="A2044" t="s">
        <v>5</v>
      </c>
      <c r="B2044" t="s">
        <v>1024</v>
      </c>
      <c r="C2044" t="s">
        <v>688</v>
      </c>
      <c r="D2044" t="s">
        <v>813</v>
      </c>
      <c r="E2044" t="s">
        <v>814</v>
      </c>
      <c r="F2044">
        <v>3</v>
      </c>
      <c r="G2044">
        <v>476.01</v>
      </c>
      <c r="H2044" s="9">
        <v>45032</v>
      </c>
      <c r="I2044" t="s">
        <v>1025</v>
      </c>
      <c r="J2044" t="s">
        <v>675</v>
      </c>
      <c r="K2044" t="s">
        <v>615</v>
      </c>
      <c r="L2044" t="s">
        <v>658</v>
      </c>
      <c r="M2044" t="s">
        <v>1918</v>
      </c>
      <c r="N2044" t="s">
        <v>3934</v>
      </c>
      <c r="O2044" t="s">
        <v>6015</v>
      </c>
      <c r="P2044">
        <f>COUNTIFS($L:$L, SolaCorp_Backlog[[#This Row],[Product Group]], $H:$H, "&lt;=" &amp; SolaCorp_Backlog[[#This Row],[Order Date]])</f>
        <v>575</v>
      </c>
      <c r="Q2044" s="9">
        <f>IFERROR(VLOOKUP(SolaCorp_Backlog[[#This Row],[Order_Item]], 'Hot Orders'!$C:$H, 6, FALSE), SolaCorp_Backlog[[#This Row],[Order Date]])</f>
        <v>45032</v>
      </c>
      <c r="R2044">
        <f>COUNTIFS($L:$L, SolaCorp_Backlog[[#This Row],[Product Group]], $Q:$Q, "&lt;=" &amp; SolaCorp_Backlog[[#This Row],[New Date]])</f>
        <v>586</v>
      </c>
      <c r="S2044">
        <f>IF(SolaCorp_Backlog[[#This Row],[Product Group]] &lt;&gt; $L2043, 1, $S2043 + 1)</f>
        <v>574</v>
      </c>
      <c r="T20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4">
        <f ca="1" xml:space="preserve"> ROUND((SolaCorp_Backlog[[#This Row],[Projected Ship Date]] - SolaCorp_Backlog[[#This Row],[Order Date]]) / SolaCorp_Backlog[[#This Row],[Backlog Quantity]], 0)</f>
        <v>118</v>
      </c>
    </row>
    <row r="2045" spans="1:21" x14ac:dyDescent="0.25">
      <c r="A2045" t="s">
        <v>5</v>
      </c>
      <c r="B2045" t="s">
        <v>1024</v>
      </c>
      <c r="C2045" t="s">
        <v>688</v>
      </c>
      <c r="D2045" t="s">
        <v>813</v>
      </c>
      <c r="E2045" t="s">
        <v>814</v>
      </c>
      <c r="F2045">
        <v>3</v>
      </c>
      <c r="G2045">
        <v>476.01</v>
      </c>
      <c r="H2045" s="9">
        <v>45032</v>
      </c>
      <c r="I2045" t="s">
        <v>1025</v>
      </c>
      <c r="J2045" t="s">
        <v>675</v>
      </c>
      <c r="K2045" t="s">
        <v>615</v>
      </c>
      <c r="L2045" t="s">
        <v>658</v>
      </c>
      <c r="M2045" t="s">
        <v>1918</v>
      </c>
      <c r="N2045" t="s">
        <v>3935</v>
      </c>
      <c r="O2045" t="s">
        <v>6015</v>
      </c>
      <c r="P2045">
        <f>COUNTIFS($L:$L, SolaCorp_Backlog[[#This Row],[Product Group]], $H:$H, "&lt;=" &amp; SolaCorp_Backlog[[#This Row],[Order Date]])</f>
        <v>575</v>
      </c>
      <c r="Q2045" s="9">
        <f>IFERROR(VLOOKUP(SolaCorp_Backlog[[#This Row],[Order_Item]], 'Hot Orders'!$C:$H, 6, FALSE), SolaCorp_Backlog[[#This Row],[Order Date]])</f>
        <v>45032</v>
      </c>
      <c r="R2045">
        <f>COUNTIFS($L:$L, SolaCorp_Backlog[[#This Row],[Product Group]], $Q:$Q, "&lt;=" &amp; SolaCorp_Backlog[[#This Row],[New Date]])</f>
        <v>586</v>
      </c>
      <c r="S2045">
        <f>IF(SolaCorp_Backlog[[#This Row],[Product Group]] &lt;&gt; $L2044, 1, $S2044 + 1)</f>
        <v>575</v>
      </c>
      <c r="T20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5">
        <f ca="1" xml:space="preserve"> ROUND((SolaCorp_Backlog[[#This Row],[Projected Ship Date]] - SolaCorp_Backlog[[#This Row],[Order Date]]) / SolaCorp_Backlog[[#This Row],[Backlog Quantity]], 0)</f>
        <v>118</v>
      </c>
    </row>
    <row r="2046" spans="1:21" x14ac:dyDescent="0.25">
      <c r="A2046" t="s">
        <v>437</v>
      </c>
      <c r="B2046" t="s">
        <v>1372</v>
      </c>
      <c r="C2046" t="s">
        <v>721</v>
      </c>
      <c r="D2046" t="s">
        <v>1068</v>
      </c>
      <c r="E2046" t="s">
        <v>1069</v>
      </c>
      <c r="F2046">
        <v>2</v>
      </c>
      <c r="G2046">
        <v>75.84</v>
      </c>
      <c r="H2046" s="9">
        <v>45034</v>
      </c>
      <c r="I2046" t="s">
        <v>707</v>
      </c>
      <c r="J2046" t="s">
        <v>669</v>
      </c>
      <c r="K2046" t="s">
        <v>603</v>
      </c>
      <c r="L2046" t="s">
        <v>658</v>
      </c>
      <c r="M2046" t="s">
        <v>2128</v>
      </c>
      <c r="N2046" t="s">
        <v>4689</v>
      </c>
      <c r="O2046" t="s">
        <v>6192</v>
      </c>
      <c r="P2046">
        <f>COUNTIFS($L:$L, SolaCorp_Backlog[[#This Row],[Product Group]], $H:$H, "&lt;=" &amp; SolaCorp_Backlog[[#This Row],[Order Date]])</f>
        <v>583</v>
      </c>
      <c r="Q2046" s="9">
        <f>IFERROR(VLOOKUP(SolaCorp_Backlog[[#This Row],[Order_Item]], 'Hot Orders'!$C:$H, 6, FALSE), SolaCorp_Backlog[[#This Row],[Order Date]])</f>
        <v>45034</v>
      </c>
      <c r="R2046">
        <f>COUNTIFS($L:$L, SolaCorp_Backlog[[#This Row],[Product Group]], $Q:$Q, "&lt;=" &amp; SolaCorp_Backlog[[#This Row],[New Date]])</f>
        <v>594</v>
      </c>
      <c r="S2046">
        <f>IF(SolaCorp_Backlog[[#This Row],[Product Group]] &lt;&gt; $L2045, 1, $S2045 + 1)</f>
        <v>576</v>
      </c>
      <c r="T20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6">
        <f ca="1" xml:space="preserve"> ROUND((SolaCorp_Backlog[[#This Row],[Projected Ship Date]] - SolaCorp_Backlog[[#This Row],[Order Date]]) / SolaCorp_Backlog[[#This Row],[Backlog Quantity]], 0)</f>
        <v>177</v>
      </c>
    </row>
    <row r="2047" spans="1:21" x14ac:dyDescent="0.25">
      <c r="A2047" t="s">
        <v>437</v>
      </c>
      <c r="B2047" t="s">
        <v>1372</v>
      </c>
      <c r="C2047" t="s">
        <v>721</v>
      </c>
      <c r="D2047" t="s">
        <v>1068</v>
      </c>
      <c r="E2047" t="s">
        <v>1069</v>
      </c>
      <c r="F2047">
        <v>2</v>
      </c>
      <c r="G2047">
        <v>75.84</v>
      </c>
      <c r="H2047" s="9">
        <v>45034</v>
      </c>
      <c r="I2047" t="s">
        <v>707</v>
      </c>
      <c r="J2047" t="s">
        <v>669</v>
      </c>
      <c r="K2047" t="s">
        <v>603</v>
      </c>
      <c r="L2047" t="s">
        <v>658</v>
      </c>
      <c r="M2047" t="s">
        <v>2128</v>
      </c>
      <c r="N2047" t="s">
        <v>4690</v>
      </c>
      <c r="O2047" t="s">
        <v>6192</v>
      </c>
      <c r="P2047">
        <f>COUNTIFS($L:$L, SolaCorp_Backlog[[#This Row],[Product Group]], $H:$H, "&lt;=" &amp; SolaCorp_Backlog[[#This Row],[Order Date]])</f>
        <v>583</v>
      </c>
      <c r="Q2047" s="9">
        <f>IFERROR(VLOOKUP(SolaCorp_Backlog[[#This Row],[Order_Item]], 'Hot Orders'!$C:$H, 6, FALSE), SolaCorp_Backlog[[#This Row],[Order Date]])</f>
        <v>45034</v>
      </c>
      <c r="R2047">
        <f>COUNTIFS($L:$L, SolaCorp_Backlog[[#This Row],[Product Group]], $Q:$Q, "&lt;=" &amp; SolaCorp_Backlog[[#This Row],[New Date]])</f>
        <v>594</v>
      </c>
      <c r="S2047">
        <f>IF(SolaCorp_Backlog[[#This Row],[Product Group]] &lt;&gt; $L2046, 1, $S2046 + 1)</f>
        <v>577</v>
      </c>
      <c r="T20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7">
        <f ca="1" xml:space="preserve"> ROUND((SolaCorp_Backlog[[#This Row],[Projected Ship Date]] - SolaCorp_Backlog[[#This Row],[Order Date]]) / SolaCorp_Backlog[[#This Row],[Backlog Quantity]], 0)</f>
        <v>177</v>
      </c>
    </row>
    <row r="2048" spans="1:21" x14ac:dyDescent="0.25">
      <c r="A2048" t="s">
        <v>431</v>
      </c>
      <c r="B2048" t="s">
        <v>796</v>
      </c>
      <c r="C2048" t="s">
        <v>729</v>
      </c>
      <c r="D2048" t="s">
        <v>826</v>
      </c>
      <c r="E2048" t="s">
        <v>827</v>
      </c>
      <c r="F2048">
        <v>2</v>
      </c>
      <c r="G2048">
        <v>485.49</v>
      </c>
      <c r="H2048" s="9">
        <v>45034</v>
      </c>
      <c r="I2048" t="s">
        <v>789</v>
      </c>
      <c r="J2048" t="s">
        <v>669</v>
      </c>
      <c r="K2048" t="s">
        <v>609</v>
      </c>
      <c r="L2048" t="s">
        <v>658</v>
      </c>
      <c r="M2048" t="s">
        <v>1948</v>
      </c>
      <c r="N2048" t="s">
        <v>4036</v>
      </c>
      <c r="O2048" t="s">
        <v>6044</v>
      </c>
      <c r="P2048">
        <f>COUNTIFS($L:$L, SolaCorp_Backlog[[#This Row],[Product Group]], $H:$H, "&lt;=" &amp; SolaCorp_Backlog[[#This Row],[Order Date]])</f>
        <v>583</v>
      </c>
      <c r="Q2048" s="9">
        <f>IFERROR(VLOOKUP(SolaCorp_Backlog[[#This Row],[Order_Item]], 'Hot Orders'!$C:$H, 6, FALSE), SolaCorp_Backlog[[#This Row],[Order Date]])</f>
        <v>45034</v>
      </c>
      <c r="R2048">
        <f>COUNTIFS($L:$L, SolaCorp_Backlog[[#This Row],[Product Group]], $Q:$Q, "&lt;=" &amp; SolaCorp_Backlog[[#This Row],[New Date]])</f>
        <v>594</v>
      </c>
      <c r="S2048">
        <f>IF(SolaCorp_Backlog[[#This Row],[Product Group]] &lt;&gt; $L2047, 1, $S2047 + 1)</f>
        <v>578</v>
      </c>
      <c r="T20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8">
        <f ca="1" xml:space="preserve"> ROUND((SolaCorp_Backlog[[#This Row],[Projected Ship Date]] - SolaCorp_Backlog[[#This Row],[Order Date]]) / SolaCorp_Backlog[[#This Row],[Backlog Quantity]], 0)</f>
        <v>177</v>
      </c>
    </row>
    <row r="2049" spans="1:21" x14ac:dyDescent="0.25">
      <c r="A2049" t="s">
        <v>431</v>
      </c>
      <c r="B2049" t="s">
        <v>796</v>
      </c>
      <c r="C2049" t="s">
        <v>729</v>
      </c>
      <c r="D2049" t="s">
        <v>826</v>
      </c>
      <c r="E2049" t="s">
        <v>827</v>
      </c>
      <c r="F2049">
        <v>2</v>
      </c>
      <c r="G2049">
        <v>485.49</v>
      </c>
      <c r="H2049" s="9">
        <v>45034</v>
      </c>
      <c r="I2049" t="s">
        <v>789</v>
      </c>
      <c r="J2049" t="s">
        <v>669</v>
      </c>
      <c r="K2049" t="s">
        <v>609</v>
      </c>
      <c r="L2049" t="s">
        <v>658</v>
      </c>
      <c r="M2049" t="s">
        <v>1948</v>
      </c>
      <c r="N2049" t="s">
        <v>4037</v>
      </c>
      <c r="O2049" t="s">
        <v>6044</v>
      </c>
      <c r="P2049">
        <f>COUNTIFS($L:$L, SolaCorp_Backlog[[#This Row],[Product Group]], $H:$H, "&lt;=" &amp; SolaCorp_Backlog[[#This Row],[Order Date]])</f>
        <v>583</v>
      </c>
      <c r="Q2049" s="9">
        <f>IFERROR(VLOOKUP(SolaCorp_Backlog[[#This Row],[Order_Item]], 'Hot Orders'!$C:$H, 6, FALSE), SolaCorp_Backlog[[#This Row],[Order Date]])</f>
        <v>45034</v>
      </c>
      <c r="R2049">
        <f>COUNTIFS($L:$L, SolaCorp_Backlog[[#This Row],[Product Group]], $Q:$Q, "&lt;=" &amp; SolaCorp_Backlog[[#This Row],[New Date]])</f>
        <v>594</v>
      </c>
      <c r="S2049">
        <f>IF(SolaCorp_Backlog[[#This Row],[Product Group]] &lt;&gt; $L2048, 1, $S2048 + 1)</f>
        <v>579</v>
      </c>
      <c r="T20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49">
        <f ca="1" xml:space="preserve"> ROUND((SolaCorp_Backlog[[#This Row],[Projected Ship Date]] - SolaCorp_Backlog[[#This Row],[Order Date]]) / SolaCorp_Backlog[[#This Row],[Backlog Quantity]], 0)</f>
        <v>177</v>
      </c>
    </row>
    <row r="2050" spans="1:21" x14ac:dyDescent="0.25">
      <c r="A2050" t="s">
        <v>431</v>
      </c>
      <c r="B2050" t="s">
        <v>796</v>
      </c>
      <c r="C2050" t="s">
        <v>729</v>
      </c>
      <c r="D2050" t="s">
        <v>826</v>
      </c>
      <c r="E2050" t="s">
        <v>827</v>
      </c>
      <c r="F2050">
        <v>2</v>
      </c>
      <c r="G2050">
        <v>517.9</v>
      </c>
      <c r="H2050" s="9">
        <v>45034</v>
      </c>
      <c r="I2050" t="s">
        <v>789</v>
      </c>
      <c r="J2050" t="s">
        <v>669</v>
      </c>
      <c r="K2050" t="s">
        <v>609</v>
      </c>
      <c r="L2050" t="s">
        <v>658</v>
      </c>
      <c r="M2050" t="s">
        <v>1948</v>
      </c>
      <c r="N2050" t="s">
        <v>4036</v>
      </c>
      <c r="O2050" t="s">
        <v>6044</v>
      </c>
      <c r="P2050">
        <f>COUNTIFS($L:$L, SolaCorp_Backlog[[#This Row],[Product Group]], $H:$H, "&lt;=" &amp; SolaCorp_Backlog[[#This Row],[Order Date]])</f>
        <v>583</v>
      </c>
      <c r="Q2050" s="9">
        <f>IFERROR(VLOOKUP(SolaCorp_Backlog[[#This Row],[Order_Item]], 'Hot Orders'!$C:$H, 6, FALSE), SolaCorp_Backlog[[#This Row],[Order Date]])</f>
        <v>45034</v>
      </c>
      <c r="R2050">
        <f>COUNTIFS($L:$L, SolaCorp_Backlog[[#This Row],[Product Group]], $Q:$Q, "&lt;=" &amp; SolaCorp_Backlog[[#This Row],[New Date]])</f>
        <v>594</v>
      </c>
      <c r="S2050">
        <f>IF(SolaCorp_Backlog[[#This Row],[Product Group]] &lt;&gt; $L2049, 1, $S2049 + 1)</f>
        <v>580</v>
      </c>
      <c r="T20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0">
        <f ca="1" xml:space="preserve"> ROUND((SolaCorp_Backlog[[#This Row],[Projected Ship Date]] - SolaCorp_Backlog[[#This Row],[Order Date]]) / SolaCorp_Backlog[[#This Row],[Backlog Quantity]], 0)</f>
        <v>177</v>
      </c>
    </row>
    <row r="2051" spans="1:21" x14ac:dyDescent="0.25">
      <c r="A2051" t="s">
        <v>431</v>
      </c>
      <c r="B2051" t="s">
        <v>796</v>
      </c>
      <c r="C2051" t="s">
        <v>729</v>
      </c>
      <c r="D2051" t="s">
        <v>826</v>
      </c>
      <c r="E2051" t="s">
        <v>827</v>
      </c>
      <c r="F2051">
        <v>2</v>
      </c>
      <c r="G2051">
        <v>517.9</v>
      </c>
      <c r="H2051" s="9">
        <v>45034</v>
      </c>
      <c r="I2051" t="s">
        <v>789</v>
      </c>
      <c r="J2051" t="s">
        <v>669</v>
      </c>
      <c r="K2051" t="s">
        <v>609</v>
      </c>
      <c r="L2051" t="s">
        <v>658</v>
      </c>
      <c r="M2051" t="s">
        <v>1948</v>
      </c>
      <c r="N2051" t="s">
        <v>4037</v>
      </c>
      <c r="O2051" t="s">
        <v>6044</v>
      </c>
      <c r="P2051">
        <f>COUNTIFS($L:$L, SolaCorp_Backlog[[#This Row],[Product Group]], $H:$H, "&lt;=" &amp; SolaCorp_Backlog[[#This Row],[Order Date]])</f>
        <v>583</v>
      </c>
      <c r="Q2051" s="9">
        <f>IFERROR(VLOOKUP(SolaCorp_Backlog[[#This Row],[Order_Item]], 'Hot Orders'!$C:$H, 6, FALSE), SolaCorp_Backlog[[#This Row],[Order Date]])</f>
        <v>45034</v>
      </c>
      <c r="R2051">
        <f>COUNTIFS($L:$L, SolaCorp_Backlog[[#This Row],[Product Group]], $Q:$Q, "&lt;=" &amp; SolaCorp_Backlog[[#This Row],[New Date]])</f>
        <v>594</v>
      </c>
      <c r="S2051">
        <f>IF(SolaCorp_Backlog[[#This Row],[Product Group]] &lt;&gt; $L2050, 1, $S2050 + 1)</f>
        <v>581</v>
      </c>
      <c r="T20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1">
        <f ca="1" xml:space="preserve"> ROUND((SolaCorp_Backlog[[#This Row],[Projected Ship Date]] - SolaCorp_Backlog[[#This Row],[Order Date]]) / SolaCorp_Backlog[[#This Row],[Backlog Quantity]], 0)</f>
        <v>177</v>
      </c>
    </row>
    <row r="2052" spans="1:21" x14ac:dyDescent="0.25">
      <c r="A2052" t="s">
        <v>431</v>
      </c>
      <c r="B2052" t="s">
        <v>796</v>
      </c>
      <c r="C2052" t="s">
        <v>729</v>
      </c>
      <c r="D2052" t="s">
        <v>826</v>
      </c>
      <c r="E2052" t="s">
        <v>827</v>
      </c>
      <c r="F2052">
        <v>2</v>
      </c>
      <c r="G2052">
        <v>532.71</v>
      </c>
      <c r="H2052" s="9">
        <v>45034</v>
      </c>
      <c r="I2052" t="s">
        <v>789</v>
      </c>
      <c r="J2052" t="s">
        <v>669</v>
      </c>
      <c r="K2052" t="s">
        <v>609</v>
      </c>
      <c r="L2052" t="s">
        <v>658</v>
      </c>
      <c r="M2052" t="s">
        <v>1948</v>
      </c>
      <c r="N2052" t="s">
        <v>4036</v>
      </c>
      <c r="O2052" t="s">
        <v>6044</v>
      </c>
      <c r="P2052">
        <f>COUNTIFS($L:$L, SolaCorp_Backlog[[#This Row],[Product Group]], $H:$H, "&lt;=" &amp; SolaCorp_Backlog[[#This Row],[Order Date]])</f>
        <v>583</v>
      </c>
      <c r="Q2052" s="9">
        <f>IFERROR(VLOOKUP(SolaCorp_Backlog[[#This Row],[Order_Item]], 'Hot Orders'!$C:$H, 6, FALSE), SolaCorp_Backlog[[#This Row],[Order Date]])</f>
        <v>45034</v>
      </c>
      <c r="R2052">
        <f>COUNTIFS($L:$L, SolaCorp_Backlog[[#This Row],[Product Group]], $Q:$Q, "&lt;=" &amp; SolaCorp_Backlog[[#This Row],[New Date]])</f>
        <v>594</v>
      </c>
      <c r="S2052">
        <f>IF(SolaCorp_Backlog[[#This Row],[Product Group]] &lt;&gt; $L2051, 1, $S2051 + 1)</f>
        <v>582</v>
      </c>
      <c r="T20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2">
        <f ca="1" xml:space="preserve"> ROUND((SolaCorp_Backlog[[#This Row],[Projected Ship Date]] - SolaCorp_Backlog[[#This Row],[Order Date]]) / SolaCorp_Backlog[[#This Row],[Backlog Quantity]], 0)</f>
        <v>177</v>
      </c>
    </row>
    <row r="2053" spans="1:21" x14ac:dyDescent="0.25">
      <c r="A2053" t="s">
        <v>431</v>
      </c>
      <c r="B2053" t="s">
        <v>796</v>
      </c>
      <c r="C2053" t="s">
        <v>729</v>
      </c>
      <c r="D2053" t="s">
        <v>826</v>
      </c>
      <c r="E2053" t="s">
        <v>827</v>
      </c>
      <c r="F2053">
        <v>2</v>
      </c>
      <c r="G2053">
        <v>532.71</v>
      </c>
      <c r="H2053" s="9">
        <v>45034</v>
      </c>
      <c r="I2053" t="s">
        <v>789</v>
      </c>
      <c r="J2053" t="s">
        <v>669</v>
      </c>
      <c r="K2053" t="s">
        <v>609</v>
      </c>
      <c r="L2053" t="s">
        <v>658</v>
      </c>
      <c r="M2053" t="s">
        <v>1948</v>
      </c>
      <c r="N2053" t="s">
        <v>4037</v>
      </c>
      <c r="O2053" t="s">
        <v>6044</v>
      </c>
      <c r="P2053">
        <f>COUNTIFS($L:$L, SolaCorp_Backlog[[#This Row],[Product Group]], $H:$H, "&lt;=" &amp; SolaCorp_Backlog[[#This Row],[Order Date]])</f>
        <v>583</v>
      </c>
      <c r="Q2053" s="9">
        <f>IFERROR(VLOOKUP(SolaCorp_Backlog[[#This Row],[Order_Item]], 'Hot Orders'!$C:$H, 6, FALSE), SolaCorp_Backlog[[#This Row],[Order Date]])</f>
        <v>45034</v>
      </c>
      <c r="R2053">
        <f>COUNTIFS($L:$L, SolaCorp_Backlog[[#This Row],[Product Group]], $Q:$Q, "&lt;=" &amp; SolaCorp_Backlog[[#This Row],[New Date]])</f>
        <v>594</v>
      </c>
      <c r="S2053">
        <f>IF(SolaCorp_Backlog[[#This Row],[Product Group]] &lt;&gt; $L2052, 1, $S2052 + 1)</f>
        <v>583</v>
      </c>
      <c r="T20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3">
        <f ca="1" xml:space="preserve"> ROUND((SolaCorp_Backlog[[#This Row],[Projected Ship Date]] - SolaCorp_Backlog[[#This Row],[Order Date]]) / SolaCorp_Backlog[[#This Row],[Backlog Quantity]], 0)</f>
        <v>177</v>
      </c>
    </row>
    <row r="2054" spans="1:21" x14ac:dyDescent="0.25">
      <c r="A2054" t="s">
        <v>478</v>
      </c>
      <c r="B2054" t="s">
        <v>844</v>
      </c>
      <c r="C2054" t="s">
        <v>729</v>
      </c>
      <c r="D2054" t="s">
        <v>733</v>
      </c>
      <c r="E2054" t="s">
        <v>734</v>
      </c>
      <c r="F2054">
        <v>2</v>
      </c>
      <c r="G2054">
        <v>140.75</v>
      </c>
      <c r="H2054" s="9">
        <v>45043</v>
      </c>
      <c r="I2054" t="s">
        <v>732</v>
      </c>
      <c r="J2054" t="s">
        <v>675</v>
      </c>
      <c r="K2054" t="s">
        <v>619</v>
      </c>
      <c r="L2054" t="s">
        <v>658</v>
      </c>
      <c r="M2054" t="s">
        <v>2129</v>
      </c>
      <c r="N2054" t="s">
        <v>4691</v>
      </c>
      <c r="O2054" t="s">
        <v>6118</v>
      </c>
      <c r="P2054">
        <f>COUNTIFS($L:$L, SolaCorp_Backlog[[#This Row],[Product Group]], $H:$H, "&lt;=" &amp; SolaCorp_Backlog[[#This Row],[Order Date]])</f>
        <v>587</v>
      </c>
      <c r="Q2054" s="9">
        <f>IFERROR(VLOOKUP(SolaCorp_Backlog[[#This Row],[Order_Item]], 'Hot Orders'!$C:$H, 6, FALSE), SolaCorp_Backlog[[#This Row],[Order Date]])</f>
        <v>45043</v>
      </c>
      <c r="R2054">
        <f>COUNTIFS($L:$L, SolaCorp_Backlog[[#This Row],[Product Group]], $Q:$Q, "&lt;=" &amp; SolaCorp_Backlog[[#This Row],[New Date]])</f>
        <v>598</v>
      </c>
      <c r="S2054">
        <f>IF(SolaCorp_Backlog[[#This Row],[Product Group]] &lt;&gt; $L2053, 1, $S2053 + 1)</f>
        <v>584</v>
      </c>
      <c r="T20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4">
        <f ca="1" xml:space="preserve"> ROUND((SolaCorp_Backlog[[#This Row],[Projected Ship Date]] - SolaCorp_Backlog[[#This Row],[Order Date]]) / SolaCorp_Backlog[[#This Row],[Backlog Quantity]], 0)</f>
        <v>172</v>
      </c>
    </row>
    <row r="2055" spans="1:21" x14ac:dyDescent="0.25">
      <c r="A2055" t="s">
        <v>478</v>
      </c>
      <c r="B2055" t="s">
        <v>844</v>
      </c>
      <c r="C2055" t="s">
        <v>729</v>
      </c>
      <c r="D2055" t="s">
        <v>733</v>
      </c>
      <c r="E2055" t="s">
        <v>734</v>
      </c>
      <c r="F2055">
        <v>2</v>
      </c>
      <c r="G2055">
        <v>140.75</v>
      </c>
      <c r="H2055" s="9">
        <v>45043</v>
      </c>
      <c r="I2055" t="s">
        <v>732</v>
      </c>
      <c r="J2055" t="s">
        <v>675</v>
      </c>
      <c r="K2055" t="s">
        <v>619</v>
      </c>
      <c r="L2055" t="s">
        <v>658</v>
      </c>
      <c r="M2055" t="s">
        <v>2129</v>
      </c>
      <c r="N2055" t="s">
        <v>4692</v>
      </c>
      <c r="O2055" t="s">
        <v>6118</v>
      </c>
      <c r="P2055">
        <f>COUNTIFS($L:$L, SolaCorp_Backlog[[#This Row],[Product Group]], $H:$H, "&lt;=" &amp; SolaCorp_Backlog[[#This Row],[Order Date]])</f>
        <v>587</v>
      </c>
      <c r="Q2055" s="9">
        <f>IFERROR(VLOOKUP(SolaCorp_Backlog[[#This Row],[Order_Item]], 'Hot Orders'!$C:$H, 6, FALSE), SolaCorp_Backlog[[#This Row],[Order Date]])</f>
        <v>45043</v>
      </c>
      <c r="R2055">
        <f>COUNTIFS($L:$L, SolaCorp_Backlog[[#This Row],[Product Group]], $Q:$Q, "&lt;=" &amp; SolaCorp_Backlog[[#This Row],[New Date]])</f>
        <v>598</v>
      </c>
      <c r="S2055">
        <f>IF(SolaCorp_Backlog[[#This Row],[Product Group]] &lt;&gt; $L2054, 1, $S2054 + 1)</f>
        <v>585</v>
      </c>
      <c r="T20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5">
        <f ca="1" xml:space="preserve"> ROUND((SolaCorp_Backlog[[#This Row],[Projected Ship Date]] - SolaCorp_Backlog[[#This Row],[Order Date]]) / SolaCorp_Backlog[[#This Row],[Backlog Quantity]], 0)</f>
        <v>172</v>
      </c>
    </row>
    <row r="2056" spans="1:21" x14ac:dyDescent="0.25">
      <c r="A2056" t="s">
        <v>478</v>
      </c>
      <c r="B2056" t="s">
        <v>844</v>
      </c>
      <c r="C2056" t="s">
        <v>729</v>
      </c>
      <c r="D2056" t="s">
        <v>1201</v>
      </c>
      <c r="E2056" t="s">
        <v>1202</v>
      </c>
      <c r="F2056">
        <v>1</v>
      </c>
      <c r="G2056">
        <v>221.16</v>
      </c>
      <c r="H2056" s="9">
        <v>45043</v>
      </c>
      <c r="I2056" t="s">
        <v>732</v>
      </c>
      <c r="J2056" t="s">
        <v>675</v>
      </c>
      <c r="K2056" t="s">
        <v>617</v>
      </c>
      <c r="L2056" t="s">
        <v>658</v>
      </c>
      <c r="M2056" t="s">
        <v>2029</v>
      </c>
      <c r="N2056" t="s">
        <v>4309</v>
      </c>
      <c r="O2056" t="s">
        <v>6118</v>
      </c>
      <c r="P2056">
        <f>COUNTIFS($L:$L, SolaCorp_Backlog[[#This Row],[Product Group]], $H:$H, "&lt;=" &amp; SolaCorp_Backlog[[#This Row],[Order Date]])</f>
        <v>587</v>
      </c>
      <c r="Q2056" s="9">
        <f>IFERROR(VLOOKUP(SolaCorp_Backlog[[#This Row],[Order_Item]], 'Hot Orders'!$C:$H, 6, FALSE), SolaCorp_Backlog[[#This Row],[Order Date]])</f>
        <v>45043</v>
      </c>
      <c r="R2056">
        <f>COUNTIFS($L:$L, SolaCorp_Backlog[[#This Row],[Product Group]], $Q:$Q, "&lt;=" &amp; SolaCorp_Backlog[[#This Row],[New Date]])</f>
        <v>598</v>
      </c>
      <c r="S2056">
        <f>IF(SolaCorp_Backlog[[#This Row],[Product Group]] &lt;&gt; $L2055, 1, $S2055 + 1)</f>
        <v>586</v>
      </c>
      <c r="T20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2056">
        <f ca="1" xml:space="preserve"> ROUND((SolaCorp_Backlog[[#This Row],[Projected Ship Date]] - SolaCorp_Backlog[[#This Row],[Order Date]]) / SolaCorp_Backlog[[#This Row],[Backlog Quantity]], 0)</f>
        <v>344</v>
      </c>
    </row>
    <row r="2057" spans="1:21" x14ac:dyDescent="0.25">
      <c r="A2057" t="s">
        <v>478</v>
      </c>
      <c r="B2057" t="s">
        <v>844</v>
      </c>
      <c r="C2057" t="s">
        <v>729</v>
      </c>
      <c r="D2057" t="s">
        <v>813</v>
      </c>
      <c r="E2057" t="s">
        <v>814</v>
      </c>
      <c r="F2057">
        <v>1</v>
      </c>
      <c r="G2057">
        <v>134.32</v>
      </c>
      <c r="H2057" s="9">
        <v>45043</v>
      </c>
      <c r="I2057" t="s">
        <v>732</v>
      </c>
      <c r="J2057" t="s">
        <v>675</v>
      </c>
      <c r="K2057" t="s">
        <v>615</v>
      </c>
      <c r="L2057" t="s">
        <v>658</v>
      </c>
      <c r="M2057" t="s">
        <v>2048</v>
      </c>
      <c r="N2057" t="s">
        <v>4405</v>
      </c>
      <c r="O2057" t="s">
        <v>6118</v>
      </c>
      <c r="P2057">
        <f>COUNTIFS($L:$L, SolaCorp_Backlog[[#This Row],[Product Group]], $H:$H, "&lt;=" &amp; SolaCorp_Backlog[[#This Row],[Order Date]])</f>
        <v>587</v>
      </c>
      <c r="Q2057" s="9">
        <f>IFERROR(VLOOKUP(SolaCorp_Backlog[[#This Row],[Order_Item]], 'Hot Orders'!$C:$H, 6, FALSE), SolaCorp_Backlog[[#This Row],[Order Date]])</f>
        <v>45043</v>
      </c>
      <c r="R2057">
        <f>COUNTIFS($L:$L, SolaCorp_Backlog[[#This Row],[Product Group]], $Q:$Q, "&lt;=" &amp; SolaCorp_Backlog[[#This Row],[New Date]])</f>
        <v>598</v>
      </c>
      <c r="S2057">
        <f>IF(SolaCorp_Backlog[[#This Row],[Product Group]] &lt;&gt; $L2056, 1, $S2056 + 1)</f>
        <v>587</v>
      </c>
      <c r="T20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57">
        <f ca="1" xml:space="preserve"> ROUND((SolaCorp_Backlog[[#This Row],[Projected Ship Date]] - SolaCorp_Backlog[[#This Row],[Order Date]]) / SolaCorp_Backlog[[#This Row],[Backlog Quantity]], 0)</f>
        <v>351</v>
      </c>
    </row>
    <row r="2058" spans="1:21" x14ac:dyDescent="0.25">
      <c r="A2058" t="s">
        <v>45</v>
      </c>
      <c r="B2058" t="s">
        <v>898</v>
      </c>
      <c r="C2058" t="s">
        <v>729</v>
      </c>
      <c r="D2058" t="s">
        <v>813</v>
      </c>
      <c r="E2058" t="s">
        <v>814</v>
      </c>
      <c r="F2058">
        <v>6</v>
      </c>
      <c r="G2058">
        <v>689.85</v>
      </c>
      <c r="H2058" s="9">
        <v>45045</v>
      </c>
      <c r="I2058" t="s">
        <v>732</v>
      </c>
      <c r="J2058" t="s">
        <v>675</v>
      </c>
      <c r="K2058" t="s">
        <v>615</v>
      </c>
      <c r="L2058" t="s">
        <v>658</v>
      </c>
      <c r="M2058" t="s">
        <v>1929</v>
      </c>
      <c r="N2058" t="s">
        <v>4075</v>
      </c>
      <c r="O2058" t="s">
        <v>6026</v>
      </c>
      <c r="P2058">
        <f>COUNTIFS($L:$L, SolaCorp_Backlog[[#This Row],[Product Group]], $H:$H, "&lt;=" &amp; SolaCorp_Backlog[[#This Row],[Order Date]])</f>
        <v>597</v>
      </c>
      <c r="Q2058" s="9">
        <f>IFERROR(VLOOKUP(SolaCorp_Backlog[[#This Row],[Order_Item]], 'Hot Orders'!$C:$H, 6, FALSE), SolaCorp_Backlog[[#This Row],[Order Date]])</f>
        <v>45045</v>
      </c>
      <c r="R2058">
        <f>COUNTIFS($L:$L, SolaCorp_Backlog[[#This Row],[Product Group]], $Q:$Q, "&lt;=" &amp; SolaCorp_Backlog[[#This Row],[New Date]])</f>
        <v>608</v>
      </c>
      <c r="S2058">
        <f>IF(SolaCorp_Backlog[[#This Row],[Product Group]] &lt;&gt; $L2057, 1, $S2057 + 1)</f>
        <v>588</v>
      </c>
      <c r="T20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58">
        <f ca="1" xml:space="preserve"> ROUND((SolaCorp_Backlog[[#This Row],[Projected Ship Date]] - SolaCorp_Backlog[[#This Row],[Order Date]]) / SolaCorp_Backlog[[#This Row],[Backlog Quantity]], 0)</f>
        <v>58</v>
      </c>
    </row>
    <row r="2059" spans="1:21" x14ac:dyDescent="0.25">
      <c r="A2059" t="s">
        <v>45</v>
      </c>
      <c r="B2059" t="s">
        <v>898</v>
      </c>
      <c r="C2059" t="s">
        <v>729</v>
      </c>
      <c r="D2059" t="s">
        <v>813</v>
      </c>
      <c r="E2059" t="s">
        <v>814</v>
      </c>
      <c r="F2059">
        <v>6</v>
      </c>
      <c r="G2059">
        <v>689.85</v>
      </c>
      <c r="H2059" s="9">
        <v>45045</v>
      </c>
      <c r="I2059" t="s">
        <v>732</v>
      </c>
      <c r="J2059" t="s">
        <v>675</v>
      </c>
      <c r="K2059" t="s">
        <v>615</v>
      </c>
      <c r="L2059" t="s">
        <v>658</v>
      </c>
      <c r="M2059" t="s">
        <v>1929</v>
      </c>
      <c r="N2059" t="s">
        <v>4076</v>
      </c>
      <c r="O2059" t="s">
        <v>6026</v>
      </c>
      <c r="P2059">
        <f>COUNTIFS($L:$L, SolaCorp_Backlog[[#This Row],[Product Group]], $H:$H, "&lt;=" &amp; SolaCorp_Backlog[[#This Row],[Order Date]])</f>
        <v>597</v>
      </c>
      <c r="Q2059" s="9">
        <f>IFERROR(VLOOKUP(SolaCorp_Backlog[[#This Row],[Order_Item]], 'Hot Orders'!$C:$H, 6, FALSE), SolaCorp_Backlog[[#This Row],[Order Date]])</f>
        <v>45045</v>
      </c>
      <c r="R2059">
        <f>COUNTIFS($L:$L, SolaCorp_Backlog[[#This Row],[Product Group]], $Q:$Q, "&lt;=" &amp; SolaCorp_Backlog[[#This Row],[New Date]])</f>
        <v>608</v>
      </c>
      <c r="S2059">
        <f>IF(SolaCorp_Backlog[[#This Row],[Product Group]] &lt;&gt; $L2058, 1, $S2058 + 1)</f>
        <v>589</v>
      </c>
      <c r="T20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59">
        <f ca="1" xml:space="preserve"> ROUND((SolaCorp_Backlog[[#This Row],[Projected Ship Date]] - SolaCorp_Backlog[[#This Row],[Order Date]]) / SolaCorp_Backlog[[#This Row],[Backlog Quantity]], 0)</f>
        <v>58</v>
      </c>
    </row>
    <row r="2060" spans="1:21" x14ac:dyDescent="0.25">
      <c r="A2060" t="s">
        <v>45</v>
      </c>
      <c r="B2060" t="s">
        <v>898</v>
      </c>
      <c r="C2060" t="s">
        <v>729</v>
      </c>
      <c r="D2060" t="s">
        <v>813</v>
      </c>
      <c r="E2060" t="s">
        <v>814</v>
      </c>
      <c r="F2060">
        <v>6</v>
      </c>
      <c r="G2060">
        <v>689.85</v>
      </c>
      <c r="H2060" s="9">
        <v>45045</v>
      </c>
      <c r="I2060" t="s">
        <v>732</v>
      </c>
      <c r="J2060" t="s">
        <v>675</v>
      </c>
      <c r="K2060" t="s">
        <v>615</v>
      </c>
      <c r="L2060" t="s">
        <v>658</v>
      </c>
      <c r="M2060" t="s">
        <v>1929</v>
      </c>
      <c r="N2060" t="s">
        <v>4077</v>
      </c>
      <c r="O2060" t="s">
        <v>6026</v>
      </c>
      <c r="P2060">
        <f>COUNTIFS($L:$L, SolaCorp_Backlog[[#This Row],[Product Group]], $H:$H, "&lt;=" &amp; SolaCorp_Backlog[[#This Row],[Order Date]])</f>
        <v>597</v>
      </c>
      <c r="Q2060" s="9">
        <f>IFERROR(VLOOKUP(SolaCorp_Backlog[[#This Row],[Order_Item]], 'Hot Orders'!$C:$H, 6, FALSE), SolaCorp_Backlog[[#This Row],[Order Date]])</f>
        <v>45045</v>
      </c>
      <c r="R2060">
        <f>COUNTIFS($L:$L, SolaCorp_Backlog[[#This Row],[Product Group]], $Q:$Q, "&lt;=" &amp; SolaCorp_Backlog[[#This Row],[New Date]])</f>
        <v>608</v>
      </c>
      <c r="S2060">
        <f>IF(SolaCorp_Backlog[[#This Row],[Product Group]] &lt;&gt; $L2059, 1, $S2059 + 1)</f>
        <v>590</v>
      </c>
      <c r="T20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0">
        <f ca="1" xml:space="preserve"> ROUND((SolaCorp_Backlog[[#This Row],[Projected Ship Date]] - SolaCorp_Backlog[[#This Row],[Order Date]]) / SolaCorp_Backlog[[#This Row],[Backlog Quantity]], 0)</f>
        <v>58</v>
      </c>
    </row>
    <row r="2061" spans="1:21" x14ac:dyDescent="0.25">
      <c r="A2061" t="s">
        <v>45</v>
      </c>
      <c r="B2061" t="s">
        <v>898</v>
      </c>
      <c r="C2061" t="s">
        <v>729</v>
      </c>
      <c r="D2061" t="s">
        <v>813</v>
      </c>
      <c r="E2061" t="s">
        <v>814</v>
      </c>
      <c r="F2061">
        <v>6</v>
      </c>
      <c r="G2061">
        <v>689.85</v>
      </c>
      <c r="H2061" s="9">
        <v>45045</v>
      </c>
      <c r="I2061" t="s">
        <v>732</v>
      </c>
      <c r="J2061" t="s">
        <v>675</v>
      </c>
      <c r="K2061" t="s">
        <v>615</v>
      </c>
      <c r="L2061" t="s">
        <v>658</v>
      </c>
      <c r="M2061" t="s">
        <v>1929</v>
      </c>
      <c r="N2061" t="s">
        <v>4078</v>
      </c>
      <c r="O2061" t="s">
        <v>6026</v>
      </c>
      <c r="P2061">
        <f>COUNTIFS($L:$L, SolaCorp_Backlog[[#This Row],[Product Group]], $H:$H, "&lt;=" &amp; SolaCorp_Backlog[[#This Row],[Order Date]])</f>
        <v>597</v>
      </c>
      <c r="Q2061" s="9">
        <f>IFERROR(VLOOKUP(SolaCorp_Backlog[[#This Row],[Order_Item]], 'Hot Orders'!$C:$H, 6, FALSE), SolaCorp_Backlog[[#This Row],[Order Date]])</f>
        <v>45045</v>
      </c>
      <c r="R2061">
        <f>COUNTIFS($L:$L, SolaCorp_Backlog[[#This Row],[Product Group]], $Q:$Q, "&lt;=" &amp; SolaCorp_Backlog[[#This Row],[New Date]])</f>
        <v>608</v>
      </c>
      <c r="S2061">
        <f>IF(SolaCorp_Backlog[[#This Row],[Product Group]] &lt;&gt; $L2060, 1, $S2060 + 1)</f>
        <v>591</v>
      </c>
      <c r="T20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1">
        <f ca="1" xml:space="preserve"> ROUND((SolaCorp_Backlog[[#This Row],[Projected Ship Date]] - SolaCorp_Backlog[[#This Row],[Order Date]]) / SolaCorp_Backlog[[#This Row],[Backlog Quantity]], 0)</f>
        <v>58</v>
      </c>
    </row>
    <row r="2062" spans="1:21" x14ac:dyDescent="0.25">
      <c r="A2062" t="s">
        <v>45</v>
      </c>
      <c r="B2062" t="s">
        <v>898</v>
      </c>
      <c r="C2062" t="s">
        <v>729</v>
      </c>
      <c r="D2062" t="s">
        <v>813</v>
      </c>
      <c r="E2062" t="s">
        <v>814</v>
      </c>
      <c r="F2062">
        <v>6</v>
      </c>
      <c r="G2062">
        <v>689.85</v>
      </c>
      <c r="H2062" s="9">
        <v>45045</v>
      </c>
      <c r="I2062" t="s">
        <v>732</v>
      </c>
      <c r="J2062" t="s">
        <v>675</v>
      </c>
      <c r="K2062" t="s">
        <v>615</v>
      </c>
      <c r="L2062" t="s">
        <v>658</v>
      </c>
      <c r="M2062" t="s">
        <v>1929</v>
      </c>
      <c r="N2062" t="s">
        <v>3962</v>
      </c>
      <c r="O2062" t="s">
        <v>6026</v>
      </c>
      <c r="P2062">
        <f>COUNTIFS($L:$L, SolaCorp_Backlog[[#This Row],[Product Group]], $H:$H, "&lt;=" &amp; SolaCorp_Backlog[[#This Row],[Order Date]])</f>
        <v>597</v>
      </c>
      <c r="Q2062" s="9">
        <f>IFERROR(VLOOKUP(SolaCorp_Backlog[[#This Row],[Order_Item]], 'Hot Orders'!$C:$H, 6, FALSE), SolaCorp_Backlog[[#This Row],[Order Date]])</f>
        <v>45045</v>
      </c>
      <c r="R2062">
        <f>COUNTIFS($L:$L, SolaCorp_Backlog[[#This Row],[Product Group]], $Q:$Q, "&lt;=" &amp; SolaCorp_Backlog[[#This Row],[New Date]])</f>
        <v>608</v>
      </c>
      <c r="S2062">
        <f>IF(SolaCorp_Backlog[[#This Row],[Product Group]] &lt;&gt; $L2061, 1, $S2061 + 1)</f>
        <v>592</v>
      </c>
      <c r="T20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2">
        <f ca="1" xml:space="preserve"> ROUND((SolaCorp_Backlog[[#This Row],[Projected Ship Date]] - SolaCorp_Backlog[[#This Row],[Order Date]]) / SolaCorp_Backlog[[#This Row],[Backlog Quantity]], 0)</f>
        <v>58</v>
      </c>
    </row>
    <row r="2063" spans="1:21" x14ac:dyDescent="0.25">
      <c r="A2063" t="s">
        <v>45</v>
      </c>
      <c r="B2063" t="s">
        <v>898</v>
      </c>
      <c r="C2063" t="s">
        <v>729</v>
      </c>
      <c r="D2063" t="s">
        <v>813</v>
      </c>
      <c r="E2063" t="s">
        <v>814</v>
      </c>
      <c r="F2063">
        <v>6</v>
      </c>
      <c r="G2063">
        <v>689.85</v>
      </c>
      <c r="H2063" s="9">
        <v>45045</v>
      </c>
      <c r="I2063" t="s">
        <v>732</v>
      </c>
      <c r="J2063" t="s">
        <v>675</v>
      </c>
      <c r="K2063" t="s">
        <v>615</v>
      </c>
      <c r="L2063" t="s">
        <v>658</v>
      </c>
      <c r="M2063" t="s">
        <v>1929</v>
      </c>
      <c r="N2063" t="s">
        <v>3963</v>
      </c>
      <c r="O2063" t="s">
        <v>6026</v>
      </c>
      <c r="P2063">
        <f>COUNTIFS($L:$L, SolaCorp_Backlog[[#This Row],[Product Group]], $H:$H, "&lt;=" &amp; SolaCorp_Backlog[[#This Row],[Order Date]])</f>
        <v>597</v>
      </c>
      <c r="Q2063" s="9">
        <f>IFERROR(VLOOKUP(SolaCorp_Backlog[[#This Row],[Order_Item]], 'Hot Orders'!$C:$H, 6, FALSE), SolaCorp_Backlog[[#This Row],[Order Date]])</f>
        <v>45045</v>
      </c>
      <c r="R2063">
        <f>COUNTIFS($L:$L, SolaCorp_Backlog[[#This Row],[Product Group]], $Q:$Q, "&lt;=" &amp; SolaCorp_Backlog[[#This Row],[New Date]])</f>
        <v>608</v>
      </c>
      <c r="S2063">
        <f>IF(SolaCorp_Backlog[[#This Row],[Product Group]] &lt;&gt; $L2062, 1, $S2062 + 1)</f>
        <v>593</v>
      </c>
      <c r="T20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3">
        <f ca="1" xml:space="preserve"> ROUND((SolaCorp_Backlog[[#This Row],[Projected Ship Date]] - SolaCorp_Backlog[[#This Row],[Order Date]]) / SolaCorp_Backlog[[#This Row],[Backlog Quantity]], 0)</f>
        <v>58</v>
      </c>
    </row>
    <row r="2064" spans="1:21" x14ac:dyDescent="0.25">
      <c r="A2064" t="s">
        <v>45</v>
      </c>
      <c r="B2064" t="s">
        <v>898</v>
      </c>
      <c r="C2064" t="s">
        <v>729</v>
      </c>
      <c r="D2064" t="s">
        <v>813</v>
      </c>
      <c r="E2064" t="s">
        <v>814</v>
      </c>
      <c r="F2064">
        <v>2</v>
      </c>
      <c r="G2064">
        <v>244.54</v>
      </c>
      <c r="H2064" s="9">
        <v>45045</v>
      </c>
      <c r="I2064" t="s">
        <v>732</v>
      </c>
      <c r="J2064" t="s">
        <v>675</v>
      </c>
      <c r="K2064" t="s">
        <v>615</v>
      </c>
      <c r="L2064" t="s">
        <v>658</v>
      </c>
      <c r="M2064" t="s">
        <v>1929</v>
      </c>
      <c r="N2064" t="s">
        <v>3962</v>
      </c>
      <c r="O2064" t="s">
        <v>6026</v>
      </c>
      <c r="P2064">
        <f>COUNTIFS($L:$L, SolaCorp_Backlog[[#This Row],[Product Group]], $H:$H, "&lt;=" &amp; SolaCorp_Backlog[[#This Row],[Order Date]])</f>
        <v>597</v>
      </c>
      <c r="Q2064" s="9">
        <f>IFERROR(VLOOKUP(SolaCorp_Backlog[[#This Row],[Order_Item]], 'Hot Orders'!$C:$H, 6, FALSE), SolaCorp_Backlog[[#This Row],[Order Date]])</f>
        <v>45045</v>
      </c>
      <c r="R2064">
        <f>COUNTIFS($L:$L, SolaCorp_Backlog[[#This Row],[Product Group]], $Q:$Q, "&lt;=" &amp; SolaCorp_Backlog[[#This Row],[New Date]])</f>
        <v>608</v>
      </c>
      <c r="S2064">
        <f>IF(SolaCorp_Backlog[[#This Row],[Product Group]] &lt;&gt; $L2063, 1, $S2063 + 1)</f>
        <v>594</v>
      </c>
      <c r="T20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4">
        <f ca="1" xml:space="preserve"> ROUND((SolaCorp_Backlog[[#This Row],[Projected Ship Date]] - SolaCorp_Backlog[[#This Row],[Order Date]]) / SolaCorp_Backlog[[#This Row],[Backlog Quantity]], 0)</f>
        <v>175</v>
      </c>
    </row>
    <row r="2065" spans="1:21" x14ac:dyDescent="0.25">
      <c r="A2065" t="s">
        <v>45</v>
      </c>
      <c r="B2065" t="s">
        <v>898</v>
      </c>
      <c r="C2065" t="s">
        <v>729</v>
      </c>
      <c r="D2065" t="s">
        <v>813</v>
      </c>
      <c r="E2065" t="s">
        <v>814</v>
      </c>
      <c r="F2065">
        <v>2</v>
      </c>
      <c r="G2065">
        <v>244.54</v>
      </c>
      <c r="H2065" s="9">
        <v>45045</v>
      </c>
      <c r="I2065" t="s">
        <v>732</v>
      </c>
      <c r="J2065" t="s">
        <v>675</v>
      </c>
      <c r="K2065" t="s">
        <v>615</v>
      </c>
      <c r="L2065" t="s">
        <v>658</v>
      </c>
      <c r="M2065" t="s">
        <v>1929</v>
      </c>
      <c r="N2065" t="s">
        <v>3963</v>
      </c>
      <c r="O2065" t="s">
        <v>6026</v>
      </c>
      <c r="P2065">
        <f>COUNTIFS($L:$L, SolaCorp_Backlog[[#This Row],[Product Group]], $H:$H, "&lt;=" &amp; SolaCorp_Backlog[[#This Row],[Order Date]])</f>
        <v>597</v>
      </c>
      <c r="Q2065" s="9">
        <f>IFERROR(VLOOKUP(SolaCorp_Backlog[[#This Row],[Order_Item]], 'Hot Orders'!$C:$H, 6, FALSE), SolaCorp_Backlog[[#This Row],[Order Date]])</f>
        <v>45045</v>
      </c>
      <c r="R2065">
        <f>COUNTIFS($L:$L, SolaCorp_Backlog[[#This Row],[Product Group]], $Q:$Q, "&lt;=" &amp; SolaCorp_Backlog[[#This Row],[New Date]])</f>
        <v>608</v>
      </c>
      <c r="S2065">
        <f>IF(SolaCorp_Backlog[[#This Row],[Product Group]] &lt;&gt; $L2064, 1, $S2064 + 1)</f>
        <v>595</v>
      </c>
      <c r="T20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5">
        <f ca="1" xml:space="preserve"> ROUND((SolaCorp_Backlog[[#This Row],[Projected Ship Date]] - SolaCorp_Backlog[[#This Row],[Order Date]]) / SolaCorp_Backlog[[#This Row],[Backlog Quantity]], 0)</f>
        <v>175</v>
      </c>
    </row>
    <row r="2066" spans="1:21" x14ac:dyDescent="0.25">
      <c r="A2066" t="s">
        <v>45</v>
      </c>
      <c r="B2066" t="s">
        <v>898</v>
      </c>
      <c r="C2066" t="s">
        <v>729</v>
      </c>
      <c r="D2066" t="s">
        <v>813</v>
      </c>
      <c r="E2066" t="s">
        <v>814</v>
      </c>
      <c r="F2066">
        <v>2</v>
      </c>
      <c r="G2066">
        <v>244.54</v>
      </c>
      <c r="H2066" s="9">
        <v>45045</v>
      </c>
      <c r="I2066" t="s">
        <v>732</v>
      </c>
      <c r="J2066" t="s">
        <v>675</v>
      </c>
      <c r="K2066" t="s">
        <v>615</v>
      </c>
      <c r="L2066" t="s">
        <v>658</v>
      </c>
      <c r="M2066" t="s">
        <v>1929</v>
      </c>
      <c r="N2066" t="s">
        <v>3962</v>
      </c>
      <c r="O2066" t="s">
        <v>6026</v>
      </c>
      <c r="P2066">
        <f>COUNTIFS($L:$L, SolaCorp_Backlog[[#This Row],[Product Group]], $H:$H, "&lt;=" &amp; SolaCorp_Backlog[[#This Row],[Order Date]])</f>
        <v>597</v>
      </c>
      <c r="Q2066" s="9">
        <f>IFERROR(VLOOKUP(SolaCorp_Backlog[[#This Row],[Order_Item]], 'Hot Orders'!$C:$H, 6, FALSE), SolaCorp_Backlog[[#This Row],[Order Date]])</f>
        <v>45045</v>
      </c>
      <c r="R2066">
        <f>COUNTIFS($L:$L, SolaCorp_Backlog[[#This Row],[Product Group]], $Q:$Q, "&lt;=" &amp; SolaCorp_Backlog[[#This Row],[New Date]])</f>
        <v>608</v>
      </c>
      <c r="S2066">
        <f>IF(SolaCorp_Backlog[[#This Row],[Product Group]] &lt;&gt; $L2065, 1, $S2065 + 1)</f>
        <v>596</v>
      </c>
      <c r="T20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6">
        <f ca="1" xml:space="preserve"> ROUND((SolaCorp_Backlog[[#This Row],[Projected Ship Date]] - SolaCorp_Backlog[[#This Row],[Order Date]]) / SolaCorp_Backlog[[#This Row],[Backlog Quantity]], 0)</f>
        <v>175</v>
      </c>
    </row>
    <row r="2067" spans="1:21" x14ac:dyDescent="0.25">
      <c r="A2067" t="s">
        <v>45</v>
      </c>
      <c r="B2067" t="s">
        <v>898</v>
      </c>
      <c r="C2067" t="s">
        <v>729</v>
      </c>
      <c r="D2067" t="s">
        <v>813</v>
      </c>
      <c r="E2067" t="s">
        <v>814</v>
      </c>
      <c r="F2067">
        <v>2</v>
      </c>
      <c r="G2067">
        <v>244.54</v>
      </c>
      <c r="H2067" s="9">
        <v>45045</v>
      </c>
      <c r="I2067" t="s">
        <v>732</v>
      </c>
      <c r="J2067" t="s">
        <v>675</v>
      </c>
      <c r="K2067" t="s">
        <v>615</v>
      </c>
      <c r="L2067" t="s">
        <v>658</v>
      </c>
      <c r="M2067" t="s">
        <v>1929</v>
      </c>
      <c r="N2067" t="s">
        <v>3963</v>
      </c>
      <c r="O2067" t="s">
        <v>6026</v>
      </c>
      <c r="P2067">
        <f>COUNTIFS($L:$L, SolaCorp_Backlog[[#This Row],[Product Group]], $H:$H, "&lt;=" &amp; SolaCorp_Backlog[[#This Row],[Order Date]])</f>
        <v>597</v>
      </c>
      <c r="Q2067" s="9">
        <f>IFERROR(VLOOKUP(SolaCorp_Backlog[[#This Row],[Order_Item]], 'Hot Orders'!$C:$H, 6, FALSE), SolaCorp_Backlog[[#This Row],[Order Date]])</f>
        <v>45045</v>
      </c>
      <c r="R2067">
        <f>COUNTIFS($L:$L, SolaCorp_Backlog[[#This Row],[Product Group]], $Q:$Q, "&lt;=" &amp; SolaCorp_Backlog[[#This Row],[New Date]])</f>
        <v>608</v>
      </c>
      <c r="S2067">
        <f>IF(SolaCorp_Backlog[[#This Row],[Product Group]] &lt;&gt; $L2066, 1, $S2066 + 1)</f>
        <v>597</v>
      </c>
      <c r="T20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7">
        <f ca="1" xml:space="preserve"> ROUND((SolaCorp_Backlog[[#This Row],[Projected Ship Date]] - SolaCorp_Backlog[[#This Row],[Order Date]]) / SolaCorp_Backlog[[#This Row],[Backlog Quantity]], 0)</f>
        <v>175</v>
      </c>
    </row>
    <row r="2068" spans="1:21" x14ac:dyDescent="0.25">
      <c r="A2068" t="s">
        <v>481</v>
      </c>
      <c r="B2068" t="s">
        <v>1495</v>
      </c>
      <c r="C2068" t="s">
        <v>688</v>
      </c>
      <c r="D2068" t="s">
        <v>1456</v>
      </c>
      <c r="E2068" t="s">
        <v>1457</v>
      </c>
      <c r="F2068">
        <v>1</v>
      </c>
      <c r="G2068">
        <v>100.44</v>
      </c>
      <c r="H2068" s="9">
        <v>45046</v>
      </c>
      <c r="I2068" t="s">
        <v>793</v>
      </c>
      <c r="J2068" t="s">
        <v>675</v>
      </c>
      <c r="K2068" t="s">
        <v>650</v>
      </c>
      <c r="L2068" t="s">
        <v>658</v>
      </c>
      <c r="M2068" t="s">
        <v>1968</v>
      </c>
      <c r="N2068" t="s">
        <v>4079</v>
      </c>
      <c r="O2068" t="s">
        <v>6063</v>
      </c>
      <c r="P2068">
        <f>COUNTIFS($L:$L, SolaCorp_Backlog[[#This Row],[Product Group]], $H:$H, "&lt;=" &amp; SolaCorp_Backlog[[#This Row],[Order Date]])</f>
        <v>598</v>
      </c>
      <c r="Q2068" s="9">
        <f>IFERROR(VLOOKUP(SolaCorp_Backlog[[#This Row],[Order_Item]], 'Hot Orders'!$C:$H, 6, FALSE), SolaCorp_Backlog[[#This Row],[Order Date]])</f>
        <v>45046</v>
      </c>
      <c r="R2068">
        <f>COUNTIFS($L:$L, SolaCorp_Backlog[[#This Row],[Product Group]], $Q:$Q, "&lt;=" &amp; SolaCorp_Backlog[[#This Row],[New Date]])</f>
        <v>609</v>
      </c>
      <c r="S2068">
        <f>IF(SolaCorp_Backlog[[#This Row],[Product Group]] &lt;&gt; $L2067, 1, $S2067 + 1)</f>
        <v>598</v>
      </c>
      <c r="T20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8">
        <f ca="1" xml:space="preserve"> ROUND((SolaCorp_Backlog[[#This Row],[Projected Ship Date]] - SolaCorp_Backlog[[#This Row],[Order Date]]) / SolaCorp_Backlog[[#This Row],[Backlog Quantity]], 0)</f>
        <v>348</v>
      </c>
    </row>
    <row r="2069" spans="1:21" x14ac:dyDescent="0.25">
      <c r="A2069" t="s">
        <v>526</v>
      </c>
      <c r="B2069" t="s">
        <v>1395</v>
      </c>
      <c r="C2069" t="s">
        <v>688</v>
      </c>
      <c r="D2069" t="s">
        <v>1368</v>
      </c>
      <c r="E2069" t="s">
        <v>1369</v>
      </c>
      <c r="F2069">
        <v>5</v>
      </c>
      <c r="G2069">
        <v>85.91</v>
      </c>
      <c r="H2069" s="9">
        <v>45049</v>
      </c>
      <c r="I2069" t="s">
        <v>829</v>
      </c>
      <c r="J2069" t="s">
        <v>675</v>
      </c>
      <c r="K2069" t="s">
        <v>619</v>
      </c>
      <c r="L2069" t="s">
        <v>658</v>
      </c>
      <c r="M2069" t="s">
        <v>2122</v>
      </c>
      <c r="N2069" t="s">
        <v>4666</v>
      </c>
      <c r="O2069" t="s">
        <v>6187</v>
      </c>
      <c r="P2069">
        <f>COUNTIFS($L:$L, SolaCorp_Backlog[[#This Row],[Product Group]], $H:$H, "&lt;=" &amp; SolaCorp_Backlog[[#This Row],[Order Date]])</f>
        <v>608</v>
      </c>
      <c r="Q2069" s="9">
        <f>IFERROR(VLOOKUP(SolaCorp_Backlog[[#This Row],[Order_Item]], 'Hot Orders'!$C:$H, 6, FALSE), SolaCorp_Backlog[[#This Row],[Order Date]])</f>
        <v>45049</v>
      </c>
      <c r="R2069">
        <f>COUNTIFS($L:$L, SolaCorp_Backlog[[#This Row],[Product Group]], $Q:$Q, "&lt;=" &amp; SolaCorp_Backlog[[#This Row],[New Date]])</f>
        <v>619</v>
      </c>
      <c r="S2069">
        <f>IF(SolaCorp_Backlog[[#This Row],[Product Group]] &lt;&gt; $L2068, 1, $S2068 + 1)</f>
        <v>599</v>
      </c>
      <c r="T20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69">
        <f ca="1" xml:space="preserve"> ROUND((SolaCorp_Backlog[[#This Row],[Projected Ship Date]] - SolaCorp_Backlog[[#This Row],[Order Date]]) / SolaCorp_Backlog[[#This Row],[Backlog Quantity]], 0)</f>
        <v>69</v>
      </c>
    </row>
    <row r="2070" spans="1:21" x14ac:dyDescent="0.25">
      <c r="A2070" t="s">
        <v>526</v>
      </c>
      <c r="B2070" t="s">
        <v>1395</v>
      </c>
      <c r="C2070" t="s">
        <v>688</v>
      </c>
      <c r="D2070" t="s">
        <v>1368</v>
      </c>
      <c r="E2070" t="s">
        <v>1369</v>
      </c>
      <c r="F2070">
        <v>5</v>
      </c>
      <c r="G2070">
        <v>85.91</v>
      </c>
      <c r="H2070" s="9">
        <v>45049</v>
      </c>
      <c r="I2070" t="s">
        <v>829</v>
      </c>
      <c r="J2070" t="s">
        <v>675</v>
      </c>
      <c r="K2070" t="s">
        <v>619</v>
      </c>
      <c r="L2070" t="s">
        <v>658</v>
      </c>
      <c r="M2070" t="s">
        <v>2122</v>
      </c>
      <c r="N2070" t="s">
        <v>4667</v>
      </c>
      <c r="O2070" t="s">
        <v>6187</v>
      </c>
      <c r="P2070">
        <f>COUNTIFS($L:$L, SolaCorp_Backlog[[#This Row],[Product Group]], $H:$H, "&lt;=" &amp; SolaCorp_Backlog[[#This Row],[Order Date]])</f>
        <v>608</v>
      </c>
      <c r="Q2070" s="9">
        <f>IFERROR(VLOOKUP(SolaCorp_Backlog[[#This Row],[Order_Item]], 'Hot Orders'!$C:$H, 6, FALSE), SolaCorp_Backlog[[#This Row],[Order Date]])</f>
        <v>45049</v>
      </c>
      <c r="R2070">
        <f>COUNTIFS($L:$L, SolaCorp_Backlog[[#This Row],[Product Group]], $Q:$Q, "&lt;=" &amp; SolaCorp_Backlog[[#This Row],[New Date]])</f>
        <v>619</v>
      </c>
      <c r="S2070">
        <f>IF(SolaCorp_Backlog[[#This Row],[Product Group]] &lt;&gt; $L2069, 1, $S2069 + 1)</f>
        <v>600</v>
      </c>
      <c r="T20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0">
        <f ca="1" xml:space="preserve"> ROUND((SolaCorp_Backlog[[#This Row],[Projected Ship Date]] - SolaCorp_Backlog[[#This Row],[Order Date]]) / SolaCorp_Backlog[[#This Row],[Backlog Quantity]], 0)</f>
        <v>69</v>
      </c>
    </row>
    <row r="2071" spans="1:21" x14ac:dyDescent="0.25">
      <c r="A2071" t="s">
        <v>526</v>
      </c>
      <c r="B2071" t="s">
        <v>1395</v>
      </c>
      <c r="C2071" t="s">
        <v>688</v>
      </c>
      <c r="D2071" t="s">
        <v>1368</v>
      </c>
      <c r="E2071" t="s">
        <v>1369</v>
      </c>
      <c r="F2071">
        <v>5</v>
      </c>
      <c r="G2071">
        <v>85.91</v>
      </c>
      <c r="H2071" s="9">
        <v>45049</v>
      </c>
      <c r="I2071" t="s">
        <v>829</v>
      </c>
      <c r="J2071" t="s">
        <v>675</v>
      </c>
      <c r="K2071" t="s">
        <v>619</v>
      </c>
      <c r="L2071" t="s">
        <v>658</v>
      </c>
      <c r="M2071" t="s">
        <v>2122</v>
      </c>
      <c r="N2071" t="s">
        <v>4668</v>
      </c>
      <c r="O2071" t="s">
        <v>6187</v>
      </c>
      <c r="P2071">
        <f>COUNTIFS($L:$L, SolaCorp_Backlog[[#This Row],[Product Group]], $H:$H, "&lt;=" &amp; SolaCorp_Backlog[[#This Row],[Order Date]])</f>
        <v>608</v>
      </c>
      <c r="Q2071" s="9">
        <f>IFERROR(VLOOKUP(SolaCorp_Backlog[[#This Row],[Order_Item]], 'Hot Orders'!$C:$H, 6, FALSE), SolaCorp_Backlog[[#This Row],[Order Date]])</f>
        <v>45049</v>
      </c>
      <c r="R2071">
        <f>COUNTIFS($L:$L, SolaCorp_Backlog[[#This Row],[Product Group]], $Q:$Q, "&lt;=" &amp; SolaCorp_Backlog[[#This Row],[New Date]])</f>
        <v>619</v>
      </c>
      <c r="S2071">
        <f>IF(SolaCorp_Backlog[[#This Row],[Product Group]] &lt;&gt; $L2070, 1, $S2070 + 1)</f>
        <v>601</v>
      </c>
      <c r="T20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1">
        <f ca="1" xml:space="preserve"> ROUND((SolaCorp_Backlog[[#This Row],[Projected Ship Date]] - SolaCorp_Backlog[[#This Row],[Order Date]]) / SolaCorp_Backlog[[#This Row],[Backlog Quantity]], 0)</f>
        <v>69</v>
      </c>
    </row>
    <row r="2072" spans="1:21" x14ac:dyDescent="0.25">
      <c r="A2072" t="s">
        <v>526</v>
      </c>
      <c r="B2072" t="s">
        <v>1395</v>
      </c>
      <c r="C2072" t="s">
        <v>688</v>
      </c>
      <c r="D2072" t="s">
        <v>1368</v>
      </c>
      <c r="E2072" t="s">
        <v>1369</v>
      </c>
      <c r="F2072">
        <v>5</v>
      </c>
      <c r="G2072">
        <v>85.91</v>
      </c>
      <c r="H2072" s="9">
        <v>45049</v>
      </c>
      <c r="I2072" t="s">
        <v>829</v>
      </c>
      <c r="J2072" t="s">
        <v>675</v>
      </c>
      <c r="K2072" t="s">
        <v>619</v>
      </c>
      <c r="L2072" t="s">
        <v>658</v>
      </c>
      <c r="M2072" t="s">
        <v>2122</v>
      </c>
      <c r="N2072" t="s">
        <v>4669</v>
      </c>
      <c r="O2072" t="s">
        <v>6187</v>
      </c>
      <c r="P2072">
        <f>COUNTIFS($L:$L, SolaCorp_Backlog[[#This Row],[Product Group]], $H:$H, "&lt;=" &amp; SolaCorp_Backlog[[#This Row],[Order Date]])</f>
        <v>608</v>
      </c>
      <c r="Q2072" s="9">
        <f>IFERROR(VLOOKUP(SolaCorp_Backlog[[#This Row],[Order_Item]], 'Hot Orders'!$C:$H, 6, FALSE), SolaCorp_Backlog[[#This Row],[Order Date]])</f>
        <v>45049</v>
      </c>
      <c r="R2072">
        <f>COUNTIFS($L:$L, SolaCorp_Backlog[[#This Row],[Product Group]], $Q:$Q, "&lt;=" &amp; SolaCorp_Backlog[[#This Row],[New Date]])</f>
        <v>619</v>
      </c>
      <c r="S2072">
        <f>IF(SolaCorp_Backlog[[#This Row],[Product Group]] &lt;&gt; $L2071, 1, $S2071 + 1)</f>
        <v>602</v>
      </c>
      <c r="T20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2">
        <f ca="1" xml:space="preserve"> ROUND((SolaCorp_Backlog[[#This Row],[Projected Ship Date]] - SolaCorp_Backlog[[#This Row],[Order Date]]) / SolaCorp_Backlog[[#This Row],[Backlog Quantity]], 0)</f>
        <v>69</v>
      </c>
    </row>
    <row r="2073" spans="1:21" x14ac:dyDescent="0.25">
      <c r="A2073" t="s">
        <v>526</v>
      </c>
      <c r="B2073" t="s">
        <v>1395</v>
      </c>
      <c r="C2073" t="s">
        <v>688</v>
      </c>
      <c r="D2073" t="s">
        <v>1368</v>
      </c>
      <c r="E2073" t="s">
        <v>1369</v>
      </c>
      <c r="F2073">
        <v>5</v>
      </c>
      <c r="G2073">
        <v>85.91</v>
      </c>
      <c r="H2073" s="9">
        <v>45049</v>
      </c>
      <c r="I2073" t="s">
        <v>829</v>
      </c>
      <c r="J2073" t="s">
        <v>675</v>
      </c>
      <c r="K2073" t="s">
        <v>619</v>
      </c>
      <c r="L2073" t="s">
        <v>658</v>
      </c>
      <c r="M2073" t="s">
        <v>2122</v>
      </c>
      <c r="N2073" t="s">
        <v>4670</v>
      </c>
      <c r="O2073" t="s">
        <v>6187</v>
      </c>
      <c r="P2073">
        <f>COUNTIFS($L:$L, SolaCorp_Backlog[[#This Row],[Product Group]], $H:$H, "&lt;=" &amp; SolaCorp_Backlog[[#This Row],[Order Date]])</f>
        <v>608</v>
      </c>
      <c r="Q2073" s="9">
        <f>IFERROR(VLOOKUP(SolaCorp_Backlog[[#This Row],[Order_Item]], 'Hot Orders'!$C:$H, 6, FALSE), SolaCorp_Backlog[[#This Row],[Order Date]])</f>
        <v>45049</v>
      </c>
      <c r="R2073">
        <f>COUNTIFS($L:$L, SolaCorp_Backlog[[#This Row],[Product Group]], $Q:$Q, "&lt;=" &amp; SolaCorp_Backlog[[#This Row],[New Date]])</f>
        <v>619</v>
      </c>
      <c r="S2073">
        <f>IF(SolaCorp_Backlog[[#This Row],[Product Group]] &lt;&gt; $L2072, 1, $S2072 + 1)</f>
        <v>603</v>
      </c>
      <c r="T20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3">
        <f ca="1" xml:space="preserve"> ROUND((SolaCorp_Backlog[[#This Row],[Projected Ship Date]] - SolaCorp_Backlog[[#This Row],[Order Date]]) / SolaCorp_Backlog[[#This Row],[Backlog Quantity]], 0)</f>
        <v>69</v>
      </c>
    </row>
    <row r="2074" spans="1:21" x14ac:dyDescent="0.25">
      <c r="A2074" t="s">
        <v>526</v>
      </c>
      <c r="B2074" t="s">
        <v>1395</v>
      </c>
      <c r="C2074" t="s">
        <v>688</v>
      </c>
      <c r="D2074" t="s">
        <v>715</v>
      </c>
      <c r="E2074" t="s">
        <v>716</v>
      </c>
      <c r="F2074">
        <v>5</v>
      </c>
      <c r="G2074">
        <v>80.33</v>
      </c>
      <c r="H2074" s="9">
        <v>45049</v>
      </c>
      <c r="I2074" t="s">
        <v>829</v>
      </c>
      <c r="J2074" t="s">
        <v>675</v>
      </c>
      <c r="K2074" t="s">
        <v>623</v>
      </c>
      <c r="L2074" t="s">
        <v>658</v>
      </c>
      <c r="M2074" t="s">
        <v>2130</v>
      </c>
      <c r="N2074" t="s">
        <v>4693</v>
      </c>
      <c r="O2074" t="s">
        <v>6187</v>
      </c>
      <c r="P2074">
        <f>COUNTIFS($L:$L, SolaCorp_Backlog[[#This Row],[Product Group]], $H:$H, "&lt;=" &amp; SolaCorp_Backlog[[#This Row],[Order Date]])</f>
        <v>608</v>
      </c>
      <c r="Q2074" s="9">
        <f>IFERROR(VLOOKUP(SolaCorp_Backlog[[#This Row],[Order_Item]], 'Hot Orders'!$C:$H, 6, FALSE), SolaCorp_Backlog[[#This Row],[Order Date]])</f>
        <v>45049</v>
      </c>
      <c r="R2074">
        <f>COUNTIFS($L:$L, SolaCorp_Backlog[[#This Row],[Product Group]], $Q:$Q, "&lt;=" &amp; SolaCorp_Backlog[[#This Row],[New Date]])</f>
        <v>619</v>
      </c>
      <c r="S2074">
        <f>IF(SolaCorp_Backlog[[#This Row],[Product Group]] &lt;&gt; $L2073, 1, $S2073 + 1)</f>
        <v>604</v>
      </c>
      <c r="T20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4">
        <f ca="1" xml:space="preserve"> ROUND((SolaCorp_Backlog[[#This Row],[Projected Ship Date]] - SolaCorp_Backlog[[#This Row],[Order Date]]) / SolaCorp_Backlog[[#This Row],[Backlog Quantity]], 0)</f>
        <v>69</v>
      </c>
    </row>
    <row r="2075" spans="1:21" x14ac:dyDescent="0.25">
      <c r="A2075" t="s">
        <v>526</v>
      </c>
      <c r="B2075" t="s">
        <v>1395</v>
      </c>
      <c r="C2075" t="s">
        <v>688</v>
      </c>
      <c r="D2075" t="s">
        <v>715</v>
      </c>
      <c r="E2075" t="s">
        <v>716</v>
      </c>
      <c r="F2075">
        <v>5</v>
      </c>
      <c r="G2075">
        <v>80.33</v>
      </c>
      <c r="H2075" s="9">
        <v>45049</v>
      </c>
      <c r="I2075" t="s">
        <v>829</v>
      </c>
      <c r="J2075" t="s">
        <v>675</v>
      </c>
      <c r="K2075" t="s">
        <v>623</v>
      </c>
      <c r="L2075" t="s">
        <v>658</v>
      </c>
      <c r="M2075" t="s">
        <v>2130</v>
      </c>
      <c r="N2075" t="s">
        <v>4694</v>
      </c>
      <c r="O2075" t="s">
        <v>6187</v>
      </c>
      <c r="P2075">
        <f>COUNTIFS($L:$L, SolaCorp_Backlog[[#This Row],[Product Group]], $H:$H, "&lt;=" &amp; SolaCorp_Backlog[[#This Row],[Order Date]])</f>
        <v>608</v>
      </c>
      <c r="Q2075" s="9">
        <f>IFERROR(VLOOKUP(SolaCorp_Backlog[[#This Row],[Order_Item]], 'Hot Orders'!$C:$H, 6, FALSE), SolaCorp_Backlog[[#This Row],[Order Date]])</f>
        <v>45049</v>
      </c>
      <c r="R2075">
        <f>COUNTIFS($L:$L, SolaCorp_Backlog[[#This Row],[Product Group]], $Q:$Q, "&lt;=" &amp; SolaCorp_Backlog[[#This Row],[New Date]])</f>
        <v>619</v>
      </c>
      <c r="S2075">
        <f>IF(SolaCorp_Backlog[[#This Row],[Product Group]] &lt;&gt; $L2074, 1, $S2074 + 1)</f>
        <v>605</v>
      </c>
      <c r="T20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5">
        <f ca="1" xml:space="preserve"> ROUND((SolaCorp_Backlog[[#This Row],[Projected Ship Date]] - SolaCorp_Backlog[[#This Row],[Order Date]]) / SolaCorp_Backlog[[#This Row],[Backlog Quantity]], 0)</f>
        <v>69</v>
      </c>
    </row>
    <row r="2076" spans="1:21" x14ac:dyDescent="0.25">
      <c r="A2076" t="s">
        <v>526</v>
      </c>
      <c r="B2076" t="s">
        <v>1395</v>
      </c>
      <c r="C2076" t="s">
        <v>688</v>
      </c>
      <c r="D2076" t="s">
        <v>715</v>
      </c>
      <c r="E2076" t="s">
        <v>716</v>
      </c>
      <c r="F2076">
        <v>5</v>
      </c>
      <c r="G2076">
        <v>80.33</v>
      </c>
      <c r="H2076" s="9">
        <v>45049</v>
      </c>
      <c r="I2076" t="s">
        <v>829</v>
      </c>
      <c r="J2076" t="s">
        <v>675</v>
      </c>
      <c r="K2076" t="s">
        <v>623</v>
      </c>
      <c r="L2076" t="s">
        <v>658</v>
      </c>
      <c r="M2076" t="s">
        <v>2130</v>
      </c>
      <c r="N2076" t="s">
        <v>4695</v>
      </c>
      <c r="O2076" t="s">
        <v>6187</v>
      </c>
      <c r="P2076">
        <f>COUNTIFS($L:$L, SolaCorp_Backlog[[#This Row],[Product Group]], $H:$H, "&lt;=" &amp; SolaCorp_Backlog[[#This Row],[Order Date]])</f>
        <v>608</v>
      </c>
      <c r="Q2076" s="9">
        <f>IFERROR(VLOOKUP(SolaCorp_Backlog[[#This Row],[Order_Item]], 'Hot Orders'!$C:$H, 6, FALSE), SolaCorp_Backlog[[#This Row],[Order Date]])</f>
        <v>45049</v>
      </c>
      <c r="R2076">
        <f>COUNTIFS($L:$L, SolaCorp_Backlog[[#This Row],[Product Group]], $Q:$Q, "&lt;=" &amp; SolaCorp_Backlog[[#This Row],[New Date]])</f>
        <v>619</v>
      </c>
      <c r="S2076">
        <f>IF(SolaCorp_Backlog[[#This Row],[Product Group]] &lt;&gt; $L2075, 1, $S2075 + 1)</f>
        <v>606</v>
      </c>
      <c r="T20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6">
        <f ca="1" xml:space="preserve"> ROUND((SolaCorp_Backlog[[#This Row],[Projected Ship Date]] - SolaCorp_Backlog[[#This Row],[Order Date]]) / SolaCorp_Backlog[[#This Row],[Backlog Quantity]], 0)</f>
        <v>69</v>
      </c>
    </row>
    <row r="2077" spans="1:21" x14ac:dyDescent="0.25">
      <c r="A2077" t="s">
        <v>526</v>
      </c>
      <c r="B2077" t="s">
        <v>1395</v>
      </c>
      <c r="C2077" t="s">
        <v>688</v>
      </c>
      <c r="D2077" t="s">
        <v>715</v>
      </c>
      <c r="E2077" t="s">
        <v>716</v>
      </c>
      <c r="F2077">
        <v>5</v>
      </c>
      <c r="G2077">
        <v>80.33</v>
      </c>
      <c r="H2077" s="9">
        <v>45049</v>
      </c>
      <c r="I2077" t="s">
        <v>829</v>
      </c>
      <c r="J2077" t="s">
        <v>675</v>
      </c>
      <c r="K2077" t="s">
        <v>623</v>
      </c>
      <c r="L2077" t="s">
        <v>658</v>
      </c>
      <c r="M2077" t="s">
        <v>2130</v>
      </c>
      <c r="N2077" t="s">
        <v>4696</v>
      </c>
      <c r="O2077" t="s">
        <v>6187</v>
      </c>
      <c r="P2077">
        <f>COUNTIFS($L:$L, SolaCorp_Backlog[[#This Row],[Product Group]], $H:$H, "&lt;=" &amp; SolaCorp_Backlog[[#This Row],[Order Date]])</f>
        <v>608</v>
      </c>
      <c r="Q2077" s="9">
        <f>IFERROR(VLOOKUP(SolaCorp_Backlog[[#This Row],[Order_Item]], 'Hot Orders'!$C:$H, 6, FALSE), SolaCorp_Backlog[[#This Row],[Order Date]])</f>
        <v>45049</v>
      </c>
      <c r="R2077">
        <f>COUNTIFS($L:$L, SolaCorp_Backlog[[#This Row],[Product Group]], $Q:$Q, "&lt;=" &amp; SolaCorp_Backlog[[#This Row],[New Date]])</f>
        <v>619</v>
      </c>
      <c r="S2077">
        <f>IF(SolaCorp_Backlog[[#This Row],[Product Group]] &lt;&gt; $L2076, 1, $S2076 + 1)</f>
        <v>607</v>
      </c>
      <c r="T20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7">
        <f ca="1" xml:space="preserve"> ROUND((SolaCorp_Backlog[[#This Row],[Projected Ship Date]] - SolaCorp_Backlog[[#This Row],[Order Date]]) / SolaCorp_Backlog[[#This Row],[Backlog Quantity]], 0)</f>
        <v>69</v>
      </c>
    </row>
    <row r="2078" spans="1:21" x14ac:dyDescent="0.25">
      <c r="A2078" t="s">
        <v>526</v>
      </c>
      <c r="B2078" t="s">
        <v>1395</v>
      </c>
      <c r="C2078" t="s">
        <v>688</v>
      </c>
      <c r="D2078" t="s">
        <v>715</v>
      </c>
      <c r="E2078" t="s">
        <v>716</v>
      </c>
      <c r="F2078">
        <v>5</v>
      </c>
      <c r="G2078">
        <v>80.33</v>
      </c>
      <c r="H2078" s="9">
        <v>45049</v>
      </c>
      <c r="I2078" t="s">
        <v>829</v>
      </c>
      <c r="J2078" t="s">
        <v>675</v>
      </c>
      <c r="K2078" t="s">
        <v>623</v>
      </c>
      <c r="L2078" t="s">
        <v>658</v>
      </c>
      <c r="M2078" t="s">
        <v>2130</v>
      </c>
      <c r="N2078" t="s">
        <v>4697</v>
      </c>
      <c r="O2078" t="s">
        <v>6187</v>
      </c>
      <c r="P2078">
        <f>COUNTIFS($L:$L, SolaCorp_Backlog[[#This Row],[Product Group]], $H:$H, "&lt;=" &amp; SolaCorp_Backlog[[#This Row],[Order Date]])</f>
        <v>608</v>
      </c>
      <c r="Q2078" s="9">
        <f>IFERROR(VLOOKUP(SolaCorp_Backlog[[#This Row],[Order_Item]], 'Hot Orders'!$C:$H, 6, FALSE), SolaCorp_Backlog[[#This Row],[Order Date]])</f>
        <v>45049</v>
      </c>
      <c r="R2078">
        <f>COUNTIFS($L:$L, SolaCorp_Backlog[[#This Row],[Product Group]], $Q:$Q, "&lt;=" &amp; SolaCorp_Backlog[[#This Row],[New Date]])</f>
        <v>619</v>
      </c>
      <c r="S2078">
        <f>IF(SolaCorp_Backlog[[#This Row],[Product Group]] &lt;&gt; $L2077, 1, $S2077 + 1)</f>
        <v>608</v>
      </c>
      <c r="T20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8">
        <f ca="1" xml:space="preserve"> ROUND((SolaCorp_Backlog[[#This Row],[Projected Ship Date]] - SolaCorp_Backlog[[#This Row],[Order Date]]) / SolaCorp_Backlog[[#This Row],[Backlog Quantity]], 0)</f>
        <v>69</v>
      </c>
    </row>
    <row r="2079" spans="1:21" x14ac:dyDescent="0.25">
      <c r="A2079" t="s">
        <v>564</v>
      </c>
      <c r="B2079" t="s">
        <v>712</v>
      </c>
      <c r="C2079" t="s">
        <v>671</v>
      </c>
      <c r="D2079" t="s">
        <v>715</v>
      </c>
      <c r="E2079" t="s">
        <v>716</v>
      </c>
      <c r="F2079">
        <v>15</v>
      </c>
      <c r="G2079">
        <v>944.35</v>
      </c>
      <c r="H2079" s="9">
        <v>45055</v>
      </c>
      <c r="I2079" t="s">
        <v>679</v>
      </c>
      <c r="J2079" t="s">
        <v>675</v>
      </c>
      <c r="K2079" t="s">
        <v>623</v>
      </c>
      <c r="L2079" t="s">
        <v>658</v>
      </c>
      <c r="M2079" t="s">
        <v>2037</v>
      </c>
      <c r="N2079" t="s">
        <v>4348</v>
      </c>
      <c r="O2079" t="s">
        <v>6113</v>
      </c>
      <c r="P2079">
        <f>COUNTIFS($L:$L, SolaCorp_Backlog[[#This Row],[Product Group]], $H:$H, "&lt;=" &amp; SolaCorp_Backlog[[#This Row],[Order Date]])</f>
        <v>637</v>
      </c>
      <c r="Q2079" s="9">
        <f>IFERROR(VLOOKUP(SolaCorp_Backlog[[#This Row],[Order_Item]], 'Hot Orders'!$C:$H, 6, FALSE), SolaCorp_Backlog[[#This Row],[Order Date]])</f>
        <v>45055</v>
      </c>
      <c r="R2079">
        <f>COUNTIFS($L:$L, SolaCorp_Backlog[[#This Row],[Product Group]], $Q:$Q, "&lt;=" &amp; SolaCorp_Backlog[[#This Row],[New Date]])</f>
        <v>648</v>
      </c>
      <c r="S2079">
        <f>IF(SolaCorp_Backlog[[#This Row],[Product Group]] &lt;&gt; $L2078, 1, $S2078 + 1)</f>
        <v>609</v>
      </c>
      <c r="T20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79">
        <f ca="1" xml:space="preserve"> ROUND((SolaCorp_Backlog[[#This Row],[Projected Ship Date]] - SolaCorp_Backlog[[#This Row],[Order Date]]) / SolaCorp_Backlog[[#This Row],[Backlog Quantity]], 0)</f>
        <v>23</v>
      </c>
    </row>
    <row r="2080" spans="1:21" x14ac:dyDescent="0.25">
      <c r="A2080" t="s">
        <v>564</v>
      </c>
      <c r="B2080" t="s">
        <v>712</v>
      </c>
      <c r="C2080" t="s">
        <v>671</v>
      </c>
      <c r="D2080" t="s">
        <v>715</v>
      </c>
      <c r="E2080" t="s">
        <v>716</v>
      </c>
      <c r="F2080">
        <v>15</v>
      </c>
      <c r="G2080">
        <v>944.35</v>
      </c>
      <c r="H2080" s="9">
        <v>45055</v>
      </c>
      <c r="I2080" t="s">
        <v>679</v>
      </c>
      <c r="J2080" t="s">
        <v>675</v>
      </c>
      <c r="K2080" t="s">
        <v>623</v>
      </c>
      <c r="L2080" t="s">
        <v>658</v>
      </c>
      <c r="M2080" t="s">
        <v>2037</v>
      </c>
      <c r="N2080" t="s">
        <v>4349</v>
      </c>
      <c r="O2080" t="s">
        <v>6113</v>
      </c>
      <c r="P2080">
        <f>COUNTIFS($L:$L, SolaCorp_Backlog[[#This Row],[Product Group]], $H:$H, "&lt;=" &amp; SolaCorp_Backlog[[#This Row],[Order Date]])</f>
        <v>637</v>
      </c>
      <c r="Q2080" s="9">
        <f>IFERROR(VLOOKUP(SolaCorp_Backlog[[#This Row],[Order_Item]], 'Hot Orders'!$C:$H, 6, FALSE), SolaCorp_Backlog[[#This Row],[Order Date]])</f>
        <v>45055</v>
      </c>
      <c r="R2080">
        <f>COUNTIFS($L:$L, SolaCorp_Backlog[[#This Row],[Product Group]], $Q:$Q, "&lt;=" &amp; SolaCorp_Backlog[[#This Row],[New Date]])</f>
        <v>648</v>
      </c>
      <c r="S2080">
        <f>IF(SolaCorp_Backlog[[#This Row],[Product Group]] &lt;&gt; $L2079, 1, $S2079 + 1)</f>
        <v>610</v>
      </c>
      <c r="T20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0">
        <f ca="1" xml:space="preserve"> ROUND((SolaCorp_Backlog[[#This Row],[Projected Ship Date]] - SolaCorp_Backlog[[#This Row],[Order Date]]) / SolaCorp_Backlog[[#This Row],[Backlog Quantity]], 0)</f>
        <v>23</v>
      </c>
    </row>
    <row r="2081" spans="1:21" x14ac:dyDescent="0.25">
      <c r="A2081" t="s">
        <v>564</v>
      </c>
      <c r="B2081" t="s">
        <v>712</v>
      </c>
      <c r="C2081" t="s">
        <v>671</v>
      </c>
      <c r="D2081" t="s">
        <v>715</v>
      </c>
      <c r="E2081" t="s">
        <v>716</v>
      </c>
      <c r="F2081">
        <v>15</v>
      </c>
      <c r="G2081">
        <v>944.35</v>
      </c>
      <c r="H2081" s="9">
        <v>45055</v>
      </c>
      <c r="I2081" t="s">
        <v>679</v>
      </c>
      <c r="J2081" t="s">
        <v>675</v>
      </c>
      <c r="K2081" t="s">
        <v>623</v>
      </c>
      <c r="L2081" t="s">
        <v>658</v>
      </c>
      <c r="M2081" t="s">
        <v>2037</v>
      </c>
      <c r="N2081" t="s">
        <v>4350</v>
      </c>
      <c r="O2081" t="s">
        <v>6113</v>
      </c>
      <c r="P2081">
        <f>COUNTIFS($L:$L, SolaCorp_Backlog[[#This Row],[Product Group]], $H:$H, "&lt;=" &amp; SolaCorp_Backlog[[#This Row],[Order Date]])</f>
        <v>637</v>
      </c>
      <c r="Q2081" s="9">
        <f>IFERROR(VLOOKUP(SolaCorp_Backlog[[#This Row],[Order_Item]], 'Hot Orders'!$C:$H, 6, FALSE), SolaCorp_Backlog[[#This Row],[Order Date]])</f>
        <v>45055</v>
      </c>
      <c r="R2081">
        <f>COUNTIFS($L:$L, SolaCorp_Backlog[[#This Row],[Product Group]], $Q:$Q, "&lt;=" &amp; SolaCorp_Backlog[[#This Row],[New Date]])</f>
        <v>648</v>
      </c>
      <c r="S2081">
        <f>IF(SolaCorp_Backlog[[#This Row],[Product Group]] &lt;&gt; $L2080, 1, $S2080 + 1)</f>
        <v>611</v>
      </c>
      <c r="T20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1">
        <f ca="1" xml:space="preserve"> ROUND((SolaCorp_Backlog[[#This Row],[Projected Ship Date]] - SolaCorp_Backlog[[#This Row],[Order Date]]) / SolaCorp_Backlog[[#This Row],[Backlog Quantity]], 0)</f>
        <v>23</v>
      </c>
    </row>
    <row r="2082" spans="1:21" x14ac:dyDescent="0.25">
      <c r="A2082" t="s">
        <v>564</v>
      </c>
      <c r="B2082" t="s">
        <v>712</v>
      </c>
      <c r="C2082" t="s">
        <v>671</v>
      </c>
      <c r="D2082" t="s">
        <v>715</v>
      </c>
      <c r="E2082" t="s">
        <v>716</v>
      </c>
      <c r="F2082">
        <v>15</v>
      </c>
      <c r="G2082">
        <v>944.35</v>
      </c>
      <c r="H2082" s="9">
        <v>45055</v>
      </c>
      <c r="I2082" t="s">
        <v>679</v>
      </c>
      <c r="J2082" t="s">
        <v>675</v>
      </c>
      <c r="K2082" t="s">
        <v>623</v>
      </c>
      <c r="L2082" t="s">
        <v>658</v>
      </c>
      <c r="M2082" t="s">
        <v>2037</v>
      </c>
      <c r="N2082" t="s">
        <v>4351</v>
      </c>
      <c r="O2082" t="s">
        <v>6113</v>
      </c>
      <c r="P2082">
        <f>COUNTIFS($L:$L, SolaCorp_Backlog[[#This Row],[Product Group]], $H:$H, "&lt;=" &amp; SolaCorp_Backlog[[#This Row],[Order Date]])</f>
        <v>637</v>
      </c>
      <c r="Q2082" s="9">
        <f>IFERROR(VLOOKUP(SolaCorp_Backlog[[#This Row],[Order_Item]], 'Hot Orders'!$C:$H, 6, FALSE), SolaCorp_Backlog[[#This Row],[Order Date]])</f>
        <v>45055</v>
      </c>
      <c r="R2082">
        <f>COUNTIFS($L:$L, SolaCorp_Backlog[[#This Row],[Product Group]], $Q:$Q, "&lt;=" &amp; SolaCorp_Backlog[[#This Row],[New Date]])</f>
        <v>648</v>
      </c>
      <c r="S2082">
        <f>IF(SolaCorp_Backlog[[#This Row],[Product Group]] &lt;&gt; $L2081, 1, $S2081 + 1)</f>
        <v>612</v>
      </c>
      <c r="T20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2">
        <f ca="1" xml:space="preserve"> ROUND((SolaCorp_Backlog[[#This Row],[Projected Ship Date]] - SolaCorp_Backlog[[#This Row],[Order Date]]) / SolaCorp_Backlog[[#This Row],[Backlog Quantity]], 0)</f>
        <v>23</v>
      </c>
    </row>
    <row r="2083" spans="1:21" x14ac:dyDescent="0.25">
      <c r="A2083" t="s">
        <v>564</v>
      </c>
      <c r="B2083" t="s">
        <v>712</v>
      </c>
      <c r="C2083" t="s">
        <v>671</v>
      </c>
      <c r="D2083" t="s">
        <v>715</v>
      </c>
      <c r="E2083" t="s">
        <v>716</v>
      </c>
      <c r="F2083">
        <v>15</v>
      </c>
      <c r="G2083">
        <v>944.35</v>
      </c>
      <c r="H2083" s="9">
        <v>45055</v>
      </c>
      <c r="I2083" t="s">
        <v>679</v>
      </c>
      <c r="J2083" t="s">
        <v>675</v>
      </c>
      <c r="K2083" t="s">
        <v>623</v>
      </c>
      <c r="L2083" t="s">
        <v>658</v>
      </c>
      <c r="M2083" t="s">
        <v>2037</v>
      </c>
      <c r="N2083" t="s">
        <v>4352</v>
      </c>
      <c r="O2083" t="s">
        <v>6113</v>
      </c>
      <c r="P2083">
        <f>COUNTIFS($L:$L, SolaCorp_Backlog[[#This Row],[Product Group]], $H:$H, "&lt;=" &amp; SolaCorp_Backlog[[#This Row],[Order Date]])</f>
        <v>637</v>
      </c>
      <c r="Q2083" s="9">
        <f>IFERROR(VLOOKUP(SolaCorp_Backlog[[#This Row],[Order_Item]], 'Hot Orders'!$C:$H, 6, FALSE), SolaCorp_Backlog[[#This Row],[Order Date]])</f>
        <v>45055</v>
      </c>
      <c r="R2083">
        <f>COUNTIFS($L:$L, SolaCorp_Backlog[[#This Row],[Product Group]], $Q:$Q, "&lt;=" &amp; SolaCorp_Backlog[[#This Row],[New Date]])</f>
        <v>648</v>
      </c>
      <c r="S2083">
        <f>IF(SolaCorp_Backlog[[#This Row],[Product Group]] &lt;&gt; $L2082, 1, $S2082 + 1)</f>
        <v>613</v>
      </c>
      <c r="T20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3">
        <f ca="1" xml:space="preserve"> ROUND((SolaCorp_Backlog[[#This Row],[Projected Ship Date]] - SolaCorp_Backlog[[#This Row],[Order Date]]) / SolaCorp_Backlog[[#This Row],[Backlog Quantity]], 0)</f>
        <v>23</v>
      </c>
    </row>
    <row r="2084" spans="1:21" x14ac:dyDescent="0.25">
      <c r="A2084" t="s">
        <v>564</v>
      </c>
      <c r="B2084" t="s">
        <v>712</v>
      </c>
      <c r="C2084" t="s">
        <v>671</v>
      </c>
      <c r="D2084" t="s">
        <v>715</v>
      </c>
      <c r="E2084" t="s">
        <v>716</v>
      </c>
      <c r="F2084">
        <v>15</v>
      </c>
      <c r="G2084">
        <v>944.35</v>
      </c>
      <c r="H2084" s="9">
        <v>45055</v>
      </c>
      <c r="I2084" t="s">
        <v>679</v>
      </c>
      <c r="J2084" t="s">
        <v>675</v>
      </c>
      <c r="K2084" t="s">
        <v>623</v>
      </c>
      <c r="L2084" t="s">
        <v>658</v>
      </c>
      <c r="M2084" t="s">
        <v>2037</v>
      </c>
      <c r="N2084" t="s">
        <v>4353</v>
      </c>
      <c r="O2084" t="s">
        <v>6113</v>
      </c>
      <c r="P2084">
        <f>COUNTIFS($L:$L, SolaCorp_Backlog[[#This Row],[Product Group]], $H:$H, "&lt;=" &amp; SolaCorp_Backlog[[#This Row],[Order Date]])</f>
        <v>637</v>
      </c>
      <c r="Q2084" s="9">
        <f>IFERROR(VLOOKUP(SolaCorp_Backlog[[#This Row],[Order_Item]], 'Hot Orders'!$C:$H, 6, FALSE), SolaCorp_Backlog[[#This Row],[Order Date]])</f>
        <v>45055</v>
      </c>
      <c r="R2084">
        <f>COUNTIFS($L:$L, SolaCorp_Backlog[[#This Row],[Product Group]], $Q:$Q, "&lt;=" &amp; SolaCorp_Backlog[[#This Row],[New Date]])</f>
        <v>648</v>
      </c>
      <c r="S2084">
        <f>IF(SolaCorp_Backlog[[#This Row],[Product Group]] &lt;&gt; $L2083, 1, $S2083 + 1)</f>
        <v>614</v>
      </c>
      <c r="T20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4">
        <f ca="1" xml:space="preserve"> ROUND((SolaCorp_Backlog[[#This Row],[Projected Ship Date]] - SolaCorp_Backlog[[#This Row],[Order Date]]) / SolaCorp_Backlog[[#This Row],[Backlog Quantity]], 0)</f>
        <v>23</v>
      </c>
    </row>
    <row r="2085" spans="1:21" x14ac:dyDescent="0.25">
      <c r="A2085" t="s">
        <v>564</v>
      </c>
      <c r="B2085" t="s">
        <v>712</v>
      </c>
      <c r="C2085" t="s">
        <v>671</v>
      </c>
      <c r="D2085" t="s">
        <v>715</v>
      </c>
      <c r="E2085" t="s">
        <v>716</v>
      </c>
      <c r="F2085">
        <v>15</v>
      </c>
      <c r="G2085">
        <v>944.35</v>
      </c>
      <c r="H2085" s="9">
        <v>45055</v>
      </c>
      <c r="I2085" t="s">
        <v>679</v>
      </c>
      <c r="J2085" t="s">
        <v>675</v>
      </c>
      <c r="K2085" t="s">
        <v>623</v>
      </c>
      <c r="L2085" t="s">
        <v>658</v>
      </c>
      <c r="M2085" t="s">
        <v>2037</v>
      </c>
      <c r="N2085" t="s">
        <v>4354</v>
      </c>
      <c r="O2085" t="s">
        <v>6113</v>
      </c>
      <c r="P2085">
        <f>COUNTIFS($L:$L, SolaCorp_Backlog[[#This Row],[Product Group]], $H:$H, "&lt;=" &amp; SolaCorp_Backlog[[#This Row],[Order Date]])</f>
        <v>637</v>
      </c>
      <c r="Q2085" s="9">
        <f>IFERROR(VLOOKUP(SolaCorp_Backlog[[#This Row],[Order_Item]], 'Hot Orders'!$C:$H, 6, FALSE), SolaCorp_Backlog[[#This Row],[Order Date]])</f>
        <v>45055</v>
      </c>
      <c r="R2085">
        <f>COUNTIFS($L:$L, SolaCorp_Backlog[[#This Row],[Product Group]], $Q:$Q, "&lt;=" &amp; SolaCorp_Backlog[[#This Row],[New Date]])</f>
        <v>648</v>
      </c>
      <c r="S2085">
        <f>IF(SolaCorp_Backlog[[#This Row],[Product Group]] &lt;&gt; $L2084, 1, $S2084 + 1)</f>
        <v>615</v>
      </c>
      <c r="T20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5">
        <f ca="1" xml:space="preserve"> ROUND((SolaCorp_Backlog[[#This Row],[Projected Ship Date]] - SolaCorp_Backlog[[#This Row],[Order Date]]) / SolaCorp_Backlog[[#This Row],[Backlog Quantity]], 0)</f>
        <v>23</v>
      </c>
    </row>
    <row r="2086" spans="1:21" x14ac:dyDescent="0.25">
      <c r="A2086" t="s">
        <v>564</v>
      </c>
      <c r="B2086" t="s">
        <v>712</v>
      </c>
      <c r="C2086" t="s">
        <v>671</v>
      </c>
      <c r="D2086" t="s">
        <v>715</v>
      </c>
      <c r="E2086" t="s">
        <v>716</v>
      </c>
      <c r="F2086">
        <v>15</v>
      </c>
      <c r="G2086">
        <v>944.35</v>
      </c>
      <c r="H2086" s="9">
        <v>45055</v>
      </c>
      <c r="I2086" t="s">
        <v>679</v>
      </c>
      <c r="J2086" t="s">
        <v>675</v>
      </c>
      <c r="K2086" t="s">
        <v>623</v>
      </c>
      <c r="L2086" t="s">
        <v>658</v>
      </c>
      <c r="M2086" t="s">
        <v>2037</v>
      </c>
      <c r="N2086" t="s">
        <v>4355</v>
      </c>
      <c r="O2086" t="s">
        <v>6113</v>
      </c>
      <c r="P2086">
        <f>COUNTIFS($L:$L, SolaCorp_Backlog[[#This Row],[Product Group]], $H:$H, "&lt;=" &amp; SolaCorp_Backlog[[#This Row],[Order Date]])</f>
        <v>637</v>
      </c>
      <c r="Q2086" s="9">
        <f>IFERROR(VLOOKUP(SolaCorp_Backlog[[#This Row],[Order_Item]], 'Hot Orders'!$C:$H, 6, FALSE), SolaCorp_Backlog[[#This Row],[Order Date]])</f>
        <v>45055</v>
      </c>
      <c r="R2086">
        <f>COUNTIFS($L:$L, SolaCorp_Backlog[[#This Row],[Product Group]], $Q:$Q, "&lt;=" &amp; SolaCorp_Backlog[[#This Row],[New Date]])</f>
        <v>648</v>
      </c>
      <c r="S2086">
        <f>IF(SolaCorp_Backlog[[#This Row],[Product Group]] &lt;&gt; $L2085, 1, $S2085 + 1)</f>
        <v>616</v>
      </c>
      <c r="T20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6">
        <f ca="1" xml:space="preserve"> ROUND((SolaCorp_Backlog[[#This Row],[Projected Ship Date]] - SolaCorp_Backlog[[#This Row],[Order Date]]) / SolaCorp_Backlog[[#This Row],[Backlog Quantity]], 0)</f>
        <v>23</v>
      </c>
    </row>
    <row r="2087" spans="1:21" x14ac:dyDescent="0.25">
      <c r="A2087" t="s">
        <v>564</v>
      </c>
      <c r="B2087" t="s">
        <v>712</v>
      </c>
      <c r="C2087" t="s">
        <v>671</v>
      </c>
      <c r="D2087" t="s">
        <v>715</v>
      </c>
      <c r="E2087" t="s">
        <v>716</v>
      </c>
      <c r="F2087">
        <v>15</v>
      </c>
      <c r="G2087">
        <v>944.35</v>
      </c>
      <c r="H2087" s="9">
        <v>45055</v>
      </c>
      <c r="I2087" t="s">
        <v>679</v>
      </c>
      <c r="J2087" t="s">
        <v>675</v>
      </c>
      <c r="K2087" t="s">
        <v>623</v>
      </c>
      <c r="L2087" t="s">
        <v>658</v>
      </c>
      <c r="M2087" t="s">
        <v>2037</v>
      </c>
      <c r="N2087" t="s">
        <v>4356</v>
      </c>
      <c r="O2087" t="s">
        <v>6113</v>
      </c>
      <c r="P2087">
        <f>COUNTIFS($L:$L, SolaCorp_Backlog[[#This Row],[Product Group]], $H:$H, "&lt;=" &amp; SolaCorp_Backlog[[#This Row],[Order Date]])</f>
        <v>637</v>
      </c>
      <c r="Q2087" s="9">
        <f>IFERROR(VLOOKUP(SolaCorp_Backlog[[#This Row],[Order_Item]], 'Hot Orders'!$C:$H, 6, FALSE), SolaCorp_Backlog[[#This Row],[Order Date]])</f>
        <v>45055</v>
      </c>
      <c r="R2087">
        <f>COUNTIFS($L:$L, SolaCorp_Backlog[[#This Row],[Product Group]], $Q:$Q, "&lt;=" &amp; SolaCorp_Backlog[[#This Row],[New Date]])</f>
        <v>648</v>
      </c>
      <c r="S2087">
        <f>IF(SolaCorp_Backlog[[#This Row],[Product Group]] &lt;&gt; $L2086, 1, $S2086 + 1)</f>
        <v>617</v>
      </c>
      <c r="T20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7">
        <f ca="1" xml:space="preserve"> ROUND((SolaCorp_Backlog[[#This Row],[Projected Ship Date]] - SolaCorp_Backlog[[#This Row],[Order Date]]) / SolaCorp_Backlog[[#This Row],[Backlog Quantity]], 0)</f>
        <v>23</v>
      </c>
    </row>
    <row r="2088" spans="1:21" x14ac:dyDescent="0.25">
      <c r="A2088" t="s">
        <v>564</v>
      </c>
      <c r="B2088" t="s">
        <v>712</v>
      </c>
      <c r="C2088" t="s">
        <v>671</v>
      </c>
      <c r="D2088" t="s">
        <v>715</v>
      </c>
      <c r="E2088" t="s">
        <v>716</v>
      </c>
      <c r="F2088">
        <v>15</v>
      </c>
      <c r="G2088">
        <v>944.35</v>
      </c>
      <c r="H2088" s="9">
        <v>45055</v>
      </c>
      <c r="I2088" t="s">
        <v>679</v>
      </c>
      <c r="J2088" t="s">
        <v>675</v>
      </c>
      <c r="K2088" t="s">
        <v>623</v>
      </c>
      <c r="L2088" t="s">
        <v>658</v>
      </c>
      <c r="M2088" t="s">
        <v>2037</v>
      </c>
      <c r="N2088" t="s">
        <v>4357</v>
      </c>
      <c r="O2088" t="s">
        <v>6113</v>
      </c>
      <c r="P2088">
        <f>COUNTIFS($L:$L, SolaCorp_Backlog[[#This Row],[Product Group]], $H:$H, "&lt;=" &amp; SolaCorp_Backlog[[#This Row],[Order Date]])</f>
        <v>637</v>
      </c>
      <c r="Q2088" s="9">
        <f>IFERROR(VLOOKUP(SolaCorp_Backlog[[#This Row],[Order_Item]], 'Hot Orders'!$C:$H, 6, FALSE), SolaCorp_Backlog[[#This Row],[Order Date]])</f>
        <v>45055</v>
      </c>
      <c r="R2088">
        <f>COUNTIFS($L:$L, SolaCorp_Backlog[[#This Row],[Product Group]], $Q:$Q, "&lt;=" &amp; SolaCorp_Backlog[[#This Row],[New Date]])</f>
        <v>648</v>
      </c>
      <c r="S2088">
        <f>IF(SolaCorp_Backlog[[#This Row],[Product Group]] &lt;&gt; $L2087, 1, $S2087 + 1)</f>
        <v>618</v>
      </c>
      <c r="T20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8">
        <f ca="1" xml:space="preserve"> ROUND((SolaCorp_Backlog[[#This Row],[Projected Ship Date]] - SolaCorp_Backlog[[#This Row],[Order Date]]) / SolaCorp_Backlog[[#This Row],[Backlog Quantity]], 0)</f>
        <v>23</v>
      </c>
    </row>
    <row r="2089" spans="1:21" x14ac:dyDescent="0.25">
      <c r="A2089" t="s">
        <v>564</v>
      </c>
      <c r="B2089" t="s">
        <v>712</v>
      </c>
      <c r="C2089" t="s">
        <v>671</v>
      </c>
      <c r="D2089" t="s">
        <v>715</v>
      </c>
      <c r="E2089" t="s">
        <v>716</v>
      </c>
      <c r="F2089">
        <v>15</v>
      </c>
      <c r="G2089">
        <v>944.35</v>
      </c>
      <c r="H2089" s="9">
        <v>45055</v>
      </c>
      <c r="I2089" t="s">
        <v>679</v>
      </c>
      <c r="J2089" t="s">
        <v>675</v>
      </c>
      <c r="K2089" t="s">
        <v>623</v>
      </c>
      <c r="L2089" t="s">
        <v>658</v>
      </c>
      <c r="M2089" t="s">
        <v>2037</v>
      </c>
      <c r="N2089" t="s">
        <v>4358</v>
      </c>
      <c r="O2089" t="s">
        <v>6113</v>
      </c>
      <c r="P2089">
        <f>COUNTIFS($L:$L, SolaCorp_Backlog[[#This Row],[Product Group]], $H:$H, "&lt;=" &amp; SolaCorp_Backlog[[#This Row],[Order Date]])</f>
        <v>637</v>
      </c>
      <c r="Q2089" s="9">
        <f>IFERROR(VLOOKUP(SolaCorp_Backlog[[#This Row],[Order_Item]], 'Hot Orders'!$C:$H, 6, FALSE), SolaCorp_Backlog[[#This Row],[Order Date]])</f>
        <v>45055</v>
      </c>
      <c r="R2089">
        <f>COUNTIFS($L:$L, SolaCorp_Backlog[[#This Row],[Product Group]], $Q:$Q, "&lt;=" &amp; SolaCorp_Backlog[[#This Row],[New Date]])</f>
        <v>648</v>
      </c>
      <c r="S2089">
        <f>IF(SolaCorp_Backlog[[#This Row],[Product Group]] &lt;&gt; $L2088, 1, $S2088 + 1)</f>
        <v>619</v>
      </c>
      <c r="T20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89">
        <f ca="1" xml:space="preserve"> ROUND((SolaCorp_Backlog[[#This Row],[Projected Ship Date]] - SolaCorp_Backlog[[#This Row],[Order Date]]) / SolaCorp_Backlog[[#This Row],[Backlog Quantity]], 0)</f>
        <v>23</v>
      </c>
    </row>
    <row r="2090" spans="1:21" x14ac:dyDescent="0.25">
      <c r="A2090" t="s">
        <v>564</v>
      </c>
      <c r="B2090" t="s">
        <v>712</v>
      </c>
      <c r="C2090" t="s">
        <v>671</v>
      </c>
      <c r="D2090" t="s">
        <v>715</v>
      </c>
      <c r="E2090" t="s">
        <v>716</v>
      </c>
      <c r="F2090">
        <v>15</v>
      </c>
      <c r="G2090">
        <v>944.35</v>
      </c>
      <c r="H2090" s="9">
        <v>45055</v>
      </c>
      <c r="I2090" t="s">
        <v>679</v>
      </c>
      <c r="J2090" t="s">
        <v>675</v>
      </c>
      <c r="K2090" t="s">
        <v>623</v>
      </c>
      <c r="L2090" t="s">
        <v>658</v>
      </c>
      <c r="M2090" t="s">
        <v>2037</v>
      </c>
      <c r="N2090" t="s">
        <v>4359</v>
      </c>
      <c r="O2090" t="s">
        <v>6113</v>
      </c>
      <c r="P2090">
        <f>COUNTIFS($L:$L, SolaCorp_Backlog[[#This Row],[Product Group]], $H:$H, "&lt;=" &amp; SolaCorp_Backlog[[#This Row],[Order Date]])</f>
        <v>637</v>
      </c>
      <c r="Q2090" s="9">
        <f>IFERROR(VLOOKUP(SolaCorp_Backlog[[#This Row],[Order_Item]], 'Hot Orders'!$C:$H, 6, FALSE), SolaCorp_Backlog[[#This Row],[Order Date]])</f>
        <v>45055</v>
      </c>
      <c r="R2090">
        <f>COUNTIFS($L:$L, SolaCorp_Backlog[[#This Row],[Product Group]], $Q:$Q, "&lt;=" &amp; SolaCorp_Backlog[[#This Row],[New Date]])</f>
        <v>648</v>
      </c>
      <c r="S2090">
        <f>IF(SolaCorp_Backlog[[#This Row],[Product Group]] &lt;&gt; $L2089, 1, $S2089 + 1)</f>
        <v>620</v>
      </c>
      <c r="T20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0">
        <f ca="1" xml:space="preserve"> ROUND((SolaCorp_Backlog[[#This Row],[Projected Ship Date]] - SolaCorp_Backlog[[#This Row],[Order Date]]) / SolaCorp_Backlog[[#This Row],[Backlog Quantity]], 0)</f>
        <v>23</v>
      </c>
    </row>
    <row r="2091" spans="1:21" x14ac:dyDescent="0.25">
      <c r="A2091" t="s">
        <v>564</v>
      </c>
      <c r="B2091" t="s">
        <v>712</v>
      </c>
      <c r="C2091" t="s">
        <v>671</v>
      </c>
      <c r="D2091" t="s">
        <v>715</v>
      </c>
      <c r="E2091" t="s">
        <v>716</v>
      </c>
      <c r="F2091">
        <v>15</v>
      </c>
      <c r="G2091">
        <v>944.35</v>
      </c>
      <c r="H2091" s="9">
        <v>45055</v>
      </c>
      <c r="I2091" t="s">
        <v>679</v>
      </c>
      <c r="J2091" t="s">
        <v>675</v>
      </c>
      <c r="K2091" t="s">
        <v>623</v>
      </c>
      <c r="L2091" t="s">
        <v>658</v>
      </c>
      <c r="M2091" t="s">
        <v>2037</v>
      </c>
      <c r="N2091" t="s">
        <v>4360</v>
      </c>
      <c r="O2091" t="s">
        <v>6113</v>
      </c>
      <c r="P2091">
        <f>COUNTIFS($L:$L, SolaCorp_Backlog[[#This Row],[Product Group]], $H:$H, "&lt;=" &amp; SolaCorp_Backlog[[#This Row],[Order Date]])</f>
        <v>637</v>
      </c>
      <c r="Q2091" s="9">
        <f>IFERROR(VLOOKUP(SolaCorp_Backlog[[#This Row],[Order_Item]], 'Hot Orders'!$C:$H, 6, FALSE), SolaCorp_Backlog[[#This Row],[Order Date]])</f>
        <v>45055</v>
      </c>
      <c r="R2091">
        <f>COUNTIFS($L:$L, SolaCorp_Backlog[[#This Row],[Product Group]], $Q:$Q, "&lt;=" &amp; SolaCorp_Backlog[[#This Row],[New Date]])</f>
        <v>648</v>
      </c>
      <c r="S2091">
        <f>IF(SolaCorp_Backlog[[#This Row],[Product Group]] &lt;&gt; $L2090, 1, $S2090 + 1)</f>
        <v>621</v>
      </c>
      <c r="T20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1">
        <f ca="1" xml:space="preserve"> ROUND((SolaCorp_Backlog[[#This Row],[Projected Ship Date]] - SolaCorp_Backlog[[#This Row],[Order Date]]) / SolaCorp_Backlog[[#This Row],[Backlog Quantity]], 0)</f>
        <v>23</v>
      </c>
    </row>
    <row r="2092" spans="1:21" x14ac:dyDescent="0.25">
      <c r="A2092" t="s">
        <v>564</v>
      </c>
      <c r="B2092" t="s">
        <v>712</v>
      </c>
      <c r="C2092" t="s">
        <v>671</v>
      </c>
      <c r="D2092" t="s">
        <v>715</v>
      </c>
      <c r="E2092" t="s">
        <v>716</v>
      </c>
      <c r="F2092">
        <v>15</v>
      </c>
      <c r="G2092">
        <v>944.35</v>
      </c>
      <c r="H2092" s="9">
        <v>45055</v>
      </c>
      <c r="I2092" t="s">
        <v>679</v>
      </c>
      <c r="J2092" t="s">
        <v>675</v>
      </c>
      <c r="K2092" t="s">
        <v>623</v>
      </c>
      <c r="L2092" t="s">
        <v>658</v>
      </c>
      <c r="M2092" t="s">
        <v>2037</v>
      </c>
      <c r="N2092" t="s">
        <v>4361</v>
      </c>
      <c r="O2092" t="s">
        <v>6113</v>
      </c>
      <c r="P2092">
        <f>COUNTIFS($L:$L, SolaCorp_Backlog[[#This Row],[Product Group]], $H:$H, "&lt;=" &amp; SolaCorp_Backlog[[#This Row],[Order Date]])</f>
        <v>637</v>
      </c>
      <c r="Q2092" s="9">
        <f>IFERROR(VLOOKUP(SolaCorp_Backlog[[#This Row],[Order_Item]], 'Hot Orders'!$C:$H, 6, FALSE), SolaCorp_Backlog[[#This Row],[Order Date]])</f>
        <v>45055</v>
      </c>
      <c r="R2092">
        <f>COUNTIFS($L:$L, SolaCorp_Backlog[[#This Row],[Product Group]], $Q:$Q, "&lt;=" &amp; SolaCorp_Backlog[[#This Row],[New Date]])</f>
        <v>648</v>
      </c>
      <c r="S2092">
        <f>IF(SolaCorp_Backlog[[#This Row],[Product Group]] &lt;&gt; $L2091, 1, $S2091 + 1)</f>
        <v>622</v>
      </c>
      <c r="T20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2">
        <f ca="1" xml:space="preserve"> ROUND((SolaCorp_Backlog[[#This Row],[Projected Ship Date]] - SolaCorp_Backlog[[#This Row],[Order Date]]) / SolaCorp_Backlog[[#This Row],[Backlog Quantity]], 0)</f>
        <v>23</v>
      </c>
    </row>
    <row r="2093" spans="1:21" x14ac:dyDescent="0.25">
      <c r="A2093" t="s">
        <v>564</v>
      </c>
      <c r="B2093" t="s">
        <v>712</v>
      </c>
      <c r="C2093" t="s">
        <v>671</v>
      </c>
      <c r="D2093" t="s">
        <v>715</v>
      </c>
      <c r="E2093" t="s">
        <v>716</v>
      </c>
      <c r="F2093">
        <v>15</v>
      </c>
      <c r="G2093">
        <v>944.35</v>
      </c>
      <c r="H2093" s="9">
        <v>45055</v>
      </c>
      <c r="I2093" t="s">
        <v>679</v>
      </c>
      <c r="J2093" t="s">
        <v>675</v>
      </c>
      <c r="K2093" t="s">
        <v>623</v>
      </c>
      <c r="L2093" t="s">
        <v>658</v>
      </c>
      <c r="M2093" t="s">
        <v>2037</v>
      </c>
      <c r="N2093" t="s">
        <v>4362</v>
      </c>
      <c r="O2093" t="s">
        <v>6113</v>
      </c>
      <c r="P2093">
        <f>COUNTIFS($L:$L, SolaCorp_Backlog[[#This Row],[Product Group]], $H:$H, "&lt;=" &amp; SolaCorp_Backlog[[#This Row],[Order Date]])</f>
        <v>637</v>
      </c>
      <c r="Q2093" s="9">
        <f>IFERROR(VLOOKUP(SolaCorp_Backlog[[#This Row],[Order_Item]], 'Hot Orders'!$C:$H, 6, FALSE), SolaCorp_Backlog[[#This Row],[Order Date]])</f>
        <v>45055</v>
      </c>
      <c r="R2093">
        <f>COUNTIFS($L:$L, SolaCorp_Backlog[[#This Row],[Product Group]], $Q:$Q, "&lt;=" &amp; SolaCorp_Backlog[[#This Row],[New Date]])</f>
        <v>648</v>
      </c>
      <c r="S2093">
        <f>IF(SolaCorp_Backlog[[#This Row],[Product Group]] &lt;&gt; $L2092, 1, $S2092 + 1)</f>
        <v>623</v>
      </c>
      <c r="T20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3">
        <f ca="1" xml:space="preserve"> ROUND((SolaCorp_Backlog[[#This Row],[Projected Ship Date]] - SolaCorp_Backlog[[#This Row],[Order Date]]) / SolaCorp_Backlog[[#This Row],[Backlog Quantity]], 0)</f>
        <v>23</v>
      </c>
    </row>
    <row r="2094" spans="1:21" x14ac:dyDescent="0.25">
      <c r="A2094" t="s">
        <v>564</v>
      </c>
      <c r="B2094" t="s">
        <v>712</v>
      </c>
      <c r="C2094" t="s">
        <v>671</v>
      </c>
      <c r="D2094" t="s">
        <v>769</v>
      </c>
      <c r="E2094" t="s">
        <v>770</v>
      </c>
      <c r="F2094">
        <v>2</v>
      </c>
      <c r="G2094">
        <v>757.4</v>
      </c>
      <c r="H2094" s="9">
        <v>45055</v>
      </c>
      <c r="I2094" t="s">
        <v>679</v>
      </c>
      <c r="J2094" t="s">
        <v>675</v>
      </c>
      <c r="K2094" t="s">
        <v>613</v>
      </c>
      <c r="L2094" t="s">
        <v>658</v>
      </c>
      <c r="M2094" t="s">
        <v>2116</v>
      </c>
      <c r="N2094" t="s">
        <v>4657</v>
      </c>
      <c r="O2094" t="s">
        <v>6113</v>
      </c>
      <c r="P2094">
        <f>COUNTIFS($L:$L, SolaCorp_Backlog[[#This Row],[Product Group]], $H:$H, "&lt;=" &amp; SolaCorp_Backlog[[#This Row],[Order Date]])</f>
        <v>637</v>
      </c>
      <c r="Q2094" s="9">
        <f>IFERROR(VLOOKUP(SolaCorp_Backlog[[#This Row],[Order_Item]], 'Hot Orders'!$C:$H, 6, FALSE), SolaCorp_Backlog[[#This Row],[Order Date]])</f>
        <v>45055</v>
      </c>
      <c r="R2094">
        <f>COUNTIFS($L:$L, SolaCorp_Backlog[[#This Row],[Product Group]], $Q:$Q, "&lt;=" &amp; SolaCorp_Backlog[[#This Row],[New Date]])</f>
        <v>648</v>
      </c>
      <c r="S2094">
        <f>IF(SolaCorp_Backlog[[#This Row],[Product Group]] &lt;&gt; $L2093, 1, $S2093 + 1)</f>
        <v>624</v>
      </c>
      <c r="T20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4">
        <f ca="1" xml:space="preserve"> ROUND((SolaCorp_Backlog[[#This Row],[Projected Ship Date]] - SolaCorp_Backlog[[#This Row],[Order Date]]) / SolaCorp_Backlog[[#This Row],[Backlog Quantity]], 0)</f>
        <v>170</v>
      </c>
    </row>
    <row r="2095" spans="1:21" x14ac:dyDescent="0.25">
      <c r="A2095" t="s">
        <v>564</v>
      </c>
      <c r="B2095" t="s">
        <v>712</v>
      </c>
      <c r="C2095" t="s">
        <v>671</v>
      </c>
      <c r="D2095" t="s">
        <v>769</v>
      </c>
      <c r="E2095" t="s">
        <v>770</v>
      </c>
      <c r="F2095">
        <v>2</v>
      </c>
      <c r="G2095">
        <v>757.4</v>
      </c>
      <c r="H2095" s="9">
        <v>45055</v>
      </c>
      <c r="I2095" t="s">
        <v>679</v>
      </c>
      <c r="J2095" t="s">
        <v>675</v>
      </c>
      <c r="K2095" t="s">
        <v>613</v>
      </c>
      <c r="L2095" t="s">
        <v>658</v>
      </c>
      <c r="M2095" t="s">
        <v>2116</v>
      </c>
      <c r="N2095" t="s">
        <v>4658</v>
      </c>
      <c r="O2095" t="s">
        <v>6113</v>
      </c>
      <c r="P2095">
        <f>COUNTIFS($L:$L, SolaCorp_Backlog[[#This Row],[Product Group]], $H:$H, "&lt;=" &amp; SolaCorp_Backlog[[#This Row],[Order Date]])</f>
        <v>637</v>
      </c>
      <c r="Q2095" s="9">
        <f>IFERROR(VLOOKUP(SolaCorp_Backlog[[#This Row],[Order_Item]], 'Hot Orders'!$C:$H, 6, FALSE), SolaCorp_Backlog[[#This Row],[Order Date]])</f>
        <v>45055</v>
      </c>
      <c r="R2095">
        <f>COUNTIFS($L:$L, SolaCorp_Backlog[[#This Row],[Product Group]], $Q:$Q, "&lt;=" &amp; SolaCorp_Backlog[[#This Row],[New Date]])</f>
        <v>648</v>
      </c>
      <c r="S2095">
        <f>IF(SolaCorp_Backlog[[#This Row],[Product Group]] &lt;&gt; $L2094, 1, $S2094 + 1)</f>
        <v>625</v>
      </c>
      <c r="T20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5">
        <f ca="1" xml:space="preserve"> ROUND((SolaCorp_Backlog[[#This Row],[Projected Ship Date]] - SolaCorp_Backlog[[#This Row],[Order Date]]) / SolaCorp_Backlog[[#This Row],[Backlog Quantity]], 0)</f>
        <v>170</v>
      </c>
    </row>
    <row r="2096" spans="1:21" x14ac:dyDescent="0.25">
      <c r="A2096" t="s">
        <v>564</v>
      </c>
      <c r="B2096" t="s">
        <v>712</v>
      </c>
      <c r="C2096" t="s">
        <v>671</v>
      </c>
      <c r="D2096" t="s">
        <v>685</v>
      </c>
      <c r="E2096" t="s">
        <v>686</v>
      </c>
      <c r="F2096">
        <v>12</v>
      </c>
      <c r="G2096">
        <v>227.37</v>
      </c>
      <c r="H2096" s="9">
        <v>45055</v>
      </c>
      <c r="I2096" t="s">
        <v>679</v>
      </c>
      <c r="J2096" t="s">
        <v>675</v>
      </c>
      <c r="K2096" t="s">
        <v>611</v>
      </c>
      <c r="L2096" t="s">
        <v>658</v>
      </c>
      <c r="M2096" t="s">
        <v>2023</v>
      </c>
      <c r="N2096" t="s">
        <v>4283</v>
      </c>
      <c r="O2096" t="s">
        <v>6113</v>
      </c>
      <c r="P2096">
        <f>COUNTIFS($L:$L, SolaCorp_Backlog[[#This Row],[Product Group]], $H:$H, "&lt;=" &amp; SolaCorp_Backlog[[#This Row],[Order Date]])</f>
        <v>637</v>
      </c>
      <c r="Q2096" s="9">
        <f>IFERROR(VLOOKUP(SolaCorp_Backlog[[#This Row],[Order_Item]], 'Hot Orders'!$C:$H, 6, FALSE), SolaCorp_Backlog[[#This Row],[Order Date]])</f>
        <v>45055</v>
      </c>
      <c r="R2096">
        <f>COUNTIFS($L:$L, SolaCorp_Backlog[[#This Row],[Product Group]], $Q:$Q, "&lt;=" &amp; SolaCorp_Backlog[[#This Row],[New Date]])</f>
        <v>648</v>
      </c>
      <c r="S2096">
        <f>IF(SolaCorp_Backlog[[#This Row],[Product Group]] &lt;&gt; $L2095, 1, $S2095 + 1)</f>
        <v>626</v>
      </c>
      <c r="T20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6">
        <f ca="1" xml:space="preserve"> ROUND((SolaCorp_Backlog[[#This Row],[Projected Ship Date]] - SolaCorp_Backlog[[#This Row],[Order Date]]) / SolaCorp_Backlog[[#This Row],[Backlog Quantity]], 0)</f>
        <v>28</v>
      </c>
    </row>
    <row r="2097" spans="1:21" x14ac:dyDescent="0.25">
      <c r="A2097" t="s">
        <v>564</v>
      </c>
      <c r="B2097" t="s">
        <v>712</v>
      </c>
      <c r="C2097" t="s">
        <v>671</v>
      </c>
      <c r="D2097" t="s">
        <v>685</v>
      </c>
      <c r="E2097" t="s">
        <v>686</v>
      </c>
      <c r="F2097">
        <v>12</v>
      </c>
      <c r="G2097">
        <v>227.37</v>
      </c>
      <c r="H2097" s="9">
        <v>45055</v>
      </c>
      <c r="I2097" t="s">
        <v>679</v>
      </c>
      <c r="J2097" t="s">
        <v>675</v>
      </c>
      <c r="K2097" t="s">
        <v>611</v>
      </c>
      <c r="L2097" t="s">
        <v>658</v>
      </c>
      <c r="M2097" t="s">
        <v>2023</v>
      </c>
      <c r="N2097" t="s">
        <v>4284</v>
      </c>
      <c r="O2097" t="s">
        <v>6113</v>
      </c>
      <c r="P2097">
        <f>COUNTIFS($L:$L, SolaCorp_Backlog[[#This Row],[Product Group]], $H:$H, "&lt;=" &amp; SolaCorp_Backlog[[#This Row],[Order Date]])</f>
        <v>637</v>
      </c>
      <c r="Q2097" s="9">
        <f>IFERROR(VLOOKUP(SolaCorp_Backlog[[#This Row],[Order_Item]], 'Hot Orders'!$C:$H, 6, FALSE), SolaCorp_Backlog[[#This Row],[Order Date]])</f>
        <v>45055</v>
      </c>
      <c r="R2097">
        <f>COUNTIFS($L:$L, SolaCorp_Backlog[[#This Row],[Product Group]], $Q:$Q, "&lt;=" &amp; SolaCorp_Backlog[[#This Row],[New Date]])</f>
        <v>648</v>
      </c>
      <c r="S2097">
        <f>IF(SolaCorp_Backlog[[#This Row],[Product Group]] &lt;&gt; $L2096, 1, $S2096 + 1)</f>
        <v>627</v>
      </c>
      <c r="T20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7">
        <f ca="1" xml:space="preserve"> ROUND((SolaCorp_Backlog[[#This Row],[Projected Ship Date]] - SolaCorp_Backlog[[#This Row],[Order Date]]) / SolaCorp_Backlog[[#This Row],[Backlog Quantity]], 0)</f>
        <v>28</v>
      </c>
    </row>
    <row r="2098" spans="1:21" x14ac:dyDescent="0.25">
      <c r="A2098" t="s">
        <v>564</v>
      </c>
      <c r="B2098" t="s">
        <v>712</v>
      </c>
      <c r="C2098" t="s">
        <v>671</v>
      </c>
      <c r="D2098" t="s">
        <v>685</v>
      </c>
      <c r="E2098" t="s">
        <v>686</v>
      </c>
      <c r="F2098">
        <v>12</v>
      </c>
      <c r="G2098">
        <v>227.37</v>
      </c>
      <c r="H2098" s="9">
        <v>45055</v>
      </c>
      <c r="I2098" t="s">
        <v>679</v>
      </c>
      <c r="J2098" t="s">
        <v>675</v>
      </c>
      <c r="K2098" t="s">
        <v>611</v>
      </c>
      <c r="L2098" t="s">
        <v>658</v>
      </c>
      <c r="M2098" t="s">
        <v>2023</v>
      </c>
      <c r="N2098" t="s">
        <v>4285</v>
      </c>
      <c r="O2098" t="s">
        <v>6113</v>
      </c>
      <c r="P2098">
        <f>COUNTIFS($L:$L, SolaCorp_Backlog[[#This Row],[Product Group]], $H:$H, "&lt;=" &amp; SolaCorp_Backlog[[#This Row],[Order Date]])</f>
        <v>637</v>
      </c>
      <c r="Q2098" s="9">
        <f>IFERROR(VLOOKUP(SolaCorp_Backlog[[#This Row],[Order_Item]], 'Hot Orders'!$C:$H, 6, FALSE), SolaCorp_Backlog[[#This Row],[Order Date]])</f>
        <v>45055</v>
      </c>
      <c r="R2098">
        <f>COUNTIFS($L:$L, SolaCorp_Backlog[[#This Row],[Product Group]], $Q:$Q, "&lt;=" &amp; SolaCorp_Backlog[[#This Row],[New Date]])</f>
        <v>648</v>
      </c>
      <c r="S2098">
        <f>IF(SolaCorp_Backlog[[#This Row],[Product Group]] &lt;&gt; $L2097, 1, $S2097 + 1)</f>
        <v>628</v>
      </c>
      <c r="T20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8">
        <f ca="1" xml:space="preserve"> ROUND((SolaCorp_Backlog[[#This Row],[Projected Ship Date]] - SolaCorp_Backlog[[#This Row],[Order Date]]) / SolaCorp_Backlog[[#This Row],[Backlog Quantity]], 0)</f>
        <v>28</v>
      </c>
    </row>
    <row r="2099" spans="1:21" x14ac:dyDescent="0.25">
      <c r="A2099" t="s">
        <v>564</v>
      </c>
      <c r="B2099" t="s">
        <v>712</v>
      </c>
      <c r="C2099" t="s">
        <v>671</v>
      </c>
      <c r="D2099" t="s">
        <v>685</v>
      </c>
      <c r="E2099" t="s">
        <v>686</v>
      </c>
      <c r="F2099">
        <v>12</v>
      </c>
      <c r="G2099">
        <v>227.37</v>
      </c>
      <c r="H2099" s="9">
        <v>45055</v>
      </c>
      <c r="I2099" t="s">
        <v>679</v>
      </c>
      <c r="J2099" t="s">
        <v>675</v>
      </c>
      <c r="K2099" t="s">
        <v>611</v>
      </c>
      <c r="L2099" t="s">
        <v>658</v>
      </c>
      <c r="M2099" t="s">
        <v>2023</v>
      </c>
      <c r="N2099" t="s">
        <v>4286</v>
      </c>
      <c r="O2099" t="s">
        <v>6113</v>
      </c>
      <c r="P2099">
        <f>COUNTIFS($L:$L, SolaCorp_Backlog[[#This Row],[Product Group]], $H:$H, "&lt;=" &amp; SolaCorp_Backlog[[#This Row],[Order Date]])</f>
        <v>637</v>
      </c>
      <c r="Q2099" s="9">
        <f>IFERROR(VLOOKUP(SolaCorp_Backlog[[#This Row],[Order_Item]], 'Hot Orders'!$C:$H, 6, FALSE), SolaCorp_Backlog[[#This Row],[Order Date]])</f>
        <v>45055</v>
      </c>
      <c r="R2099">
        <f>COUNTIFS($L:$L, SolaCorp_Backlog[[#This Row],[Product Group]], $Q:$Q, "&lt;=" &amp; SolaCorp_Backlog[[#This Row],[New Date]])</f>
        <v>648</v>
      </c>
      <c r="S2099">
        <f>IF(SolaCorp_Backlog[[#This Row],[Product Group]] &lt;&gt; $L2098, 1, $S2098 + 1)</f>
        <v>629</v>
      </c>
      <c r="T20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099">
        <f ca="1" xml:space="preserve"> ROUND((SolaCorp_Backlog[[#This Row],[Projected Ship Date]] - SolaCorp_Backlog[[#This Row],[Order Date]]) / SolaCorp_Backlog[[#This Row],[Backlog Quantity]], 0)</f>
        <v>28</v>
      </c>
    </row>
    <row r="2100" spans="1:21" x14ac:dyDescent="0.25">
      <c r="A2100" t="s">
        <v>564</v>
      </c>
      <c r="B2100" t="s">
        <v>712</v>
      </c>
      <c r="C2100" t="s">
        <v>671</v>
      </c>
      <c r="D2100" t="s">
        <v>685</v>
      </c>
      <c r="E2100" t="s">
        <v>686</v>
      </c>
      <c r="F2100">
        <v>12</v>
      </c>
      <c r="G2100">
        <v>227.37</v>
      </c>
      <c r="H2100" s="9">
        <v>45055</v>
      </c>
      <c r="I2100" t="s">
        <v>679</v>
      </c>
      <c r="J2100" t="s">
        <v>675</v>
      </c>
      <c r="K2100" t="s">
        <v>611</v>
      </c>
      <c r="L2100" t="s">
        <v>658</v>
      </c>
      <c r="M2100" t="s">
        <v>2023</v>
      </c>
      <c r="N2100" t="s">
        <v>4287</v>
      </c>
      <c r="O2100" t="s">
        <v>6113</v>
      </c>
      <c r="P2100">
        <f>COUNTIFS($L:$L, SolaCorp_Backlog[[#This Row],[Product Group]], $H:$H, "&lt;=" &amp; SolaCorp_Backlog[[#This Row],[Order Date]])</f>
        <v>637</v>
      </c>
      <c r="Q2100" s="9">
        <f>IFERROR(VLOOKUP(SolaCorp_Backlog[[#This Row],[Order_Item]], 'Hot Orders'!$C:$H, 6, FALSE), SolaCorp_Backlog[[#This Row],[Order Date]])</f>
        <v>45055</v>
      </c>
      <c r="R2100">
        <f>COUNTIFS($L:$L, SolaCorp_Backlog[[#This Row],[Product Group]], $Q:$Q, "&lt;=" &amp; SolaCorp_Backlog[[#This Row],[New Date]])</f>
        <v>648</v>
      </c>
      <c r="S2100">
        <f>IF(SolaCorp_Backlog[[#This Row],[Product Group]] &lt;&gt; $L2099, 1, $S2099 + 1)</f>
        <v>630</v>
      </c>
      <c r="T21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100">
        <f ca="1" xml:space="preserve"> ROUND((SolaCorp_Backlog[[#This Row],[Projected Ship Date]] - SolaCorp_Backlog[[#This Row],[Order Date]]) / SolaCorp_Backlog[[#This Row],[Backlog Quantity]], 0)</f>
        <v>28</v>
      </c>
    </row>
    <row r="2101" spans="1:21" x14ac:dyDescent="0.25">
      <c r="A2101" t="s">
        <v>564</v>
      </c>
      <c r="B2101" t="s">
        <v>712</v>
      </c>
      <c r="C2101" t="s">
        <v>671</v>
      </c>
      <c r="D2101" t="s">
        <v>685</v>
      </c>
      <c r="E2101" t="s">
        <v>686</v>
      </c>
      <c r="F2101">
        <v>12</v>
      </c>
      <c r="G2101">
        <v>227.37</v>
      </c>
      <c r="H2101" s="9">
        <v>45055</v>
      </c>
      <c r="I2101" t="s">
        <v>679</v>
      </c>
      <c r="J2101" t="s">
        <v>675</v>
      </c>
      <c r="K2101" t="s">
        <v>611</v>
      </c>
      <c r="L2101" t="s">
        <v>658</v>
      </c>
      <c r="M2101" t="s">
        <v>2023</v>
      </c>
      <c r="N2101" t="s">
        <v>4288</v>
      </c>
      <c r="O2101" t="s">
        <v>6113</v>
      </c>
      <c r="P2101">
        <f>COUNTIFS($L:$L, SolaCorp_Backlog[[#This Row],[Product Group]], $H:$H, "&lt;=" &amp; SolaCorp_Backlog[[#This Row],[Order Date]])</f>
        <v>637</v>
      </c>
      <c r="Q2101" s="9">
        <f>IFERROR(VLOOKUP(SolaCorp_Backlog[[#This Row],[Order_Item]], 'Hot Orders'!$C:$H, 6, FALSE), SolaCorp_Backlog[[#This Row],[Order Date]])</f>
        <v>45055</v>
      </c>
      <c r="R2101">
        <f>COUNTIFS($L:$L, SolaCorp_Backlog[[#This Row],[Product Group]], $Q:$Q, "&lt;=" &amp; SolaCorp_Backlog[[#This Row],[New Date]])</f>
        <v>648</v>
      </c>
      <c r="S2101">
        <f>IF(SolaCorp_Backlog[[#This Row],[Product Group]] &lt;&gt; $L2100, 1, $S2100 + 1)</f>
        <v>631</v>
      </c>
      <c r="T21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2101">
        <f ca="1" xml:space="preserve"> ROUND((SolaCorp_Backlog[[#This Row],[Projected Ship Date]] - SolaCorp_Backlog[[#This Row],[Order Date]]) / SolaCorp_Backlog[[#This Row],[Backlog Quantity]], 0)</f>
        <v>28</v>
      </c>
    </row>
    <row r="2102" spans="1:21" x14ac:dyDescent="0.25">
      <c r="A2102" t="s">
        <v>564</v>
      </c>
      <c r="B2102" t="s">
        <v>712</v>
      </c>
      <c r="C2102" t="s">
        <v>671</v>
      </c>
      <c r="D2102" t="s">
        <v>685</v>
      </c>
      <c r="E2102" t="s">
        <v>686</v>
      </c>
      <c r="F2102">
        <v>12</v>
      </c>
      <c r="G2102">
        <v>227.37</v>
      </c>
      <c r="H2102" s="9">
        <v>45055</v>
      </c>
      <c r="I2102" t="s">
        <v>679</v>
      </c>
      <c r="J2102" t="s">
        <v>675</v>
      </c>
      <c r="K2102" t="s">
        <v>611</v>
      </c>
      <c r="L2102" t="s">
        <v>658</v>
      </c>
      <c r="M2102" t="s">
        <v>2023</v>
      </c>
      <c r="N2102" t="s">
        <v>4289</v>
      </c>
      <c r="O2102" t="s">
        <v>6113</v>
      </c>
      <c r="P2102">
        <f>COUNTIFS($L:$L, SolaCorp_Backlog[[#This Row],[Product Group]], $H:$H, "&lt;=" &amp; SolaCorp_Backlog[[#This Row],[Order Date]])</f>
        <v>637</v>
      </c>
      <c r="Q2102" s="9">
        <f>IFERROR(VLOOKUP(SolaCorp_Backlog[[#This Row],[Order_Item]], 'Hot Orders'!$C:$H, 6, FALSE), SolaCorp_Backlog[[#This Row],[Order Date]])</f>
        <v>45055</v>
      </c>
      <c r="R2102">
        <f>COUNTIFS($L:$L, SolaCorp_Backlog[[#This Row],[Product Group]], $Q:$Q, "&lt;=" &amp; SolaCorp_Backlog[[#This Row],[New Date]])</f>
        <v>648</v>
      </c>
      <c r="S2102">
        <f>IF(SolaCorp_Backlog[[#This Row],[Product Group]] &lt;&gt; $L2101, 1, $S2101 + 1)</f>
        <v>632</v>
      </c>
      <c r="T21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2">
        <f ca="1" xml:space="preserve"> ROUND((SolaCorp_Backlog[[#This Row],[Projected Ship Date]] - SolaCorp_Backlog[[#This Row],[Order Date]]) / SolaCorp_Backlog[[#This Row],[Backlog Quantity]], 0)</f>
        <v>29</v>
      </c>
    </row>
    <row r="2103" spans="1:21" x14ac:dyDescent="0.25">
      <c r="A2103" t="s">
        <v>564</v>
      </c>
      <c r="B2103" t="s">
        <v>712</v>
      </c>
      <c r="C2103" t="s">
        <v>671</v>
      </c>
      <c r="D2103" t="s">
        <v>685</v>
      </c>
      <c r="E2103" t="s">
        <v>686</v>
      </c>
      <c r="F2103">
        <v>12</v>
      </c>
      <c r="G2103">
        <v>227.37</v>
      </c>
      <c r="H2103" s="9">
        <v>45055</v>
      </c>
      <c r="I2103" t="s">
        <v>679</v>
      </c>
      <c r="J2103" t="s">
        <v>675</v>
      </c>
      <c r="K2103" t="s">
        <v>611</v>
      </c>
      <c r="L2103" t="s">
        <v>658</v>
      </c>
      <c r="M2103" t="s">
        <v>2023</v>
      </c>
      <c r="N2103" t="s">
        <v>4290</v>
      </c>
      <c r="O2103" t="s">
        <v>6113</v>
      </c>
      <c r="P2103">
        <f>COUNTIFS($L:$L, SolaCorp_Backlog[[#This Row],[Product Group]], $H:$H, "&lt;=" &amp; SolaCorp_Backlog[[#This Row],[Order Date]])</f>
        <v>637</v>
      </c>
      <c r="Q2103" s="9">
        <f>IFERROR(VLOOKUP(SolaCorp_Backlog[[#This Row],[Order_Item]], 'Hot Orders'!$C:$H, 6, FALSE), SolaCorp_Backlog[[#This Row],[Order Date]])</f>
        <v>45055</v>
      </c>
      <c r="R2103">
        <f>COUNTIFS($L:$L, SolaCorp_Backlog[[#This Row],[Product Group]], $Q:$Q, "&lt;=" &amp; SolaCorp_Backlog[[#This Row],[New Date]])</f>
        <v>648</v>
      </c>
      <c r="S2103">
        <f>IF(SolaCorp_Backlog[[#This Row],[Product Group]] &lt;&gt; $L2102, 1, $S2102 + 1)</f>
        <v>633</v>
      </c>
      <c r="T21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3">
        <f ca="1" xml:space="preserve"> ROUND((SolaCorp_Backlog[[#This Row],[Projected Ship Date]] - SolaCorp_Backlog[[#This Row],[Order Date]]) / SolaCorp_Backlog[[#This Row],[Backlog Quantity]], 0)</f>
        <v>29</v>
      </c>
    </row>
    <row r="2104" spans="1:21" x14ac:dyDescent="0.25">
      <c r="A2104" t="s">
        <v>564</v>
      </c>
      <c r="B2104" t="s">
        <v>712</v>
      </c>
      <c r="C2104" t="s">
        <v>671</v>
      </c>
      <c r="D2104" t="s">
        <v>685</v>
      </c>
      <c r="E2104" t="s">
        <v>686</v>
      </c>
      <c r="F2104">
        <v>12</v>
      </c>
      <c r="G2104">
        <v>227.37</v>
      </c>
      <c r="H2104" s="9">
        <v>45055</v>
      </c>
      <c r="I2104" t="s">
        <v>679</v>
      </c>
      <c r="J2104" t="s">
        <v>675</v>
      </c>
      <c r="K2104" t="s">
        <v>611</v>
      </c>
      <c r="L2104" t="s">
        <v>658</v>
      </c>
      <c r="M2104" t="s">
        <v>2023</v>
      </c>
      <c r="N2104" t="s">
        <v>4291</v>
      </c>
      <c r="O2104" t="s">
        <v>6113</v>
      </c>
      <c r="P2104">
        <f>COUNTIFS($L:$L, SolaCorp_Backlog[[#This Row],[Product Group]], $H:$H, "&lt;=" &amp; SolaCorp_Backlog[[#This Row],[Order Date]])</f>
        <v>637</v>
      </c>
      <c r="Q2104" s="9">
        <f>IFERROR(VLOOKUP(SolaCorp_Backlog[[#This Row],[Order_Item]], 'Hot Orders'!$C:$H, 6, FALSE), SolaCorp_Backlog[[#This Row],[Order Date]])</f>
        <v>45055</v>
      </c>
      <c r="R2104">
        <f>COUNTIFS($L:$L, SolaCorp_Backlog[[#This Row],[Product Group]], $Q:$Q, "&lt;=" &amp; SolaCorp_Backlog[[#This Row],[New Date]])</f>
        <v>648</v>
      </c>
      <c r="S2104">
        <f>IF(SolaCorp_Backlog[[#This Row],[Product Group]] &lt;&gt; $L2103, 1, $S2103 + 1)</f>
        <v>634</v>
      </c>
      <c r="T21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4">
        <f ca="1" xml:space="preserve"> ROUND((SolaCorp_Backlog[[#This Row],[Projected Ship Date]] - SolaCorp_Backlog[[#This Row],[Order Date]]) / SolaCorp_Backlog[[#This Row],[Backlog Quantity]], 0)</f>
        <v>29</v>
      </c>
    </row>
    <row r="2105" spans="1:21" x14ac:dyDescent="0.25">
      <c r="A2105" t="s">
        <v>564</v>
      </c>
      <c r="B2105" t="s">
        <v>712</v>
      </c>
      <c r="C2105" t="s">
        <v>671</v>
      </c>
      <c r="D2105" t="s">
        <v>685</v>
      </c>
      <c r="E2105" t="s">
        <v>686</v>
      </c>
      <c r="F2105">
        <v>12</v>
      </c>
      <c r="G2105">
        <v>227.37</v>
      </c>
      <c r="H2105" s="9">
        <v>45055</v>
      </c>
      <c r="I2105" t="s">
        <v>679</v>
      </c>
      <c r="J2105" t="s">
        <v>675</v>
      </c>
      <c r="K2105" t="s">
        <v>611</v>
      </c>
      <c r="L2105" t="s">
        <v>658</v>
      </c>
      <c r="M2105" t="s">
        <v>2023</v>
      </c>
      <c r="N2105" t="s">
        <v>4292</v>
      </c>
      <c r="O2105" t="s">
        <v>6113</v>
      </c>
      <c r="P2105">
        <f>COUNTIFS($L:$L, SolaCorp_Backlog[[#This Row],[Product Group]], $H:$H, "&lt;=" &amp; SolaCorp_Backlog[[#This Row],[Order Date]])</f>
        <v>637</v>
      </c>
      <c r="Q2105" s="9">
        <f>IFERROR(VLOOKUP(SolaCorp_Backlog[[#This Row],[Order_Item]], 'Hot Orders'!$C:$H, 6, FALSE), SolaCorp_Backlog[[#This Row],[Order Date]])</f>
        <v>45055</v>
      </c>
      <c r="R2105">
        <f>COUNTIFS($L:$L, SolaCorp_Backlog[[#This Row],[Product Group]], $Q:$Q, "&lt;=" &amp; SolaCorp_Backlog[[#This Row],[New Date]])</f>
        <v>648</v>
      </c>
      <c r="S2105">
        <f>IF(SolaCorp_Backlog[[#This Row],[Product Group]] &lt;&gt; $L2104, 1, $S2104 + 1)</f>
        <v>635</v>
      </c>
      <c r="T21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5">
        <f ca="1" xml:space="preserve"> ROUND((SolaCorp_Backlog[[#This Row],[Projected Ship Date]] - SolaCorp_Backlog[[#This Row],[Order Date]]) / SolaCorp_Backlog[[#This Row],[Backlog Quantity]], 0)</f>
        <v>29</v>
      </c>
    </row>
    <row r="2106" spans="1:21" x14ac:dyDescent="0.25">
      <c r="A2106" t="s">
        <v>564</v>
      </c>
      <c r="B2106" t="s">
        <v>712</v>
      </c>
      <c r="C2106" t="s">
        <v>671</v>
      </c>
      <c r="D2106" t="s">
        <v>685</v>
      </c>
      <c r="E2106" t="s">
        <v>686</v>
      </c>
      <c r="F2106">
        <v>12</v>
      </c>
      <c r="G2106">
        <v>227.37</v>
      </c>
      <c r="H2106" s="9">
        <v>45055</v>
      </c>
      <c r="I2106" t="s">
        <v>679</v>
      </c>
      <c r="J2106" t="s">
        <v>675</v>
      </c>
      <c r="K2106" t="s">
        <v>611</v>
      </c>
      <c r="L2106" t="s">
        <v>658</v>
      </c>
      <c r="M2106" t="s">
        <v>2023</v>
      </c>
      <c r="N2106" t="s">
        <v>4293</v>
      </c>
      <c r="O2106" t="s">
        <v>6113</v>
      </c>
      <c r="P2106">
        <f>COUNTIFS($L:$L, SolaCorp_Backlog[[#This Row],[Product Group]], $H:$H, "&lt;=" &amp; SolaCorp_Backlog[[#This Row],[Order Date]])</f>
        <v>637</v>
      </c>
      <c r="Q2106" s="9">
        <f>IFERROR(VLOOKUP(SolaCorp_Backlog[[#This Row],[Order_Item]], 'Hot Orders'!$C:$H, 6, FALSE), SolaCorp_Backlog[[#This Row],[Order Date]])</f>
        <v>45055</v>
      </c>
      <c r="R2106">
        <f>COUNTIFS($L:$L, SolaCorp_Backlog[[#This Row],[Product Group]], $Q:$Q, "&lt;=" &amp; SolaCorp_Backlog[[#This Row],[New Date]])</f>
        <v>648</v>
      </c>
      <c r="S2106">
        <f>IF(SolaCorp_Backlog[[#This Row],[Product Group]] &lt;&gt; $L2105, 1, $S2105 + 1)</f>
        <v>636</v>
      </c>
      <c r="T21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6">
        <f ca="1" xml:space="preserve"> ROUND((SolaCorp_Backlog[[#This Row],[Projected Ship Date]] - SolaCorp_Backlog[[#This Row],[Order Date]]) / SolaCorp_Backlog[[#This Row],[Backlog Quantity]], 0)</f>
        <v>29</v>
      </c>
    </row>
    <row r="2107" spans="1:21" x14ac:dyDescent="0.25">
      <c r="A2107" t="s">
        <v>564</v>
      </c>
      <c r="B2107" t="s">
        <v>712</v>
      </c>
      <c r="C2107" t="s">
        <v>671</v>
      </c>
      <c r="D2107" t="s">
        <v>685</v>
      </c>
      <c r="E2107" t="s">
        <v>686</v>
      </c>
      <c r="F2107">
        <v>12</v>
      </c>
      <c r="G2107">
        <v>227.37</v>
      </c>
      <c r="H2107" s="9">
        <v>45055</v>
      </c>
      <c r="I2107" t="s">
        <v>679</v>
      </c>
      <c r="J2107" t="s">
        <v>675</v>
      </c>
      <c r="K2107" t="s">
        <v>611</v>
      </c>
      <c r="L2107" t="s">
        <v>658</v>
      </c>
      <c r="M2107" t="s">
        <v>2023</v>
      </c>
      <c r="N2107" t="s">
        <v>4294</v>
      </c>
      <c r="O2107" t="s">
        <v>6113</v>
      </c>
      <c r="P2107">
        <f>COUNTIFS($L:$L, SolaCorp_Backlog[[#This Row],[Product Group]], $H:$H, "&lt;=" &amp; SolaCorp_Backlog[[#This Row],[Order Date]])</f>
        <v>637</v>
      </c>
      <c r="Q2107" s="9">
        <f>IFERROR(VLOOKUP(SolaCorp_Backlog[[#This Row],[Order_Item]], 'Hot Orders'!$C:$H, 6, FALSE), SolaCorp_Backlog[[#This Row],[Order Date]])</f>
        <v>45055</v>
      </c>
      <c r="R2107">
        <f>COUNTIFS($L:$L, SolaCorp_Backlog[[#This Row],[Product Group]], $Q:$Q, "&lt;=" &amp; SolaCorp_Backlog[[#This Row],[New Date]])</f>
        <v>648</v>
      </c>
      <c r="S2107">
        <f>IF(SolaCorp_Backlog[[#This Row],[Product Group]] &lt;&gt; $L2106, 1, $S2106 + 1)</f>
        <v>637</v>
      </c>
      <c r="T21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7">
        <f ca="1" xml:space="preserve"> ROUND((SolaCorp_Backlog[[#This Row],[Projected Ship Date]] - SolaCorp_Backlog[[#This Row],[Order Date]]) / SolaCorp_Backlog[[#This Row],[Backlog Quantity]], 0)</f>
        <v>29</v>
      </c>
    </row>
    <row r="2108" spans="1:21" x14ac:dyDescent="0.25">
      <c r="A2108" t="s">
        <v>570</v>
      </c>
      <c r="B2108" t="s">
        <v>796</v>
      </c>
      <c r="C2108" t="s">
        <v>729</v>
      </c>
      <c r="D2108" t="s">
        <v>685</v>
      </c>
      <c r="E2108" t="s">
        <v>686</v>
      </c>
      <c r="F2108">
        <v>12</v>
      </c>
      <c r="G2108">
        <v>657.55</v>
      </c>
      <c r="H2108" s="9">
        <v>45056</v>
      </c>
      <c r="I2108" t="s">
        <v>789</v>
      </c>
      <c r="J2108" t="s">
        <v>669</v>
      </c>
      <c r="K2108" t="s">
        <v>611</v>
      </c>
      <c r="L2108" t="s">
        <v>658</v>
      </c>
      <c r="M2108" t="s">
        <v>1935</v>
      </c>
      <c r="N2108" t="s">
        <v>3971</v>
      </c>
      <c r="O2108" t="s">
        <v>6032</v>
      </c>
      <c r="P2108">
        <f>COUNTIFS($L:$L, SolaCorp_Backlog[[#This Row],[Product Group]], $H:$H, "&lt;=" &amp; SolaCorp_Backlog[[#This Row],[Order Date]])</f>
        <v>652</v>
      </c>
      <c r="Q2108" s="9">
        <f>IFERROR(VLOOKUP(SolaCorp_Backlog[[#This Row],[Order_Item]], 'Hot Orders'!$C:$H, 6, FALSE), SolaCorp_Backlog[[#This Row],[Order Date]])</f>
        <v>45056</v>
      </c>
      <c r="R2108">
        <f>COUNTIFS($L:$L, SolaCorp_Backlog[[#This Row],[Product Group]], $Q:$Q, "&lt;=" &amp; SolaCorp_Backlog[[#This Row],[New Date]])</f>
        <v>663</v>
      </c>
      <c r="S2108">
        <f>IF(SolaCorp_Backlog[[#This Row],[Product Group]] &lt;&gt; $L2107, 1, $S2107 + 1)</f>
        <v>638</v>
      </c>
      <c r="T21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8">
        <f ca="1" xml:space="preserve"> ROUND((SolaCorp_Backlog[[#This Row],[Projected Ship Date]] - SolaCorp_Backlog[[#This Row],[Order Date]]) / SolaCorp_Backlog[[#This Row],[Backlog Quantity]], 0)</f>
        <v>29</v>
      </c>
    </row>
    <row r="2109" spans="1:21" x14ac:dyDescent="0.25">
      <c r="A2109" t="s">
        <v>570</v>
      </c>
      <c r="B2109" t="s">
        <v>796</v>
      </c>
      <c r="C2109" t="s">
        <v>729</v>
      </c>
      <c r="D2109" t="s">
        <v>685</v>
      </c>
      <c r="E2109" t="s">
        <v>686</v>
      </c>
      <c r="F2109">
        <v>12</v>
      </c>
      <c r="G2109">
        <v>657.55</v>
      </c>
      <c r="H2109" s="9">
        <v>45056</v>
      </c>
      <c r="I2109" t="s">
        <v>789</v>
      </c>
      <c r="J2109" t="s">
        <v>669</v>
      </c>
      <c r="K2109" t="s">
        <v>611</v>
      </c>
      <c r="L2109" t="s">
        <v>658</v>
      </c>
      <c r="M2109" t="s">
        <v>1935</v>
      </c>
      <c r="N2109" t="s">
        <v>3972</v>
      </c>
      <c r="O2109" t="s">
        <v>6032</v>
      </c>
      <c r="P2109">
        <f>COUNTIFS($L:$L, SolaCorp_Backlog[[#This Row],[Product Group]], $H:$H, "&lt;=" &amp; SolaCorp_Backlog[[#This Row],[Order Date]])</f>
        <v>652</v>
      </c>
      <c r="Q2109" s="9">
        <f>IFERROR(VLOOKUP(SolaCorp_Backlog[[#This Row],[Order_Item]], 'Hot Orders'!$C:$H, 6, FALSE), SolaCorp_Backlog[[#This Row],[Order Date]])</f>
        <v>45056</v>
      </c>
      <c r="R2109">
        <f>COUNTIFS($L:$L, SolaCorp_Backlog[[#This Row],[Product Group]], $Q:$Q, "&lt;=" &amp; SolaCorp_Backlog[[#This Row],[New Date]])</f>
        <v>663</v>
      </c>
      <c r="S2109">
        <f>IF(SolaCorp_Backlog[[#This Row],[Product Group]] &lt;&gt; $L2108, 1, $S2108 + 1)</f>
        <v>639</v>
      </c>
      <c r="T21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09">
        <f ca="1" xml:space="preserve"> ROUND((SolaCorp_Backlog[[#This Row],[Projected Ship Date]] - SolaCorp_Backlog[[#This Row],[Order Date]]) / SolaCorp_Backlog[[#This Row],[Backlog Quantity]], 0)</f>
        <v>29</v>
      </c>
    </row>
    <row r="2110" spans="1:21" x14ac:dyDescent="0.25">
      <c r="A2110" t="s">
        <v>570</v>
      </c>
      <c r="B2110" t="s">
        <v>796</v>
      </c>
      <c r="C2110" t="s">
        <v>729</v>
      </c>
      <c r="D2110" t="s">
        <v>685</v>
      </c>
      <c r="E2110" t="s">
        <v>686</v>
      </c>
      <c r="F2110">
        <v>12</v>
      </c>
      <c r="G2110">
        <v>657.55</v>
      </c>
      <c r="H2110" s="9">
        <v>45056</v>
      </c>
      <c r="I2110" t="s">
        <v>789</v>
      </c>
      <c r="J2110" t="s">
        <v>669</v>
      </c>
      <c r="K2110" t="s">
        <v>611</v>
      </c>
      <c r="L2110" t="s">
        <v>658</v>
      </c>
      <c r="M2110" t="s">
        <v>1935</v>
      </c>
      <c r="N2110" t="s">
        <v>3973</v>
      </c>
      <c r="O2110" t="s">
        <v>6032</v>
      </c>
      <c r="P2110">
        <f>COUNTIFS($L:$L, SolaCorp_Backlog[[#This Row],[Product Group]], $H:$H, "&lt;=" &amp; SolaCorp_Backlog[[#This Row],[Order Date]])</f>
        <v>652</v>
      </c>
      <c r="Q2110" s="9">
        <f>IFERROR(VLOOKUP(SolaCorp_Backlog[[#This Row],[Order_Item]], 'Hot Orders'!$C:$H, 6, FALSE), SolaCorp_Backlog[[#This Row],[Order Date]])</f>
        <v>45056</v>
      </c>
      <c r="R2110">
        <f>COUNTIFS($L:$L, SolaCorp_Backlog[[#This Row],[Product Group]], $Q:$Q, "&lt;=" &amp; SolaCorp_Backlog[[#This Row],[New Date]])</f>
        <v>663</v>
      </c>
      <c r="S2110">
        <f>IF(SolaCorp_Backlog[[#This Row],[Product Group]] &lt;&gt; $L2109, 1, $S2109 + 1)</f>
        <v>640</v>
      </c>
      <c r="T21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0">
        <f ca="1" xml:space="preserve"> ROUND((SolaCorp_Backlog[[#This Row],[Projected Ship Date]] - SolaCorp_Backlog[[#This Row],[Order Date]]) / SolaCorp_Backlog[[#This Row],[Backlog Quantity]], 0)</f>
        <v>29</v>
      </c>
    </row>
    <row r="2111" spans="1:21" x14ac:dyDescent="0.25">
      <c r="A2111" t="s">
        <v>570</v>
      </c>
      <c r="B2111" t="s">
        <v>796</v>
      </c>
      <c r="C2111" t="s">
        <v>729</v>
      </c>
      <c r="D2111" t="s">
        <v>685</v>
      </c>
      <c r="E2111" t="s">
        <v>686</v>
      </c>
      <c r="F2111">
        <v>12</v>
      </c>
      <c r="G2111">
        <v>657.55</v>
      </c>
      <c r="H2111" s="9">
        <v>45056</v>
      </c>
      <c r="I2111" t="s">
        <v>789</v>
      </c>
      <c r="J2111" t="s">
        <v>669</v>
      </c>
      <c r="K2111" t="s">
        <v>611</v>
      </c>
      <c r="L2111" t="s">
        <v>658</v>
      </c>
      <c r="M2111" t="s">
        <v>1935</v>
      </c>
      <c r="N2111" t="s">
        <v>3974</v>
      </c>
      <c r="O2111" t="s">
        <v>6032</v>
      </c>
      <c r="P2111">
        <f>COUNTIFS($L:$L, SolaCorp_Backlog[[#This Row],[Product Group]], $H:$H, "&lt;=" &amp; SolaCorp_Backlog[[#This Row],[Order Date]])</f>
        <v>652</v>
      </c>
      <c r="Q2111" s="9">
        <f>IFERROR(VLOOKUP(SolaCorp_Backlog[[#This Row],[Order_Item]], 'Hot Orders'!$C:$H, 6, FALSE), SolaCorp_Backlog[[#This Row],[Order Date]])</f>
        <v>45056</v>
      </c>
      <c r="R2111">
        <f>COUNTIFS($L:$L, SolaCorp_Backlog[[#This Row],[Product Group]], $Q:$Q, "&lt;=" &amp; SolaCorp_Backlog[[#This Row],[New Date]])</f>
        <v>663</v>
      </c>
      <c r="S2111">
        <f>IF(SolaCorp_Backlog[[#This Row],[Product Group]] &lt;&gt; $L2110, 1, $S2110 + 1)</f>
        <v>641</v>
      </c>
      <c r="T21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1">
        <f ca="1" xml:space="preserve"> ROUND((SolaCorp_Backlog[[#This Row],[Projected Ship Date]] - SolaCorp_Backlog[[#This Row],[Order Date]]) / SolaCorp_Backlog[[#This Row],[Backlog Quantity]], 0)</f>
        <v>29</v>
      </c>
    </row>
    <row r="2112" spans="1:21" x14ac:dyDescent="0.25">
      <c r="A2112" t="s">
        <v>570</v>
      </c>
      <c r="B2112" t="s">
        <v>796</v>
      </c>
      <c r="C2112" t="s">
        <v>729</v>
      </c>
      <c r="D2112" t="s">
        <v>685</v>
      </c>
      <c r="E2112" t="s">
        <v>686</v>
      </c>
      <c r="F2112">
        <v>12</v>
      </c>
      <c r="G2112">
        <v>657.55</v>
      </c>
      <c r="H2112" s="9">
        <v>45056</v>
      </c>
      <c r="I2112" t="s">
        <v>789</v>
      </c>
      <c r="J2112" t="s">
        <v>669</v>
      </c>
      <c r="K2112" t="s">
        <v>611</v>
      </c>
      <c r="L2112" t="s">
        <v>658</v>
      </c>
      <c r="M2112" t="s">
        <v>1935</v>
      </c>
      <c r="N2112" t="s">
        <v>3975</v>
      </c>
      <c r="O2112" t="s">
        <v>6032</v>
      </c>
      <c r="P2112">
        <f>COUNTIFS($L:$L, SolaCorp_Backlog[[#This Row],[Product Group]], $H:$H, "&lt;=" &amp; SolaCorp_Backlog[[#This Row],[Order Date]])</f>
        <v>652</v>
      </c>
      <c r="Q2112" s="9">
        <f>IFERROR(VLOOKUP(SolaCorp_Backlog[[#This Row],[Order_Item]], 'Hot Orders'!$C:$H, 6, FALSE), SolaCorp_Backlog[[#This Row],[Order Date]])</f>
        <v>45056</v>
      </c>
      <c r="R2112">
        <f>COUNTIFS($L:$L, SolaCorp_Backlog[[#This Row],[Product Group]], $Q:$Q, "&lt;=" &amp; SolaCorp_Backlog[[#This Row],[New Date]])</f>
        <v>663</v>
      </c>
      <c r="S2112">
        <f>IF(SolaCorp_Backlog[[#This Row],[Product Group]] &lt;&gt; $L2111, 1, $S2111 + 1)</f>
        <v>642</v>
      </c>
      <c r="T21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2">
        <f ca="1" xml:space="preserve"> ROUND((SolaCorp_Backlog[[#This Row],[Projected Ship Date]] - SolaCorp_Backlog[[#This Row],[Order Date]]) / SolaCorp_Backlog[[#This Row],[Backlog Quantity]], 0)</f>
        <v>29</v>
      </c>
    </row>
    <row r="2113" spans="1:21" x14ac:dyDescent="0.25">
      <c r="A2113" t="s">
        <v>570</v>
      </c>
      <c r="B2113" t="s">
        <v>796</v>
      </c>
      <c r="C2113" t="s">
        <v>729</v>
      </c>
      <c r="D2113" t="s">
        <v>685</v>
      </c>
      <c r="E2113" t="s">
        <v>686</v>
      </c>
      <c r="F2113">
        <v>12</v>
      </c>
      <c r="G2113">
        <v>657.55</v>
      </c>
      <c r="H2113" s="9">
        <v>45056</v>
      </c>
      <c r="I2113" t="s">
        <v>789</v>
      </c>
      <c r="J2113" t="s">
        <v>669</v>
      </c>
      <c r="K2113" t="s">
        <v>611</v>
      </c>
      <c r="L2113" t="s">
        <v>658</v>
      </c>
      <c r="M2113" t="s">
        <v>1935</v>
      </c>
      <c r="N2113" t="s">
        <v>3976</v>
      </c>
      <c r="O2113" t="s">
        <v>6032</v>
      </c>
      <c r="P2113">
        <f>COUNTIFS($L:$L, SolaCorp_Backlog[[#This Row],[Product Group]], $H:$H, "&lt;=" &amp; SolaCorp_Backlog[[#This Row],[Order Date]])</f>
        <v>652</v>
      </c>
      <c r="Q2113" s="9">
        <f>IFERROR(VLOOKUP(SolaCorp_Backlog[[#This Row],[Order_Item]], 'Hot Orders'!$C:$H, 6, FALSE), SolaCorp_Backlog[[#This Row],[Order Date]])</f>
        <v>45056</v>
      </c>
      <c r="R2113">
        <f>COUNTIFS($L:$L, SolaCorp_Backlog[[#This Row],[Product Group]], $Q:$Q, "&lt;=" &amp; SolaCorp_Backlog[[#This Row],[New Date]])</f>
        <v>663</v>
      </c>
      <c r="S2113">
        <f>IF(SolaCorp_Backlog[[#This Row],[Product Group]] &lt;&gt; $L2112, 1, $S2112 + 1)</f>
        <v>643</v>
      </c>
      <c r="T21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3">
        <f ca="1" xml:space="preserve"> ROUND((SolaCorp_Backlog[[#This Row],[Projected Ship Date]] - SolaCorp_Backlog[[#This Row],[Order Date]]) / SolaCorp_Backlog[[#This Row],[Backlog Quantity]], 0)</f>
        <v>29</v>
      </c>
    </row>
    <row r="2114" spans="1:21" x14ac:dyDescent="0.25">
      <c r="A2114" t="s">
        <v>570</v>
      </c>
      <c r="B2114" t="s">
        <v>796</v>
      </c>
      <c r="C2114" t="s">
        <v>729</v>
      </c>
      <c r="D2114" t="s">
        <v>685</v>
      </c>
      <c r="E2114" t="s">
        <v>686</v>
      </c>
      <c r="F2114">
        <v>12</v>
      </c>
      <c r="G2114">
        <v>657.55</v>
      </c>
      <c r="H2114" s="9">
        <v>45056</v>
      </c>
      <c r="I2114" t="s">
        <v>789</v>
      </c>
      <c r="J2114" t="s">
        <v>669</v>
      </c>
      <c r="K2114" t="s">
        <v>611</v>
      </c>
      <c r="L2114" t="s">
        <v>658</v>
      </c>
      <c r="M2114" t="s">
        <v>1935</v>
      </c>
      <c r="N2114" t="s">
        <v>3977</v>
      </c>
      <c r="O2114" t="s">
        <v>6032</v>
      </c>
      <c r="P2114">
        <f>COUNTIFS($L:$L, SolaCorp_Backlog[[#This Row],[Product Group]], $H:$H, "&lt;=" &amp; SolaCorp_Backlog[[#This Row],[Order Date]])</f>
        <v>652</v>
      </c>
      <c r="Q2114" s="9">
        <f>IFERROR(VLOOKUP(SolaCorp_Backlog[[#This Row],[Order_Item]], 'Hot Orders'!$C:$H, 6, FALSE), SolaCorp_Backlog[[#This Row],[Order Date]])</f>
        <v>45056</v>
      </c>
      <c r="R2114">
        <f>COUNTIFS($L:$L, SolaCorp_Backlog[[#This Row],[Product Group]], $Q:$Q, "&lt;=" &amp; SolaCorp_Backlog[[#This Row],[New Date]])</f>
        <v>663</v>
      </c>
      <c r="S2114">
        <f>IF(SolaCorp_Backlog[[#This Row],[Product Group]] &lt;&gt; $L2113, 1, $S2113 + 1)</f>
        <v>644</v>
      </c>
      <c r="T21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4">
        <f ca="1" xml:space="preserve"> ROUND((SolaCorp_Backlog[[#This Row],[Projected Ship Date]] - SolaCorp_Backlog[[#This Row],[Order Date]]) / SolaCorp_Backlog[[#This Row],[Backlog Quantity]], 0)</f>
        <v>29</v>
      </c>
    </row>
    <row r="2115" spans="1:21" x14ac:dyDescent="0.25">
      <c r="A2115" t="s">
        <v>570</v>
      </c>
      <c r="B2115" t="s">
        <v>796</v>
      </c>
      <c r="C2115" t="s">
        <v>729</v>
      </c>
      <c r="D2115" t="s">
        <v>685</v>
      </c>
      <c r="E2115" t="s">
        <v>686</v>
      </c>
      <c r="F2115">
        <v>12</v>
      </c>
      <c r="G2115">
        <v>657.55</v>
      </c>
      <c r="H2115" s="9">
        <v>45056</v>
      </c>
      <c r="I2115" t="s">
        <v>789</v>
      </c>
      <c r="J2115" t="s">
        <v>669</v>
      </c>
      <c r="K2115" t="s">
        <v>611</v>
      </c>
      <c r="L2115" t="s">
        <v>658</v>
      </c>
      <c r="M2115" t="s">
        <v>1935</v>
      </c>
      <c r="N2115" t="s">
        <v>3978</v>
      </c>
      <c r="O2115" t="s">
        <v>6032</v>
      </c>
      <c r="P2115">
        <f>COUNTIFS($L:$L, SolaCorp_Backlog[[#This Row],[Product Group]], $H:$H, "&lt;=" &amp; SolaCorp_Backlog[[#This Row],[Order Date]])</f>
        <v>652</v>
      </c>
      <c r="Q2115" s="9">
        <f>IFERROR(VLOOKUP(SolaCorp_Backlog[[#This Row],[Order_Item]], 'Hot Orders'!$C:$H, 6, FALSE), SolaCorp_Backlog[[#This Row],[Order Date]])</f>
        <v>45056</v>
      </c>
      <c r="R2115">
        <f>COUNTIFS($L:$L, SolaCorp_Backlog[[#This Row],[Product Group]], $Q:$Q, "&lt;=" &amp; SolaCorp_Backlog[[#This Row],[New Date]])</f>
        <v>663</v>
      </c>
      <c r="S2115">
        <f>IF(SolaCorp_Backlog[[#This Row],[Product Group]] &lt;&gt; $L2114, 1, $S2114 + 1)</f>
        <v>645</v>
      </c>
      <c r="T21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5">
        <f ca="1" xml:space="preserve"> ROUND((SolaCorp_Backlog[[#This Row],[Projected Ship Date]] - SolaCorp_Backlog[[#This Row],[Order Date]]) / SolaCorp_Backlog[[#This Row],[Backlog Quantity]], 0)</f>
        <v>29</v>
      </c>
    </row>
    <row r="2116" spans="1:21" x14ac:dyDescent="0.25">
      <c r="A2116" t="s">
        <v>570</v>
      </c>
      <c r="B2116" t="s">
        <v>796</v>
      </c>
      <c r="C2116" t="s">
        <v>729</v>
      </c>
      <c r="D2116" t="s">
        <v>685</v>
      </c>
      <c r="E2116" t="s">
        <v>686</v>
      </c>
      <c r="F2116">
        <v>12</v>
      </c>
      <c r="G2116">
        <v>657.55</v>
      </c>
      <c r="H2116" s="9">
        <v>45056</v>
      </c>
      <c r="I2116" t="s">
        <v>789</v>
      </c>
      <c r="J2116" t="s">
        <v>669</v>
      </c>
      <c r="K2116" t="s">
        <v>611</v>
      </c>
      <c r="L2116" t="s">
        <v>658</v>
      </c>
      <c r="M2116" t="s">
        <v>1935</v>
      </c>
      <c r="N2116" t="s">
        <v>3979</v>
      </c>
      <c r="O2116" t="s">
        <v>6032</v>
      </c>
      <c r="P2116">
        <f>COUNTIFS($L:$L, SolaCorp_Backlog[[#This Row],[Product Group]], $H:$H, "&lt;=" &amp; SolaCorp_Backlog[[#This Row],[Order Date]])</f>
        <v>652</v>
      </c>
      <c r="Q2116" s="9">
        <f>IFERROR(VLOOKUP(SolaCorp_Backlog[[#This Row],[Order_Item]], 'Hot Orders'!$C:$H, 6, FALSE), SolaCorp_Backlog[[#This Row],[Order Date]])</f>
        <v>45056</v>
      </c>
      <c r="R2116">
        <f>COUNTIFS($L:$L, SolaCorp_Backlog[[#This Row],[Product Group]], $Q:$Q, "&lt;=" &amp; SolaCorp_Backlog[[#This Row],[New Date]])</f>
        <v>663</v>
      </c>
      <c r="S2116">
        <f>IF(SolaCorp_Backlog[[#This Row],[Product Group]] &lt;&gt; $L2115, 1, $S2115 + 1)</f>
        <v>646</v>
      </c>
      <c r="T21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6">
        <f ca="1" xml:space="preserve"> ROUND((SolaCorp_Backlog[[#This Row],[Projected Ship Date]] - SolaCorp_Backlog[[#This Row],[Order Date]]) / SolaCorp_Backlog[[#This Row],[Backlog Quantity]], 0)</f>
        <v>29</v>
      </c>
    </row>
    <row r="2117" spans="1:21" x14ac:dyDescent="0.25">
      <c r="A2117" t="s">
        <v>570</v>
      </c>
      <c r="B2117" t="s">
        <v>796</v>
      </c>
      <c r="C2117" t="s">
        <v>729</v>
      </c>
      <c r="D2117" t="s">
        <v>685</v>
      </c>
      <c r="E2117" t="s">
        <v>686</v>
      </c>
      <c r="F2117">
        <v>12</v>
      </c>
      <c r="G2117">
        <v>657.55</v>
      </c>
      <c r="H2117" s="9">
        <v>45056</v>
      </c>
      <c r="I2117" t="s">
        <v>789</v>
      </c>
      <c r="J2117" t="s">
        <v>669</v>
      </c>
      <c r="K2117" t="s">
        <v>611</v>
      </c>
      <c r="L2117" t="s">
        <v>658</v>
      </c>
      <c r="M2117" t="s">
        <v>1935</v>
      </c>
      <c r="N2117" t="s">
        <v>3980</v>
      </c>
      <c r="O2117" t="s">
        <v>6032</v>
      </c>
      <c r="P2117">
        <f>COUNTIFS($L:$L, SolaCorp_Backlog[[#This Row],[Product Group]], $H:$H, "&lt;=" &amp; SolaCorp_Backlog[[#This Row],[Order Date]])</f>
        <v>652</v>
      </c>
      <c r="Q2117" s="9">
        <f>IFERROR(VLOOKUP(SolaCorp_Backlog[[#This Row],[Order_Item]], 'Hot Orders'!$C:$H, 6, FALSE), SolaCorp_Backlog[[#This Row],[Order Date]])</f>
        <v>45056</v>
      </c>
      <c r="R2117">
        <f>COUNTIFS($L:$L, SolaCorp_Backlog[[#This Row],[Product Group]], $Q:$Q, "&lt;=" &amp; SolaCorp_Backlog[[#This Row],[New Date]])</f>
        <v>663</v>
      </c>
      <c r="S2117">
        <f>IF(SolaCorp_Backlog[[#This Row],[Product Group]] &lt;&gt; $L2116, 1, $S2116 + 1)</f>
        <v>647</v>
      </c>
      <c r="T21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7">
        <f ca="1" xml:space="preserve"> ROUND((SolaCorp_Backlog[[#This Row],[Projected Ship Date]] - SolaCorp_Backlog[[#This Row],[Order Date]]) / SolaCorp_Backlog[[#This Row],[Backlog Quantity]], 0)</f>
        <v>29</v>
      </c>
    </row>
    <row r="2118" spans="1:21" x14ac:dyDescent="0.25">
      <c r="A2118" t="s">
        <v>570</v>
      </c>
      <c r="B2118" t="s">
        <v>796</v>
      </c>
      <c r="C2118" t="s">
        <v>729</v>
      </c>
      <c r="D2118" t="s">
        <v>685</v>
      </c>
      <c r="E2118" t="s">
        <v>686</v>
      </c>
      <c r="F2118">
        <v>12</v>
      </c>
      <c r="G2118">
        <v>657.55</v>
      </c>
      <c r="H2118" s="9">
        <v>45056</v>
      </c>
      <c r="I2118" t="s">
        <v>789</v>
      </c>
      <c r="J2118" t="s">
        <v>669</v>
      </c>
      <c r="K2118" t="s">
        <v>611</v>
      </c>
      <c r="L2118" t="s">
        <v>658</v>
      </c>
      <c r="M2118" t="s">
        <v>1935</v>
      </c>
      <c r="N2118" t="s">
        <v>3981</v>
      </c>
      <c r="O2118" t="s">
        <v>6032</v>
      </c>
      <c r="P2118">
        <f>COUNTIFS($L:$L, SolaCorp_Backlog[[#This Row],[Product Group]], $H:$H, "&lt;=" &amp; SolaCorp_Backlog[[#This Row],[Order Date]])</f>
        <v>652</v>
      </c>
      <c r="Q2118" s="9">
        <f>IFERROR(VLOOKUP(SolaCorp_Backlog[[#This Row],[Order_Item]], 'Hot Orders'!$C:$H, 6, FALSE), SolaCorp_Backlog[[#This Row],[Order Date]])</f>
        <v>45056</v>
      </c>
      <c r="R2118">
        <f>COUNTIFS($L:$L, SolaCorp_Backlog[[#This Row],[Product Group]], $Q:$Q, "&lt;=" &amp; SolaCorp_Backlog[[#This Row],[New Date]])</f>
        <v>663</v>
      </c>
      <c r="S2118">
        <f>IF(SolaCorp_Backlog[[#This Row],[Product Group]] &lt;&gt; $L2117, 1, $S2117 + 1)</f>
        <v>648</v>
      </c>
      <c r="T21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8">
        <f ca="1" xml:space="preserve"> ROUND((SolaCorp_Backlog[[#This Row],[Projected Ship Date]] - SolaCorp_Backlog[[#This Row],[Order Date]]) / SolaCorp_Backlog[[#This Row],[Backlog Quantity]], 0)</f>
        <v>29</v>
      </c>
    </row>
    <row r="2119" spans="1:21" x14ac:dyDescent="0.25">
      <c r="A2119" t="s">
        <v>570</v>
      </c>
      <c r="B2119" t="s">
        <v>796</v>
      </c>
      <c r="C2119" t="s">
        <v>729</v>
      </c>
      <c r="D2119" t="s">
        <v>685</v>
      </c>
      <c r="E2119" t="s">
        <v>686</v>
      </c>
      <c r="F2119">
        <v>12</v>
      </c>
      <c r="G2119">
        <v>657.55</v>
      </c>
      <c r="H2119" s="9">
        <v>45056</v>
      </c>
      <c r="I2119" t="s">
        <v>789</v>
      </c>
      <c r="J2119" t="s">
        <v>669</v>
      </c>
      <c r="K2119" t="s">
        <v>611</v>
      </c>
      <c r="L2119" t="s">
        <v>658</v>
      </c>
      <c r="M2119" t="s">
        <v>1935</v>
      </c>
      <c r="N2119" t="s">
        <v>3982</v>
      </c>
      <c r="O2119" t="s">
        <v>6032</v>
      </c>
      <c r="P2119">
        <f>COUNTIFS($L:$L, SolaCorp_Backlog[[#This Row],[Product Group]], $H:$H, "&lt;=" &amp; SolaCorp_Backlog[[#This Row],[Order Date]])</f>
        <v>652</v>
      </c>
      <c r="Q2119" s="9">
        <f>IFERROR(VLOOKUP(SolaCorp_Backlog[[#This Row],[Order_Item]], 'Hot Orders'!$C:$H, 6, FALSE), SolaCorp_Backlog[[#This Row],[Order Date]])</f>
        <v>45056</v>
      </c>
      <c r="R2119">
        <f>COUNTIFS($L:$L, SolaCorp_Backlog[[#This Row],[Product Group]], $Q:$Q, "&lt;=" &amp; SolaCorp_Backlog[[#This Row],[New Date]])</f>
        <v>663</v>
      </c>
      <c r="S2119">
        <f>IF(SolaCorp_Backlog[[#This Row],[Product Group]] &lt;&gt; $L2118, 1, $S2118 + 1)</f>
        <v>649</v>
      </c>
      <c r="T21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19">
        <f ca="1" xml:space="preserve"> ROUND((SolaCorp_Backlog[[#This Row],[Projected Ship Date]] - SolaCorp_Backlog[[#This Row],[Order Date]]) / SolaCorp_Backlog[[#This Row],[Backlog Quantity]], 0)</f>
        <v>29</v>
      </c>
    </row>
    <row r="2120" spans="1:21" x14ac:dyDescent="0.25">
      <c r="A2120" t="s">
        <v>578</v>
      </c>
      <c r="B2120" t="s">
        <v>1017</v>
      </c>
      <c r="C2120" t="s">
        <v>721</v>
      </c>
      <c r="D2120" t="s">
        <v>1365</v>
      </c>
      <c r="E2120" t="s">
        <v>1366</v>
      </c>
      <c r="F2120">
        <v>3</v>
      </c>
      <c r="G2120">
        <v>79.760000000000005</v>
      </c>
      <c r="H2120" s="9">
        <v>45056</v>
      </c>
      <c r="I2120" t="s">
        <v>810</v>
      </c>
      <c r="J2120" t="s">
        <v>675</v>
      </c>
      <c r="K2120" t="s">
        <v>589</v>
      </c>
      <c r="L2120" t="s">
        <v>658</v>
      </c>
      <c r="M2120" t="s">
        <v>1970</v>
      </c>
      <c r="N2120" t="s">
        <v>4087</v>
      </c>
      <c r="O2120" t="s">
        <v>6065</v>
      </c>
      <c r="P2120">
        <f>COUNTIFS($L:$L, SolaCorp_Backlog[[#This Row],[Product Group]], $H:$H, "&lt;=" &amp; SolaCorp_Backlog[[#This Row],[Order Date]])</f>
        <v>652</v>
      </c>
      <c r="Q2120" s="9">
        <f>IFERROR(VLOOKUP(SolaCorp_Backlog[[#This Row],[Order_Item]], 'Hot Orders'!$C:$H, 6, FALSE), SolaCorp_Backlog[[#This Row],[Order Date]])</f>
        <v>45056</v>
      </c>
      <c r="R2120">
        <f>COUNTIFS($L:$L, SolaCorp_Backlog[[#This Row],[Product Group]], $Q:$Q, "&lt;=" &amp; SolaCorp_Backlog[[#This Row],[New Date]])</f>
        <v>663</v>
      </c>
      <c r="S2120">
        <f>IF(SolaCorp_Backlog[[#This Row],[Product Group]] &lt;&gt; $L2119, 1, $S2119 + 1)</f>
        <v>650</v>
      </c>
      <c r="T21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0">
        <f ca="1" xml:space="preserve"> ROUND((SolaCorp_Backlog[[#This Row],[Projected Ship Date]] - SolaCorp_Backlog[[#This Row],[Order Date]]) / SolaCorp_Backlog[[#This Row],[Backlog Quantity]], 0)</f>
        <v>115</v>
      </c>
    </row>
    <row r="2121" spans="1:21" x14ac:dyDescent="0.25">
      <c r="A2121" t="s">
        <v>578</v>
      </c>
      <c r="B2121" t="s">
        <v>1017</v>
      </c>
      <c r="C2121" t="s">
        <v>721</v>
      </c>
      <c r="D2121" t="s">
        <v>1365</v>
      </c>
      <c r="E2121" t="s">
        <v>1366</v>
      </c>
      <c r="F2121">
        <v>3</v>
      </c>
      <c r="G2121">
        <v>79.760000000000005</v>
      </c>
      <c r="H2121" s="9">
        <v>45056</v>
      </c>
      <c r="I2121" t="s">
        <v>810</v>
      </c>
      <c r="J2121" t="s">
        <v>675</v>
      </c>
      <c r="K2121" t="s">
        <v>589</v>
      </c>
      <c r="L2121" t="s">
        <v>658</v>
      </c>
      <c r="M2121" t="s">
        <v>1970</v>
      </c>
      <c r="N2121" t="s">
        <v>4088</v>
      </c>
      <c r="O2121" t="s">
        <v>6065</v>
      </c>
      <c r="P2121">
        <f>COUNTIFS($L:$L, SolaCorp_Backlog[[#This Row],[Product Group]], $H:$H, "&lt;=" &amp; SolaCorp_Backlog[[#This Row],[Order Date]])</f>
        <v>652</v>
      </c>
      <c r="Q2121" s="9">
        <f>IFERROR(VLOOKUP(SolaCorp_Backlog[[#This Row],[Order_Item]], 'Hot Orders'!$C:$H, 6, FALSE), SolaCorp_Backlog[[#This Row],[Order Date]])</f>
        <v>45056</v>
      </c>
      <c r="R2121">
        <f>COUNTIFS($L:$L, SolaCorp_Backlog[[#This Row],[Product Group]], $Q:$Q, "&lt;=" &amp; SolaCorp_Backlog[[#This Row],[New Date]])</f>
        <v>663</v>
      </c>
      <c r="S2121">
        <f>IF(SolaCorp_Backlog[[#This Row],[Product Group]] &lt;&gt; $L2120, 1, $S2120 + 1)</f>
        <v>651</v>
      </c>
      <c r="T21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1">
        <f ca="1" xml:space="preserve"> ROUND((SolaCorp_Backlog[[#This Row],[Projected Ship Date]] - SolaCorp_Backlog[[#This Row],[Order Date]]) / SolaCorp_Backlog[[#This Row],[Backlog Quantity]], 0)</f>
        <v>115</v>
      </c>
    </row>
    <row r="2122" spans="1:21" x14ac:dyDescent="0.25">
      <c r="A2122" t="s">
        <v>578</v>
      </c>
      <c r="B2122" t="s">
        <v>1017</v>
      </c>
      <c r="C2122" t="s">
        <v>721</v>
      </c>
      <c r="D2122" t="s">
        <v>1365</v>
      </c>
      <c r="E2122" t="s">
        <v>1366</v>
      </c>
      <c r="F2122">
        <v>3</v>
      </c>
      <c r="G2122">
        <v>79.760000000000005</v>
      </c>
      <c r="H2122" s="9">
        <v>45056</v>
      </c>
      <c r="I2122" t="s">
        <v>810</v>
      </c>
      <c r="J2122" t="s">
        <v>675</v>
      </c>
      <c r="K2122" t="s">
        <v>589</v>
      </c>
      <c r="L2122" t="s">
        <v>658</v>
      </c>
      <c r="M2122" t="s">
        <v>1970</v>
      </c>
      <c r="N2122" t="s">
        <v>4089</v>
      </c>
      <c r="O2122" t="s">
        <v>6065</v>
      </c>
      <c r="P2122">
        <f>COUNTIFS($L:$L, SolaCorp_Backlog[[#This Row],[Product Group]], $H:$H, "&lt;=" &amp; SolaCorp_Backlog[[#This Row],[Order Date]])</f>
        <v>652</v>
      </c>
      <c r="Q2122" s="9">
        <f>IFERROR(VLOOKUP(SolaCorp_Backlog[[#This Row],[Order_Item]], 'Hot Orders'!$C:$H, 6, FALSE), SolaCorp_Backlog[[#This Row],[Order Date]])</f>
        <v>45056</v>
      </c>
      <c r="R2122">
        <f>COUNTIFS($L:$L, SolaCorp_Backlog[[#This Row],[Product Group]], $Q:$Q, "&lt;=" &amp; SolaCorp_Backlog[[#This Row],[New Date]])</f>
        <v>663</v>
      </c>
      <c r="S2122">
        <f>IF(SolaCorp_Backlog[[#This Row],[Product Group]] &lt;&gt; $L2121, 1, $S2121 + 1)</f>
        <v>652</v>
      </c>
      <c r="T21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2">
        <f ca="1" xml:space="preserve"> ROUND((SolaCorp_Backlog[[#This Row],[Projected Ship Date]] - SolaCorp_Backlog[[#This Row],[Order Date]]) / SolaCorp_Backlog[[#This Row],[Backlog Quantity]], 0)</f>
        <v>115</v>
      </c>
    </row>
    <row r="2123" spans="1:21" x14ac:dyDescent="0.25">
      <c r="A2123" t="s">
        <v>56</v>
      </c>
      <c r="B2123" t="s">
        <v>1300</v>
      </c>
      <c r="C2123" t="s">
        <v>729</v>
      </c>
      <c r="D2123" t="s">
        <v>1201</v>
      </c>
      <c r="E2123" t="s">
        <v>1202</v>
      </c>
      <c r="F2123">
        <v>1</v>
      </c>
      <c r="G2123">
        <v>237.23</v>
      </c>
      <c r="H2123" s="9">
        <v>45062</v>
      </c>
      <c r="I2123" t="s">
        <v>732</v>
      </c>
      <c r="J2123" t="s">
        <v>675</v>
      </c>
      <c r="K2123" t="s">
        <v>617</v>
      </c>
      <c r="L2123" t="s">
        <v>658</v>
      </c>
      <c r="M2123" t="s">
        <v>2131</v>
      </c>
      <c r="N2123" t="s">
        <v>4698</v>
      </c>
      <c r="O2123" t="s">
        <v>6193</v>
      </c>
      <c r="P2123">
        <f>COUNTIFS($L:$L, SolaCorp_Backlog[[#This Row],[Product Group]], $H:$H, "&lt;=" &amp; SolaCorp_Backlog[[#This Row],[Order Date]])</f>
        <v>653</v>
      </c>
      <c r="Q2123" s="9">
        <f>IFERROR(VLOOKUP(SolaCorp_Backlog[[#This Row],[Order_Item]], 'Hot Orders'!$C:$H, 6, FALSE), SolaCorp_Backlog[[#This Row],[Order Date]])</f>
        <v>45062</v>
      </c>
      <c r="R2123">
        <f>COUNTIFS($L:$L, SolaCorp_Backlog[[#This Row],[Product Group]], $Q:$Q, "&lt;=" &amp; SolaCorp_Backlog[[#This Row],[New Date]])</f>
        <v>664</v>
      </c>
      <c r="S2123">
        <f>IF(SolaCorp_Backlog[[#This Row],[Product Group]] &lt;&gt; $L2122, 1, $S2122 + 1)</f>
        <v>653</v>
      </c>
      <c r="T21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3">
        <f ca="1" xml:space="preserve"> ROUND((SolaCorp_Backlog[[#This Row],[Projected Ship Date]] - SolaCorp_Backlog[[#This Row],[Order Date]]) / SolaCorp_Backlog[[#This Row],[Backlog Quantity]], 0)</f>
        <v>339</v>
      </c>
    </row>
    <row r="2124" spans="1:21" x14ac:dyDescent="0.25">
      <c r="A2124" t="s">
        <v>58</v>
      </c>
      <c r="B2124" t="s">
        <v>819</v>
      </c>
      <c r="C2124" t="s">
        <v>729</v>
      </c>
      <c r="D2124" t="s">
        <v>813</v>
      </c>
      <c r="E2124" t="s">
        <v>814</v>
      </c>
      <c r="F2124">
        <v>3</v>
      </c>
      <c r="G2124">
        <v>409.55</v>
      </c>
      <c r="H2124" s="9">
        <v>45065</v>
      </c>
      <c r="I2124" t="s">
        <v>732</v>
      </c>
      <c r="J2124" t="s">
        <v>675</v>
      </c>
      <c r="K2124" t="s">
        <v>615</v>
      </c>
      <c r="L2124" t="s">
        <v>658</v>
      </c>
      <c r="M2124" t="s">
        <v>1967</v>
      </c>
      <c r="N2124" t="s">
        <v>4072</v>
      </c>
      <c r="O2124" t="s">
        <v>6062</v>
      </c>
      <c r="P2124">
        <f>COUNTIFS($L:$L, SolaCorp_Backlog[[#This Row],[Product Group]], $H:$H, "&lt;=" &amp; SolaCorp_Backlog[[#This Row],[Order Date]])</f>
        <v>667</v>
      </c>
      <c r="Q2124" s="9">
        <f>IFERROR(VLOOKUP(SolaCorp_Backlog[[#This Row],[Order_Item]], 'Hot Orders'!$C:$H, 6, FALSE), SolaCorp_Backlog[[#This Row],[Order Date]])</f>
        <v>45065</v>
      </c>
      <c r="R2124">
        <f>COUNTIFS($L:$L, SolaCorp_Backlog[[#This Row],[Product Group]], $Q:$Q, "&lt;=" &amp; SolaCorp_Backlog[[#This Row],[New Date]])</f>
        <v>678</v>
      </c>
      <c r="S2124">
        <f>IF(SolaCorp_Backlog[[#This Row],[Product Group]] &lt;&gt; $L2123, 1, $S2123 + 1)</f>
        <v>654</v>
      </c>
      <c r="T21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4">
        <f ca="1" xml:space="preserve"> ROUND((SolaCorp_Backlog[[#This Row],[Projected Ship Date]] - SolaCorp_Backlog[[#This Row],[Order Date]]) / SolaCorp_Backlog[[#This Row],[Backlog Quantity]], 0)</f>
        <v>112</v>
      </c>
    </row>
    <row r="2125" spans="1:21" x14ac:dyDescent="0.25">
      <c r="A2125" t="s">
        <v>58</v>
      </c>
      <c r="B2125" t="s">
        <v>819</v>
      </c>
      <c r="C2125" t="s">
        <v>729</v>
      </c>
      <c r="D2125" t="s">
        <v>813</v>
      </c>
      <c r="E2125" t="s">
        <v>814</v>
      </c>
      <c r="F2125">
        <v>3</v>
      </c>
      <c r="G2125">
        <v>409.55</v>
      </c>
      <c r="H2125" s="9">
        <v>45065</v>
      </c>
      <c r="I2125" t="s">
        <v>732</v>
      </c>
      <c r="J2125" t="s">
        <v>675</v>
      </c>
      <c r="K2125" t="s">
        <v>615</v>
      </c>
      <c r="L2125" t="s">
        <v>658</v>
      </c>
      <c r="M2125" t="s">
        <v>1967</v>
      </c>
      <c r="N2125" t="s">
        <v>4073</v>
      </c>
      <c r="O2125" t="s">
        <v>6062</v>
      </c>
      <c r="P2125">
        <f>COUNTIFS($L:$L, SolaCorp_Backlog[[#This Row],[Product Group]], $H:$H, "&lt;=" &amp; SolaCorp_Backlog[[#This Row],[Order Date]])</f>
        <v>667</v>
      </c>
      <c r="Q2125" s="9">
        <f>IFERROR(VLOOKUP(SolaCorp_Backlog[[#This Row],[Order_Item]], 'Hot Orders'!$C:$H, 6, FALSE), SolaCorp_Backlog[[#This Row],[Order Date]])</f>
        <v>45065</v>
      </c>
      <c r="R2125">
        <f>COUNTIFS($L:$L, SolaCorp_Backlog[[#This Row],[Product Group]], $Q:$Q, "&lt;=" &amp; SolaCorp_Backlog[[#This Row],[New Date]])</f>
        <v>678</v>
      </c>
      <c r="S2125">
        <f>IF(SolaCorp_Backlog[[#This Row],[Product Group]] &lt;&gt; $L2124, 1, $S2124 + 1)</f>
        <v>655</v>
      </c>
      <c r="T21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5">
        <f ca="1" xml:space="preserve"> ROUND((SolaCorp_Backlog[[#This Row],[Projected Ship Date]] - SolaCorp_Backlog[[#This Row],[Order Date]]) / SolaCorp_Backlog[[#This Row],[Backlog Quantity]], 0)</f>
        <v>112</v>
      </c>
    </row>
    <row r="2126" spans="1:21" x14ac:dyDescent="0.25">
      <c r="A2126" t="s">
        <v>58</v>
      </c>
      <c r="B2126" t="s">
        <v>819</v>
      </c>
      <c r="C2126" t="s">
        <v>729</v>
      </c>
      <c r="D2126" t="s">
        <v>813</v>
      </c>
      <c r="E2126" t="s">
        <v>814</v>
      </c>
      <c r="F2126">
        <v>3</v>
      </c>
      <c r="G2126">
        <v>409.55</v>
      </c>
      <c r="H2126" s="9">
        <v>45065</v>
      </c>
      <c r="I2126" t="s">
        <v>732</v>
      </c>
      <c r="J2126" t="s">
        <v>675</v>
      </c>
      <c r="K2126" t="s">
        <v>615</v>
      </c>
      <c r="L2126" t="s">
        <v>658</v>
      </c>
      <c r="M2126" t="s">
        <v>1967</v>
      </c>
      <c r="N2126" t="s">
        <v>4074</v>
      </c>
      <c r="O2126" t="s">
        <v>6062</v>
      </c>
      <c r="P2126">
        <f>COUNTIFS($L:$L, SolaCorp_Backlog[[#This Row],[Product Group]], $H:$H, "&lt;=" &amp; SolaCorp_Backlog[[#This Row],[Order Date]])</f>
        <v>667</v>
      </c>
      <c r="Q2126" s="9">
        <f>IFERROR(VLOOKUP(SolaCorp_Backlog[[#This Row],[Order_Item]], 'Hot Orders'!$C:$H, 6, FALSE), SolaCorp_Backlog[[#This Row],[Order Date]])</f>
        <v>45065</v>
      </c>
      <c r="R2126">
        <f>COUNTIFS($L:$L, SolaCorp_Backlog[[#This Row],[Product Group]], $Q:$Q, "&lt;=" &amp; SolaCorp_Backlog[[#This Row],[New Date]])</f>
        <v>678</v>
      </c>
      <c r="S2126">
        <f>IF(SolaCorp_Backlog[[#This Row],[Product Group]] &lt;&gt; $L2125, 1, $S2125 + 1)</f>
        <v>656</v>
      </c>
      <c r="T21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6">
        <f ca="1" xml:space="preserve"> ROUND((SolaCorp_Backlog[[#This Row],[Projected Ship Date]] - SolaCorp_Backlog[[#This Row],[Order Date]]) / SolaCorp_Backlog[[#This Row],[Backlog Quantity]], 0)</f>
        <v>112</v>
      </c>
    </row>
    <row r="2127" spans="1:21" x14ac:dyDescent="0.25">
      <c r="A2127" t="s">
        <v>58</v>
      </c>
      <c r="B2127" t="s">
        <v>819</v>
      </c>
      <c r="C2127" t="s">
        <v>729</v>
      </c>
      <c r="D2127" t="s">
        <v>813</v>
      </c>
      <c r="E2127" t="s">
        <v>814</v>
      </c>
      <c r="F2127">
        <v>3</v>
      </c>
      <c r="G2127">
        <v>409.55</v>
      </c>
      <c r="H2127" s="9">
        <v>45065</v>
      </c>
      <c r="I2127" t="s">
        <v>732</v>
      </c>
      <c r="J2127" t="s">
        <v>675</v>
      </c>
      <c r="K2127" t="s">
        <v>615</v>
      </c>
      <c r="L2127" t="s">
        <v>658</v>
      </c>
      <c r="M2127" t="s">
        <v>1967</v>
      </c>
      <c r="N2127" t="s">
        <v>4072</v>
      </c>
      <c r="O2127" t="s">
        <v>6062</v>
      </c>
      <c r="P2127">
        <f>COUNTIFS($L:$L, SolaCorp_Backlog[[#This Row],[Product Group]], $H:$H, "&lt;=" &amp; SolaCorp_Backlog[[#This Row],[Order Date]])</f>
        <v>667</v>
      </c>
      <c r="Q2127" s="9">
        <f>IFERROR(VLOOKUP(SolaCorp_Backlog[[#This Row],[Order_Item]], 'Hot Orders'!$C:$H, 6, FALSE), SolaCorp_Backlog[[#This Row],[Order Date]])</f>
        <v>45065</v>
      </c>
      <c r="R2127">
        <f>COUNTIFS($L:$L, SolaCorp_Backlog[[#This Row],[Product Group]], $Q:$Q, "&lt;=" &amp; SolaCorp_Backlog[[#This Row],[New Date]])</f>
        <v>678</v>
      </c>
      <c r="S2127">
        <f>IF(SolaCorp_Backlog[[#This Row],[Product Group]] &lt;&gt; $L2126, 1, $S2126 + 1)</f>
        <v>657</v>
      </c>
      <c r="T21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7">
        <f ca="1" xml:space="preserve"> ROUND((SolaCorp_Backlog[[#This Row],[Projected Ship Date]] - SolaCorp_Backlog[[#This Row],[Order Date]]) / SolaCorp_Backlog[[#This Row],[Backlog Quantity]], 0)</f>
        <v>112</v>
      </c>
    </row>
    <row r="2128" spans="1:21" x14ac:dyDescent="0.25">
      <c r="A2128" t="s">
        <v>58</v>
      </c>
      <c r="B2128" t="s">
        <v>819</v>
      </c>
      <c r="C2128" t="s">
        <v>729</v>
      </c>
      <c r="D2128" t="s">
        <v>813</v>
      </c>
      <c r="E2128" t="s">
        <v>814</v>
      </c>
      <c r="F2128">
        <v>3</v>
      </c>
      <c r="G2128">
        <v>409.55</v>
      </c>
      <c r="H2128" s="9">
        <v>45065</v>
      </c>
      <c r="I2128" t="s">
        <v>732</v>
      </c>
      <c r="J2128" t="s">
        <v>675</v>
      </c>
      <c r="K2128" t="s">
        <v>615</v>
      </c>
      <c r="L2128" t="s">
        <v>658</v>
      </c>
      <c r="M2128" t="s">
        <v>1967</v>
      </c>
      <c r="N2128" t="s">
        <v>4073</v>
      </c>
      <c r="O2128" t="s">
        <v>6062</v>
      </c>
      <c r="P2128">
        <f>COUNTIFS($L:$L, SolaCorp_Backlog[[#This Row],[Product Group]], $H:$H, "&lt;=" &amp; SolaCorp_Backlog[[#This Row],[Order Date]])</f>
        <v>667</v>
      </c>
      <c r="Q2128" s="9">
        <f>IFERROR(VLOOKUP(SolaCorp_Backlog[[#This Row],[Order_Item]], 'Hot Orders'!$C:$H, 6, FALSE), SolaCorp_Backlog[[#This Row],[Order Date]])</f>
        <v>45065</v>
      </c>
      <c r="R2128">
        <f>COUNTIFS($L:$L, SolaCorp_Backlog[[#This Row],[Product Group]], $Q:$Q, "&lt;=" &amp; SolaCorp_Backlog[[#This Row],[New Date]])</f>
        <v>678</v>
      </c>
      <c r="S2128">
        <f>IF(SolaCorp_Backlog[[#This Row],[Product Group]] &lt;&gt; $L2127, 1, $S2127 + 1)</f>
        <v>658</v>
      </c>
      <c r="T21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8">
        <f ca="1" xml:space="preserve"> ROUND((SolaCorp_Backlog[[#This Row],[Projected Ship Date]] - SolaCorp_Backlog[[#This Row],[Order Date]]) / SolaCorp_Backlog[[#This Row],[Backlog Quantity]], 0)</f>
        <v>112</v>
      </c>
    </row>
    <row r="2129" spans="1:21" x14ac:dyDescent="0.25">
      <c r="A2129" t="s">
        <v>58</v>
      </c>
      <c r="B2129" t="s">
        <v>819</v>
      </c>
      <c r="C2129" t="s">
        <v>729</v>
      </c>
      <c r="D2129" t="s">
        <v>813</v>
      </c>
      <c r="E2129" t="s">
        <v>814</v>
      </c>
      <c r="F2129">
        <v>3</v>
      </c>
      <c r="G2129">
        <v>409.55</v>
      </c>
      <c r="H2129" s="9">
        <v>45065</v>
      </c>
      <c r="I2129" t="s">
        <v>732</v>
      </c>
      <c r="J2129" t="s">
        <v>675</v>
      </c>
      <c r="K2129" t="s">
        <v>615</v>
      </c>
      <c r="L2129" t="s">
        <v>658</v>
      </c>
      <c r="M2129" t="s">
        <v>1967</v>
      </c>
      <c r="N2129" t="s">
        <v>4074</v>
      </c>
      <c r="O2129" t="s">
        <v>6062</v>
      </c>
      <c r="P2129">
        <f>COUNTIFS($L:$L, SolaCorp_Backlog[[#This Row],[Product Group]], $H:$H, "&lt;=" &amp; SolaCorp_Backlog[[#This Row],[Order Date]])</f>
        <v>667</v>
      </c>
      <c r="Q2129" s="9">
        <f>IFERROR(VLOOKUP(SolaCorp_Backlog[[#This Row],[Order_Item]], 'Hot Orders'!$C:$H, 6, FALSE), SolaCorp_Backlog[[#This Row],[Order Date]])</f>
        <v>45065</v>
      </c>
      <c r="R2129">
        <f>COUNTIFS($L:$L, SolaCorp_Backlog[[#This Row],[Product Group]], $Q:$Q, "&lt;=" &amp; SolaCorp_Backlog[[#This Row],[New Date]])</f>
        <v>678</v>
      </c>
      <c r="S2129">
        <f>IF(SolaCorp_Backlog[[#This Row],[Product Group]] &lt;&gt; $L2128, 1, $S2128 + 1)</f>
        <v>659</v>
      </c>
      <c r="T21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29">
        <f ca="1" xml:space="preserve"> ROUND((SolaCorp_Backlog[[#This Row],[Projected Ship Date]] - SolaCorp_Backlog[[#This Row],[Order Date]]) / SolaCorp_Backlog[[#This Row],[Backlog Quantity]], 0)</f>
        <v>112</v>
      </c>
    </row>
    <row r="2130" spans="1:21" x14ac:dyDescent="0.25">
      <c r="A2130" t="s">
        <v>58</v>
      </c>
      <c r="B2130" t="s">
        <v>819</v>
      </c>
      <c r="C2130" t="s">
        <v>729</v>
      </c>
      <c r="D2130" t="s">
        <v>813</v>
      </c>
      <c r="E2130" t="s">
        <v>814</v>
      </c>
      <c r="F2130">
        <v>6</v>
      </c>
      <c r="G2130">
        <v>800.86</v>
      </c>
      <c r="H2130" s="9">
        <v>45065</v>
      </c>
      <c r="I2130" t="s">
        <v>732</v>
      </c>
      <c r="J2130" t="s">
        <v>675</v>
      </c>
      <c r="K2130" t="s">
        <v>615</v>
      </c>
      <c r="L2130" t="s">
        <v>658</v>
      </c>
      <c r="M2130" t="s">
        <v>1967</v>
      </c>
      <c r="N2130" t="s">
        <v>4069</v>
      </c>
      <c r="O2130" t="s">
        <v>6062</v>
      </c>
      <c r="P2130">
        <f>COUNTIFS($L:$L, SolaCorp_Backlog[[#This Row],[Product Group]], $H:$H, "&lt;=" &amp; SolaCorp_Backlog[[#This Row],[Order Date]])</f>
        <v>667</v>
      </c>
      <c r="Q2130" s="9">
        <f>IFERROR(VLOOKUP(SolaCorp_Backlog[[#This Row],[Order_Item]], 'Hot Orders'!$C:$H, 6, FALSE), SolaCorp_Backlog[[#This Row],[Order Date]])</f>
        <v>45065</v>
      </c>
      <c r="R2130">
        <f>COUNTIFS($L:$L, SolaCorp_Backlog[[#This Row],[Product Group]], $Q:$Q, "&lt;=" &amp; SolaCorp_Backlog[[#This Row],[New Date]])</f>
        <v>678</v>
      </c>
      <c r="S2130">
        <f>IF(SolaCorp_Backlog[[#This Row],[Product Group]] &lt;&gt; $L2129, 1, $S2129 + 1)</f>
        <v>660</v>
      </c>
      <c r="T21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0">
        <f ca="1" xml:space="preserve"> ROUND((SolaCorp_Backlog[[#This Row],[Projected Ship Date]] - SolaCorp_Backlog[[#This Row],[Order Date]]) / SolaCorp_Backlog[[#This Row],[Backlog Quantity]], 0)</f>
        <v>56</v>
      </c>
    </row>
    <row r="2131" spans="1:21" x14ac:dyDescent="0.25">
      <c r="A2131" t="s">
        <v>58</v>
      </c>
      <c r="B2131" t="s">
        <v>819</v>
      </c>
      <c r="C2131" t="s">
        <v>729</v>
      </c>
      <c r="D2131" t="s">
        <v>813</v>
      </c>
      <c r="E2131" t="s">
        <v>814</v>
      </c>
      <c r="F2131">
        <v>6</v>
      </c>
      <c r="G2131">
        <v>800.86</v>
      </c>
      <c r="H2131" s="9">
        <v>45065</v>
      </c>
      <c r="I2131" t="s">
        <v>732</v>
      </c>
      <c r="J2131" t="s">
        <v>675</v>
      </c>
      <c r="K2131" t="s">
        <v>615</v>
      </c>
      <c r="L2131" t="s">
        <v>658</v>
      </c>
      <c r="M2131" t="s">
        <v>1967</v>
      </c>
      <c r="N2131" t="s">
        <v>4070</v>
      </c>
      <c r="O2131" t="s">
        <v>6062</v>
      </c>
      <c r="P2131">
        <f>COUNTIFS($L:$L, SolaCorp_Backlog[[#This Row],[Product Group]], $H:$H, "&lt;=" &amp; SolaCorp_Backlog[[#This Row],[Order Date]])</f>
        <v>667</v>
      </c>
      <c r="Q2131" s="9">
        <f>IFERROR(VLOOKUP(SolaCorp_Backlog[[#This Row],[Order_Item]], 'Hot Orders'!$C:$H, 6, FALSE), SolaCorp_Backlog[[#This Row],[Order Date]])</f>
        <v>45065</v>
      </c>
      <c r="R2131">
        <f>COUNTIFS($L:$L, SolaCorp_Backlog[[#This Row],[Product Group]], $Q:$Q, "&lt;=" &amp; SolaCorp_Backlog[[#This Row],[New Date]])</f>
        <v>678</v>
      </c>
      <c r="S2131">
        <f>IF(SolaCorp_Backlog[[#This Row],[Product Group]] &lt;&gt; $L2130, 1, $S2130 + 1)</f>
        <v>661</v>
      </c>
      <c r="T21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1">
        <f ca="1" xml:space="preserve"> ROUND((SolaCorp_Backlog[[#This Row],[Projected Ship Date]] - SolaCorp_Backlog[[#This Row],[Order Date]]) / SolaCorp_Backlog[[#This Row],[Backlog Quantity]], 0)</f>
        <v>56</v>
      </c>
    </row>
    <row r="2132" spans="1:21" x14ac:dyDescent="0.25">
      <c r="A2132" t="s">
        <v>58</v>
      </c>
      <c r="B2132" t="s">
        <v>819</v>
      </c>
      <c r="C2132" t="s">
        <v>729</v>
      </c>
      <c r="D2132" t="s">
        <v>813</v>
      </c>
      <c r="E2132" t="s">
        <v>814</v>
      </c>
      <c r="F2132">
        <v>6</v>
      </c>
      <c r="G2132">
        <v>800.86</v>
      </c>
      <c r="H2132" s="9">
        <v>45065</v>
      </c>
      <c r="I2132" t="s">
        <v>732</v>
      </c>
      <c r="J2132" t="s">
        <v>675</v>
      </c>
      <c r="K2132" t="s">
        <v>615</v>
      </c>
      <c r="L2132" t="s">
        <v>658</v>
      </c>
      <c r="M2132" t="s">
        <v>1967</v>
      </c>
      <c r="N2132" t="s">
        <v>4071</v>
      </c>
      <c r="O2132" t="s">
        <v>6062</v>
      </c>
      <c r="P2132">
        <f>COUNTIFS($L:$L, SolaCorp_Backlog[[#This Row],[Product Group]], $H:$H, "&lt;=" &amp; SolaCorp_Backlog[[#This Row],[Order Date]])</f>
        <v>667</v>
      </c>
      <c r="Q2132" s="9">
        <f>IFERROR(VLOOKUP(SolaCorp_Backlog[[#This Row],[Order_Item]], 'Hot Orders'!$C:$H, 6, FALSE), SolaCorp_Backlog[[#This Row],[Order Date]])</f>
        <v>45065</v>
      </c>
      <c r="R2132">
        <f>COUNTIFS($L:$L, SolaCorp_Backlog[[#This Row],[Product Group]], $Q:$Q, "&lt;=" &amp; SolaCorp_Backlog[[#This Row],[New Date]])</f>
        <v>678</v>
      </c>
      <c r="S2132">
        <f>IF(SolaCorp_Backlog[[#This Row],[Product Group]] &lt;&gt; $L2131, 1, $S2131 + 1)</f>
        <v>662</v>
      </c>
      <c r="T21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2">
        <f ca="1" xml:space="preserve"> ROUND((SolaCorp_Backlog[[#This Row],[Projected Ship Date]] - SolaCorp_Backlog[[#This Row],[Order Date]]) / SolaCorp_Backlog[[#This Row],[Backlog Quantity]], 0)</f>
        <v>56</v>
      </c>
    </row>
    <row r="2133" spans="1:21" x14ac:dyDescent="0.25">
      <c r="A2133" t="s">
        <v>58</v>
      </c>
      <c r="B2133" t="s">
        <v>819</v>
      </c>
      <c r="C2133" t="s">
        <v>729</v>
      </c>
      <c r="D2133" t="s">
        <v>813</v>
      </c>
      <c r="E2133" t="s">
        <v>814</v>
      </c>
      <c r="F2133">
        <v>6</v>
      </c>
      <c r="G2133">
        <v>800.86</v>
      </c>
      <c r="H2133" s="9">
        <v>45065</v>
      </c>
      <c r="I2133" t="s">
        <v>732</v>
      </c>
      <c r="J2133" t="s">
        <v>675</v>
      </c>
      <c r="K2133" t="s">
        <v>615</v>
      </c>
      <c r="L2133" t="s">
        <v>658</v>
      </c>
      <c r="M2133" t="s">
        <v>1967</v>
      </c>
      <c r="N2133" t="s">
        <v>4072</v>
      </c>
      <c r="O2133" t="s">
        <v>6062</v>
      </c>
      <c r="P2133">
        <f>COUNTIFS($L:$L, SolaCorp_Backlog[[#This Row],[Product Group]], $H:$H, "&lt;=" &amp; SolaCorp_Backlog[[#This Row],[Order Date]])</f>
        <v>667</v>
      </c>
      <c r="Q2133" s="9">
        <f>IFERROR(VLOOKUP(SolaCorp_Backlog[[#This Row],[Order_Item]], 'Hot Orders'!$C:$H, 6, FALSE), SolaCorp_Backlog[[#This Row],[Order Date]])</f>
        <v>45065</v>
      </c>
      <c r="R2133">
        <f>COUNTIFS($L:$L, SolaCorp_Backlog[[#This Row],[Product Group]], $Q:$Q, "&lt;=" &amp; SolaCorp_Backlog[[#This Row],[New Date]])</f>
        <v>678</v>
      </c>
      <c r="S2133">
        <f>IF(SolaCorp_Backlog[[#This Row],[Product Group]] &lt;&gt; $L2132, 1, $S2132 + 1)</f>
        <v>663</v>
      </c>
      <c r="T21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3">
        <f ca="1" xml:space="preserve"> ROUND((SolaCorp_Backlog[[#This Row],[Projected Ship Date]] - SolaCorp_Backlog[[#This Row],[Order Date]]) / SolaCorp_Backlog[[#This Row],[Backlog Quantity]], 0)</f>
        <v>56</v>
      </c>
    </row>
    <row r="2134" spans="1:21" x14ac:dyDescent="0.25">
      <c r="A2134" t="s">
        <v>58</v>
      </c>
      <c r="B2134" t="s">
        <v>819</v>
      </c>
      <c r="C2134" t="s">
        <v>729</v>
      </c>
      <c r="D2134" t="s">
        <v>813</v>
      </c>
      <c r="E2134" t="s">
        <v>814</v>
      </c>
      <c r="F2134">
        <v>6</v>
      </c>
      <c r="G2134">
        <v>800.86</v>
      </c>
      <c r="H2134" s="9">
        <v>45065</v>
      </c>
      <c r="I2134" t="s">
        <v>732</v>
      </c>
      <c r="J2134" t="s">
        <v>675</v>
      </c>
      <c r="K2134" t="s">
        <v>615</v>
      </c>
      <c r="L2134" t="s">
        <v>658</v>
      </c>
      <c r="M2134" t="s">
        <v>1967</v>
      </c>
      <c r="N2134" t="s">
        <v>4073</v>
      </c>
      <c r="O2134" t="s">
        <v>6062</v>
      </c>
      <c r="P2134">
        <f>COUNTIFS($L:$L, SolaCorp_Backlog[[#This Row],[Product Group]], $H:$H, "&lt;=" &amp; SolaCorp_Backlog[[#This Row],[Order Date]])</f>
        <v>667</v>
      </c>
      <c r="Q2134" s="9">
        <f>IFERROR(VLOOKUP(SolaCorp_Backlog[[#This Row],[Order_Item]], 'Hot Orders'!$C:$H, 6, FALSE), SolaCorp_Backlog[[#This Row],[Order Date]])</f>
        <v>45065</v>
      </c>
      <c r="R2134">
        <f>COUNTIFS($L:$L, SolaCorp_Backlog[[#This Row],[Product Group]], $Q:$Q, "&lt;=" &amp; SolaCorp_Backlog[[#This Row],[New Date]])</f>
        <v>678</v>
      </c>
      <c r="S2134">
        <f>IF(SolaCorp_Backlog[[#This Row],[Product Group]] &lt;&gt; $L2133, 1, $S2133 + 1)</f>
        <v>664</v>
      </c>
      <c r="T21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4">
        <f ca="1" xml:space="preserve"> ROUND((SolaCorp_Backlog[[#This Row],[Projected Ship Date]] - SolaCorp_Backlog[[#This Row],[Order Date]]) / SolaCorp_Backlog[[#This Row],[Backlog Quantity]], 0)</f>
        <v>56</v>
      </c>
    </row>
    <row r="2135" spans="1:21" x14ac:dyDescent="0.25">
      <c r="A2135" t="s">
        <v>58</v>
      </c>
      <c r="B2135" t="s">
        <v>819</v>
      </c>
      <c r="C2135" t="s">
        <v>729</v>
      </c>
      <c r="D2135" t="s">
        <v>813</v>
      </c>
      <c r="E2135" t="s">
        <v>814</v>
      </c>
      <c r="F2135">
        <v>6</v>
      </c>
      <c r="G2135">
        <v>800.86</v>
      </c>
      <c r="H2135" s="9">
        <v>45065</v>
      </c>
      <c r="I2135" t="s">
        <v>732</v>
      </c>
      <c r="J2135" t="s">
        <v>675</v>
      </c>
      <c r="K2135" t="s">
        <v>615</v>
      </c>
      <c r="L2135" t="s">
        <v>658</v>
      </c>
      <c r="M2135" t="s">
        <v>1967</v>
      </c>
      <c r="N2135" t="s">
        <v>4074</v>
      </c>
      <c r="O2135" t="s">
        <v>6062</v>
      </c>
      <c r="P2135">
        <f>COUNTIFS($L:$L, SolaCorp_Backlog[[#This Row],[Product Group]], $H:$H, "&lt;=" &amp; SolaCorp_Backlog[[#This Row],[Order Date]])</f>
        <v>667</v>
      </c>
      <c r="Q2135" s="9">
        <f>IFERROR(VLOOKUP(SolaCorp_Backlog[[#This Row],[Order_Item]], 'Hot Orders'!$C:$H, 6, FALSE), SolaCorp_Backlog[[#This Row],[Order Date]])</f>
        <v>45065</v>
      </c>
      <c r="R2135">
        <f>COUNTIFS($L:$L, SolaCorp_Backlog[[#This Row],[Product Group]], $Q:$Q, "&lt;=" &amp; SolaCorp_Backlog[[#This Row],[New Date]])</f>
        <v>678</v>
      </c>
      <c r="S2135">
        <f>IF(SolaCorp_Backlog[[#This Row],[Product Group]] &lt;&gt; $L2134, 1, $S2134 + 1)</f>
        <v>665</v>
      </c>
      <c r="T21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5">
        <f ca="1" xml:space="preserve"> ROUND((SolaCorp_Backlog[[#This Row],[Projected Ship Date]] - SolaCorp_Backlog[[#This Row],[Order Date]]) / SolaCorp_Backlog[[#This Row],[Backlog Quantity]], 0)</f>
        <v>56</v>
      </c>
    </row>
    <row r="2136" spans="1:21" x14ac:dyDescent="0.25">
      <c r="A2136" t="s">
        <v>58</v>
      </c>
      <c r="B2136" t="s">
        <v>819</v>
      </c>
      <c r="C2136" t="s">
        <v>729</v>
      </c>
      <c r="D2136" t="s">
        <v>813</v>
      </c>
      <c r="E2136" t="s">
        <v>814</v>
      </c>
      <c r="F2136">
        <v>2</v>
      </c>
      <c r="G2136">
        <v>279.31</v>
      </c>
      <c r="H2136" s="9">
        <v>45065</v>
      </c>
      <c r="I2136" t="s">
        <v>732</v>
      </c>
      <c r="J2136" t="s">
        <v>675</v>
      </c>
      <c r="K2136" t="s">
        <v>615</v>
      </c>
      <c r="L2136" t="s">
        <v>658</v>
      </c>
      <c r="M2136" t="s">
        <v>1967</v>
      </c>
      <c r="N2136" t="s">
        <v>4073</v>
      </c>
      <c r="O2136" t="s">
        <v>6062</v>
      </c>
      <c r="P2136">
        <f>COUNTIFS($L:$L, SolaCorp_Backlog[[#This Row],[Product Group]], $H:$H, "&lt;=" &amp; SolaCorp_Backlog[[#This Row],[Order Date]])</f>
        <v>667</v>
      </c>
      <c r="Q2136" s="9">
        <f>IFERROR(VLOOKUP(SolaCorp_Backlog[[#This Row],[Order_Item]], 'Hot Orders'!$C:$H, 6, FALSE), SolaCorp_Backlog[[#This Row],[Order Date]])</f>
        <v>45065</v>
      </c>
      <c r="R2136">
        <f>COUNTIFS($L:$L, SolaCorp_Backlog[[#This Row],[Product Group]], $Q:$Q, "&lt;=" &amp; SolaCorp_Backlog[[#This Row],[New Date]])</f>
        <v>678</v>
      </c>
      <c r="S2136">
        <f>IF(SolaCorp_Backlog[[#This Row],[Product Group]] &lt;&gt; $L2135, 1, $S2135 + 1)</f>
        <v>666</v>
      </c>
      <c r="T21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6">
        <f ca="1" xml:space="preserve"> ROUND((SolaCorp_Backlog[[#This Row],[Projected Ship Date]] - SolaCorp_Backlog[[#This Row],[Order Date]]) / SolaCorp_Backlog[[#This Row],[Backlog Quantity]], 0)</f>
        <v>168</v>
      </c>
    </row>
    <row r="2137" spans="1:21" x14ac:dyDescent="0.25">
      <c r="A2137" t="s">
        <v>58</v>
      </c>
      <c r="B2137" t="s">
        <v>819</v>
      </c>
      <c r="C2137" t="s">
        <v>729</v>
      </c>
      <c r="D2137" t="s">
        <v>813</v>
      </c>
      <c r="E2137" t="s">
        <v>814</v>
      </c>
      <c r="F2137">
        <v>2</v>
      </c>
      <c r="G2137">
        <v>279.31</v>
      </c>
      <c r="H2137" s="9">
        <v>45065</v>
      </c>
      <c r="I2137" t="s">
        <v>732</v>
      </c>
      <c r="J2137" t="s">
        <v>675</v>
      </c>
      <c r="K2137" t="s">
        <v>615</v>
      </c>
      <c r="L2137" t="s">
        <v>658</v>
      </c>
      <c r="M2137" t="s">
        <v>1967</v>
      </c>
      <c r="N2137" t="s">
        <v>4074</v>
      </c>
      <c r="O2137" t="s">
        <v>6062</v>
      </c>
      <c r="P2137">
        <f>COUNTIFS($L:$L, SolaCorp_Backlog[[#This Row],[Product Group]], $H:$H, "&lt;=" &amp; SolaCorp_Backlog[[#This Row],[Order Date]])</f>
        <v>667</v>
      </c>
      <c r="Q2137" s="9">
        <f>IFERROR(VLOOKUP(SolaCorp_Backlog[[#This Row],[Order_Item]], 'Hot Orders'!$C:$H, 6, FALSE), SolaCorp_Backlog[[#This Row],[Order Date]])</f>
        <v>45065</v>
      </c>
      <c r="R2137">
        <f>COUNTIFS($L:$L, SolaCorp_Backlog[[#This Row],[Product Group]], $Q:$Q, "&lt;=" &amp; SolaCorp_Backlog[[#This Row],[New Date]])</f>
        <v>678</v>
      </c>
      <c r="S2137">
        <f>IF(SolaCorp_Backlog[[#This Row],[Product Group]] &lt;&gt; $L2136, 1, $S2136 + 1)</f>
        <v>667</v>
      </c>
      <c r="T21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7">
        <f ca="1" xml:space="preserve"> ROUND((SolaCorp_Backlog[[#This Row],[Projected Ship Date]] - SolaCorp_Backlog[[#This Row],[Order Date]]) / SolaCorp_Backlog[[#This Row],[Backlog Quantity]], 0)</f>
        <v>168</v>
      </c>
    </row>
    <row r="2138" spans="1:21" x14ac:dyDescent="0.25">
      <c r="A2138" t="s">
        <v>102</v>
      </c>
      <c r="B2138" t="s">
        <v>1428</v>
      </c>
      <c r="C2138" t="s">
        <v>671</v>
      </c>
      <c r="D2138" t="s">
        <v>701</v>
      </c>
      <c r="E2138" t="s">
        <v>702</v>
      </c>
      <c r="F2138">
        <v>1</v>
      </c>
      <c r="G2138">
        <v>141.93</v>
      </c>
      <c r="H2138" s="9">
        <v>45066</v>
      </c>
      <c r="I2138" t="s">
        <v>759</v>
      </c>
      <c r="J2138" t="s">
        <v>675</v>
      </c>
      <c r="K2138" t="s">
        <v>588</v>
      </c>
      <c r="L2138" t="s">
        <v>658</v>
      </c>
      <c r="M2138" t="s">
        <v>2132</v>
      </c>
      <c r="N2138" t="s">
        <v>4699</v>
      </c>
      <c r="O2138" t="s">
        <v>6194</v>
      </c>
      <c r="P2138">
        <f>COUNTIFS($L:$L, SolaCorp_Backlog[[#This Row],[Product Group]], $H:$H, "&lt;=" &amp; SolaCorp_Backlog[[#This Row],[Order Date]])</f>
        <v>668</v>
      </c>
      <c r="Q2138" s="9">
        <f>IFERROR(VLOOKUP(SolaCorp_Backlog[[#This Row],[Order_Item]], 'Hot Orders'!$C:$H, 6, FALSE), SolaCorp_Backlog[[#This Row],[Order Date]])</f>
        <v>45066</v>
      </c>
      <c r="R2138">
        <f>COUNTIFS($L:$L, SolaCorp_Backlog[[#This Row],[Product Group]], $Q:$Q, "&lt;=" &amp; SolaCorp_Backlog[[#This Row],[New Date]])</f>
        <v>679</v>
      </c>
      <c r="S2138">
        <f>IF(SolaCorp_Backlog[[#This Row],[Product Group]] &lt;&gt; $L2137, 1, $S2137 + 1)</f>
        <v>668</v>
      </c>
      <c r="T21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8">
        <f ca="1" xml:space="preserve"> ROUND((SolaCorp_Backlog[[#This Row],[Projected Ship Date]] - SolaCorp_Backlog[[#This Row],[Order Date]]) / SolaCorp_Backlog[[#This Row],[Backlog Quantity]], 0)</f>
        <v>335</v>
      </c>
    </row>
    <row r="2139" spans="1:21" x14ac:dyDescent="0.25">
      <c r="A2139" t="s">
        <v>141</v>
      </c>
      <c r="B2139" t="s">
        <v>919</v>
      </c>
      <c r="C2139" t="s">
        <v>721</v>
      </c>
      <c r="D2139" t="s">
        <v>733</v>
      </c>
      <c r="E2139" t="s">
        <v>734</v>
      </c>
      <c r="F2139">
        <v>1</v>
      </c>
      <c r="G2139">
        <v>611.94000000000005</v>
      </c>
      <c r="H2139" s="9">
        <v>45083</v>
      </c>
      <c r="I2139" t="s">
        <v>787</v>
      </c>
      <c r="J2139" t="s">
        <v>669</v>
      </c>
      <c r="K2139" t="s">
        <v>619</v>
      </c>
      <c r="L2139" t="s">
        <v>658</v>
      </c>
      <c r="M2139" t="s">
        <v>2133</v>
      </c>
      <c r="N2139" t="s">
        <v>4700</v>
      </c>
      <c r="O2139" t="s">
        <v>6195</v>
      </c>
      <c r="P2139">
        <f>COUNTIFS($L:$L, SolaCorp_Backlog[[#This Row],[Product Group]], $H:$H, "&lt;=" &amp; SolaCorp_Backlog[[#This Row],[Order Date]])</f>
        <v>669</v>
      </c>
      <c r="Q2139" s="9">
        <f>IFERROR(VLOOKUP(SolaCorp_Backlog[[#This Row],[Order_Item]], 'Hot Orders'!$C:$H, 6, FALSE), SolaCorp_Backlog[[#This Row],[Order Date]])</f>
        <v>45083</v>
      </c>
      <c r="R2139">
        <f>COUNTIFS($L:$L, SolaCorp_Backlog[[#This Row],[Product Group]], $Q:$Q, "&lt;=" &amp; SolaCorp_Backlog[[#This Row],[New Date]])</f>
        <v>680</v>
      </c>
      <c r="S2139">
        <f>IF(SolaCorp_Backlog[[#This Row],[Product Group]] &lt;&gt; $L2138, 1, $S2138 + 1)</f>
        <v>669</v>
      </c>
      <c r="T21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39">
        <f ca="1" xml:space="preserve"> ROUND((SolaCorp_Backlog[[#This Row],[Projected Ship Date]] - SolaCorp_Backlog[[#This Row],[Order Date]]) / SolaCorp_Backlog[[#This Row],[Backlog Quantity]], 0)</f>
        <v>318</v>
      </c>
    </row>
    <row r="2140" spans="1:21" x14ac:dyDescent="0.25">
      <c r="A2140" t="s">
        <v>69</v>
      </c>
      <c r="B2140" t="s">
        <v>1221</v>
      </c>
      <c r="C2140" t="s">
        <v>729</v>
      </c>
      <c r="D2140" t="s">
        <v>821</v>
      </c>
      <c r="E2140" t="s">
        <v>822</v>
      </c>
      <c r="F2140">
        <v>1</v>
      </c>
      <c r="G2140">
        <v>247.32</v>
      </c>
      <c r="H2140" s="9">
        <v>45092</v>
      </c>
      <c r="I2140" t="s">
        <v>732</v>
      </c>
      <c r="J2140" t="s">
        <v>675</v>
      </c>
      <c r="K2140" t="s">
        <v>613</v>
      </c>
      <c r="L2140" t="s">
        <v>658</v>
      </c>
      <c r="M2140" t="s">
        <v>2134</v>
      </c>
      <c r="N2140" t="s">
        <v>4701</v>
      </c>
      <c r="O2140" t="s">
        <v>6196</v>
      </c>
      <c r="P2140">
        <f>COUNTIFS($L:$L, SolaCorp_Backlog[[#This Row],[Product Group]], $H:$H, "&lt;=" &amp; SolaCorp_Backlog[[#This Row],[Order Date]])</f>
        <v>670</v>
      </c>
      <c r="Q2140" s="9">
        <f>IFERROR(VLOOKUP(SolaCorp_Backlog[[#This Row],[Order_Item]], 'Hot Orders'!$C:$H, 6, FALSE), SolaCorp_Backlog[[#This Row],[Order Date]])</f>
        <v>45092</v>
      </c>
      <c r="R2140">
        <f>COUNTIFS($L:$L, SolaCorp_Backlog[[#This Row],[Product Group]], $Q:$Q, "&lt;=" &amp; SolaCorp_Backlog[[#This Row],[New Date]])</f>
        <v>681</v>
      </c>
      <c r="S2140">
        <f>IF(SolaCorp_Backlog[[#This Row],[Product Group]] &lt;&gt; $L2139, 1, $S2139 + 1)</f>
        <v>670</v>
      </c>
      <c r="T21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0">
        <f ca="1" xml:space="preserve"> ROUND((SolaCorp_Backlog[[#This Row],[Projected Ship Date]] - SolaCorp_Backlog[[#This Row],[Order Date]]) / SolaCorp_Backlog[[#This Row],[Backlog Quantity]], 0)</f>
        <v>309</v>
      </c>
    </row>
    <row r="2141" spans="1:21" x14ac:dyDescent="0.25">
      <c r="A2141" t="s">
        <v>60</v>
      </c>
      <c r="B2141" t="s">
        <v>1138</v>
      </c>
      <c r="C2141" t="s">
        <v>671</v>
      </c>
      <c r="D2141" t="s">
        <v>1389</v>
      </c>
      <c r="E2141" t="s">
        <v>1390</v>
      </c>
      <c r="F2141">
        <v>1</v>
      </c>
      <c r="G2141">
        <v>168.83</v>
      </c>
      <c r="H2141" s="9">
        <v>45101</v>
      </c>
      <c r="I2141" t="s">
        <v>759</v>
      </c>
      <c r="J2141" t="s">
        <v>675</v>
      </c>
      <c r="K2141" t="s">
        <v>589</v>
      </c>
      <c r="L2141" t="s">
        <v>658</v>
      </c>
      <c r="M2141" t="s">
        <v>1971</v>
      </c>
      <c r="N2141" t="s">
        <v>4090</v>
      </c>
      <c r="O2141" t="s">
        <v>6066</v>
      </c>
      <c r="P2141">
        <f>COUNTIFS($L:$L, SolaCorp_Backlog[[#This Row],[Product Group]], $H:$H, "&lt;=" &amp; SolaCorp_Backlog[[#This Row],[Order Date]])</f>
        <v>671</v>
      </c>
      <c r="Q2141" s="9">
        <f>IFERROR(VLOOKUP(SolaCorp_Backlog[[#This Row],[Order_Item]], 'Hot Orders'!$C:$H, 6, FALSE), SolaCorp_Backlog[[#This Row],[Order Date]])</f>
        <v>45101</v>
      </c>
      <c r="R2141">
        <f>COUNTIFS($L:$L, SolaCorp_Backlog[[#This Row],[Product Group]], $Q:$Q, "&lt;=" &amp; SolaCorp_Backlog[[#This Row],[New Date]])</f>
        <v>682</v>
      </c>
      <c r="S2141">
        <f>IF(SolaCorp_Backlog[[#This Row],[Product Group]] &lt;&gt; $L2140, 1, $S2140 + 1)</f>
        <v>671</v>
      </c>
      <c r="T21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1">
        <f ca="1" xml:space="preserve"> ROUND((SolaCorp_Backlog[[#This Row],[Projected Ship Date]] - SolaCorp_Backlog[[#This Row],[Order Date]]) / SolaCorp_Backlog[[#This Row],[Backlog Quantity]], 0)</f>
        <v>300</v>
      </c>
    </row>
    <row r="2142" spans="1:21" x14ac:dyDescent="0.25">
      <c r="A2142" t="s">
        <v>124</v>
      </c>
      <c r="B2142" t="s">
        <v>1403</v>
      </c>
      <c r="C2142" t="s">
        <v>688</v>
      </c>
      <c r="D2142" t="s">
        <v>1318</v>
      </c>
      <c r="E2142" t="s">
        <v>1319</v>
      </c>
      <c r="F2142">
        <v>1</v>
      </c>
      <c r="G2142">
        <v>161.11000000000001</v>
      </c>
      <c r="H2142" s="9">
        <v>45102</v>
      </c>
      <c r="I2142" t="s">
        <v>900</v>
      </c>
      <c r="J2142" t="s">
        <v>675</v>
      </c>
      <c r="K2142" t="s">
        <v>619</v>
      </c>
      <c r="L2142" t="s">
        <v>658</v>
      </c>
      <c r="M2142" t="s">
        <v>2135</v>
      </c>
      <c r="N2142" t="s">
        <v>4702</v>
      </c>
      <c r="O2142" t="s">
        <v>6197</v>
      </c>
      <c r="P2142">
        <f>COUNTIFS($L:$L, SolaCorp_Backlog[[#This Row],[Product Group]], $H:$H, "&lt;=" &amp; SolaCorp_Backlog[[#This Row],[Order Date]])</f>
        <v>672</v>
      </c>
      <c r="Q2142" s="9">
        <f>IFERROR(VLOOKUP(SolaCorp_Backlog[[#This Row],[Order_Item]], 'Hot Orders'!$C:$H, 6, FALSE), SolaCorp_Backlog[[#This Row],[Order Date]])</f>
        <v>45102</v>
      </c>
      <c r="R2142">
        <f>COUNTIFS($L:$L, SolaCorp_Backlog[[#This Row],[Product Group]], $Q:$Q, "&lt;=" &amp; SolaCorp_Backlog[[#This Row],[New Date]])</f>
        <v>683</v>
      </c>
      <c r="S2142">
        <f>IF(SolaCorp_Backlog[[#This Row],[Product Group]] &lt;&gt; $L2141, 1, $S2141 + 1)</f>
        <v>672</v>
      </c>
      <c r="T21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2">
        <f ca="1" xml:space="preserve"> ROUND((SolaCorp_Backlog[[#This Row],[Projected Ship Date]] - SolaCorp_Backlog[[#This Row],[Order Date]]) / SolaCorp_Backlog[[#This Row],[Backlog Quantity]], 0)</f>
        <v>299</v>
      </c>
    </row>
    <row r="2143" spans="1:21" x14ac:dyDescent="0.25">
      <c r="A2143" t="s">
        <v>64</v>
      </c>
      <c r="B2143" t="s">
        <v>928</v>
      </c>
      <c r="C2143" t="s">
        <v>729</v>
      </c>
      <c r="D2143" t="s">
        <v>813</v>
      </c>
      <c r="E2143" t="s">
        <v>814</v>
      </c>
      <c r="F2143">
        <v>10</v>
      </c>
      <c r="G2143">
        <v>216.43</v>
      </c>
      <c r="H2143" s="9">
        <v>45107</v>
      </c>
      <c r="I2143" t="s">
        <v>732</v>
      </c>
      <c r="J2143" t="s">
        <v>675</v>
      </c>
      <c r="K2143" t="s">
        <v>615</v>
      </c>
      <c r="L2143" t="s">
        <v>658</v>
      </c>
      <c r="M2143" t="s">
        <v>2100</v>
      </c>
      <c r="N2143" t="s">
        <v>4569</v>
      </c>
      <c r="O2143" t="s">
        <v>6171</v>
      </c>
      <c r="P2143">
        <f>COUNTIFS($L:$L, SolaCorp_Backlog[[#This Row],[Product Group]], $H:$H, "&lt;=" &amp; SolaCorp_Backlog[[#This Row],[Order Date]])</f>
        <v>692</v>
      </c>
      <c r="Q2143" s="9">
        <f>IFERROR(VLOOKUP(SolaCorp_Backlog[[#This Row],[Order_Item]], 'Hot Orders'!$C:$H, 6, FALSE), SolaCorp_Backlog[[#This Row],[Order Date]])</f>
        <v>45107</v>
      </c>
      <c r="R2143">
        <f>COUNTIFS($L:$L, SolaCorp_Backlog[[#This Row],[Product Group]], $Q:$Q, "&lt;=" &amp; SolaCorp_Backlog[[#This Row],[New Date]])</f>
        <v>703</v>
      </c>
      <c r="S2143">
        <f>IF(SolaCorp_Backlog[[#This Row],[Product Group]] &lt;&gt; $L2142, 1, $S2142 + 1)</f>
        <v>673</v>
      </c>
      <c r="T21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3">
        <f ca="1" xml:space="preserve"> ROUND((SolaCorp_Backlog[[#This Row],[Projected Ship Date]] - SolaCorp_Backlog[[#This Row],[Order Date]]) / SolaCorp_Backlog[[#This Row],[Backlog Quantity]], 0)</f>
        <v>29</v>
      </c>
    </row>
    <row r="2144" spans="1:21" x14ac:dyDescent="0.25">
      <c r="A2144" t="s">
        <v>64</v>
      </c>
      <c r="B2144" t="s">
        <v>928</v>
      </c>
      <c r="C2144" t="s">
        <v>729</v>
      </c>
      <c r="D2144" t="s">
        <v>813</v>
      </c>
      <c r="E2144" t="s">
        <v>814</v>
      </c>
      <c r="F2144">
        <v>10</v>
      </c>
      <c r="G2144">
        <v>216.43</v>
      </c>
      <c r="H2144" s="9">
        <v>45107</v>
      </c>
      <c r="I2144" t="s">
        <v>732</v>
      </c>
      <c r="J2144" t="s">
        <v>675</v>
      </c>
      <c r="K2144" t="s">
        <v>615</v>
      </c>
      <c r="L2144" t="s">
        <v>658</v>
      </c>
      <c r="M2144" t="s">
        <v>2100</v>
      </c>
      <c r="N2144" t="s">
        <v>4570</v>
      </c>
      <c r="O2144" t="s">
        <v>6171</v>
      </c>
      <c r="P2144">
        <f>COUNTIFS($L:$L, SolaCorp_Backlog[[#This Row],[Product Group]], $H:$H, "&lt;=" &amp; SolaCorp_Backlog[[#This Row],[Order Date]])</f>
        <v>692</v>
      </c>
      <c r="Q2144" s="9">
        <f>IFERROR(VLOOKUP(SolaCorp_Backlog[[#This Row],[Order_Item]], 'Hot Orders'!$C:$H, 6, FALSE), SolaCorp_Backlog[[#This Row],[Order Date]])</f>
        <v>45107</v>
      </c>
      <c r="R2144">
        <f>COUNTIFS($L:$L, SolaCorp_Backlog[[#This Row],[Product Group]], $Q:$Q, "&lt;=" &amp; SolaCorp_Backlog[[#This Row],[New Date]])</f>
        <v>703</v>
      </c>
      <c r="S2144">
        <f>IF(SolaCorp_Backlog[[#This Row],[Product Group]] &lt;&gt; $L2143, 1, $S2143 + 1)</f>
        <v>674</v>
      </c>
      <c r="T21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4">
        <f ca="1" xml:space="preserve"> ROUND((SolaCorp_Backlog[[#This Row],[Projected Ship Date]] - SolaCorp_Backlog[[#This Row],[Order Date]]) / SolaCorp_Backlog[[#This Row],[Backlog Quantity]], 0)</f>
        <v>29</v>
      </c>
    </row>
    <row r="2145" spans="1:21" x14ac:dyDescent="0.25">
      <c r="A2145" t="s">
        <v>64</v>
      </c>
      <c r="B2145" t="s">
        <v>928</v>
      </c>
      <c r="C2145" t="s">
        <v>729</v>
      </c>
      <c r="D2145" t="s">
        <v>813</v>
      </c>
      <c r="E2145" t="s">
        <v>814</v>
      </c>
      <c r="F2145">
        <v>10</v>
      </c>
      <c r="G2145">
        <v>216.43</v>
      </c>
      <c r="H2145" s="9">
        <v>45107</v>
      </c>
      <c r="I2145" t="s">
        <v>732</v>
      </c>
      <c r="J2145" t="s">
        <v>675</v>
      </c>
      <c r="K2145" t="s">
        <v>615</v>
      </c>
      <c r="L2145" t="s">
        <v>658</v>
      </c>
      <c r="M2145" t="s">
        <v>2100</v>
      </c>
      <c r="N2145" t="s">
        <v>4571</v>
      </c>
      <c r="O2145" t="s">
        <v>6171</v>
      </c>
      <c r="P2145">
        <f>COUNTIFS($L:$L, SolaCorp_Backlog[[#This Row],[Product Group]], $H:$H, "&lt;=" &amp; SolaCorp_Backlog[[#This Row],[Order Date]])</f>
        <v>692</v>
      </c>
      <c r="Q2145" s="9">
        <f>IFERROR(VLOOKUP(SolaCorp_Backlog[[#This Row],[Order_Item]], 'Hot Orders'!$C:$H, 6, FALSE), SolaCorp_Backlog[[#This Row],[Order Date]])</f>
        <v>45107</v>
      </c>
      <c r="R2145">
        <f>COUNTIFS($L:$L, SolaCorp_Backlog[[#This Row],[Product Group]], $Q:$Q, "&lt;=" &amp; SolaCorp_Backlog[[#This Row],[New Date]])</f>
        <v>703</v>
      </c>
      <c r="S2145">
        <f>IF(SolaCorp_Backlog[[#This Row],[Product Group]] &lt;&gt; $L2144, 1, $S2144 + 1)</f>
        <v>675</v>
      </c>
      <c r="T21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5">
        <f ca="1" xml:space="preserve"> ROUND((SolaCorp_Backlog[[#This Row],[Projected Ship Date]] - SolaCorp_Backlog[[#This Row],[Order Date]]) / SolaCorp_Backlog[[#This Row],[Backlog Quantity]], 0)</f>
        <v>29</v>
      </c>
    </row>
    <row r="2146" spans="1:21" x14ac:dyDescent="0.25">
      <c r="A2146" t="s">
        <v>64</v>
      </c>
      <c r="B2146" t="s">
        <v>928</v>
      </c>
      <c r="C2146" t="s">
        <v>729</v>
      </c>
      <c r="D2146" t="s">
        <v>813</v>
      </c>
      <c r="E2146" t="s">
        <v>814</v>
      </c>
      <c r="F2146">
        <v>10</v>
      </c>
      <c r="G2146">
        <v>216.43</v>
      </c>
      <c r="H2146" s="9">
        <v>45107</v>
      </c>
      <c r="I2146" t="s">
        <v>732</v>
      </c>
      <c r="J2146" t="s">
        <v>675</v>
      </c>
      <c r="K2146" t="s">
        <v>615</v>
      </c>
      <c r="L2146" t="s">
        <v>658</v>
      </c>
      <c r="M2146" t="s">
        <v>2100</v>
      </c>
      <c r="N2146" t="s">
        <v>4572</v>
      </c>
      <c r="O2146" t="s">
        <v>6171</v>
      </c>
      <c r="P2146">
        <f>COUNTIFS($L:$L, SolaCorp_Backlog[[#This Row],[Product Group]], $H:$H, "&lt;=" &amp; SolaCorp_Backlog[[#This Row],[Order Date]])</f>
        <v>692</v>
      </c>
      <c r="Q2146" s="9">
        <f>IFERROR(VLOOKUP(SolaCorp_Backlog[[#This Row],[Order_Item]], 'Hot Orders'!$C:$H, 6, FALSE), SolaCorp_Backlog[[#This Row],[Order Date]])</f>
        <v>45107</v>
      </c>
      <c r="R2146">
        <f>COUNTIFS($L:$L, SolaCorp_Backlog[[#This Row],[Product Group]], $Q:$Q, "&lt;=" &amp; SolaCorp_Backlog[[#This Row],[New Date]])</f>
        <v>703</v>
      </c>
      <c r="S2146">
        <f>IF(SolaCorp_Backlog[[#This Row],[Product Group]] &lt;&gt; $L2145, 1, $S2145 + 1)</f>
        <v>676</v>
      </c>
      <c r="T21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2146">
        <f ca="1" xml:space="preserve"> ROUND((SolaCorp_Backlog[[#This Row],[Projected Ship Date]] - SolaCorp_Backlog[[#This Row],[Order Date]]) / SolaCorp_Backlog[[#This Row],[Backlog Quantity]], 0)</f>
        <v>29</v>
      </c>
    </row>
    <row r="2147" spans="1:21" x14ac:dyDescent="0.25">
      <c r="A2147" t="s">
        <v>64</v>
      </c>
      <c r="B2147" t="s">
        <v>928</v>
      </c>
      <c r="C2147" t="s">
        <v>729</v>
      </c>
      <c r="D2147" t="s">
        <v>813</v>
      </c>
      <c r="E2147" t="s">
        <v>814</v>
      </c>
      <c r="F2147">
        <v>10</v>
      </c>
      <c r="G2147">
        <v>216.43</v>
      </c>
      <c r="H2147" s="9">
        <v>45107</v>
      </c>
      <c r="I2147" t="s">
        <v>732</v>
      </c>
      <c r="J2147" t="s">
        <v>675</v>
      </c>
      <c r="K2147" t="s">
        <v>615</v>
      </c>
      <c r="L2147" t="s">
        <v>658</v>
      </c>
      <c r="M2147" t="s">
        <v>2100</v>
      </c>
      <c r="N2147" t="s">
        <v>4573</v>
      </c>
      <c r="O2147" t="s">
        <v>6171</v>
      </c>
      <c r="P2147">
        <f>COUNTIFS($L:$L, SolaCorp_Backlog[[#This Row],[Product Group]], $H:$H, "&lt;=" &amp; SolaCorp_Backlog[[#This Row],[Order Date]])</f>
        <v>692</v>
      </c>
      <c r="Q2147" s="9">
        <f>IFERROR(VLOOKUP(SolaCorp_Backlog[[#This Row],[Order_Item]], 'Hot Orders'!$C:$H, 6, FALSE), SolaCorp_Backlog[[#This Row],[Order Date]])</f>
        <v>45107</v>
      </c>
      <c r="R2147">
        <f>COUNTIFS($L:$L, SolaCorp_Backlog[[#This Row],[Product Group]], $Q:$Q, "&lt;=" &amp; SolaCorp_Backlog[[#This Row],[New Date]])</f>
        <v>703</v>
      </c>
      <c r="S2147">
        <f>IF(SolaCorp_Backlog[[#This Row],[Product Group]] &lt;&gt; $L2146, 1, $S2146 + 1)</f>
        <v>677</v>
      </c>
      <c r="T21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47">
        <f ca="1" xml:space="preserve"> ROUND((SolaCorp_Backlog[[#This Row],[Projected Ship Date]] - SolaCorp_Backlog[[#This Row],[Order Date]]) / SolaCorp_Backlog[[#This Row],[Backlog Quantity]], 0)</f>
        <v>30</v>
      </c>
    </row>
    <row r="2148" spans="1:21" x14ac:dyDescent="0.25">
      <c r="A2148" t="s">
        <v>64</v>
      </c>
      <c r="B2148" t="s">
        <v>928</v>
      </c>
      <c r="C2148" t="s">
        <v>729</v>
      </c>
      <c r="D2148" t="s">
        <v>813</v>
      </c>
      <c r="E2148" t="s">
        <v>814</v>
      </c>
      <c r="F2148">
        <v>10</v>
      </c>
      <c r="G2148">
        <v>216.43</v>
      </c>
      <c r="H2148" s="9">
        <v>45107</v>
      </c>
      <c r="I2148" t="s">
        <v>732</v>
      </c>
      <c r="J2148" t="s">
        <v>675</v>
      </c>
      <c r="K2148" t="s">
        <v>615</v>
      </c>
      <c r="L2148" t="s">
        <v>658</v>
      </c>
      <c r="M2148" t="s">
        <v>2100</v>
      </c>
      <c r="N2148" t="s">
        <v>4574</v>
      </c>
      <c r="O2148" t="s">
        <v>6171</v>
      </c>
      <c r="P2148">
        <f>COUNTIFS($L:$L, SolaCorp_Backlog[[#This Row],[Product Group]], $H:$H, "&lt;=" &amp; SolaCorp_Backlog[[#This Row],[Order Date]])</f>
        <v>692</v>
      </c>
      <c r="Q2148" s="9">
        <f>IFERROR(VLOOKUP(SolaCorp_Backlog[[#This Row],[Order_Item]], 'Hot Orders'!$C:$H, 6, FALSE), SolaCorp_Backlog[[#This Row],[Order Date]])</f>
        <v>45107</v>
      </c>
      <c r="R2148">
        <f>COUNTIFS($L:$L, SolaCorp_Backlog[[#This Row],[Product Group]], $Q:$Q, "&lt;=" &amp; SolaCorp_Backlog[[#This Row],[New Date]])</f>
        <v>703</v>
      </c>
      <c r="S2148">
        <f>IF(SolaCorp_Backlog[[#This Row],[Product Group]] &lt;&gt; $L2147, 1, $S2147 + 1)</f>
        <v>678</v>
      </c>
      <c r="T21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48">
        <f ca="1" xml:space="preserve"> ROUND((SolaCorp_Backlog[[#This Row],[Projected Ship Date]] - SolaCorp_Backlog[[#This Row],[Order Date]]) / SolaCorp_Backlog[[#This Row],[Backlog Quantity]], 0)</f>
        <v>30</v>
      </c>
    </row>
    <row r="2149" spans="1:21" x14ac:dyDescent="0.25">
      <c r="A2149" t="s">
        <v>64</v>
      </c>
      <c r="B2149" t="s">
        <v>928</v>
      </c>
      <c r="C2149" t="s">
        <v>729</v>
      </c>
      <c r="D2149" t="s">
        <v>813</v>
      </c>
      <c r="E2149" t="s">
        <v>814</v>
      </c>
      <c r="F2149">
        <v>10</v>
      </c>
      <c r="G2149">
        <v>216.43</v>
      </c>
      <c r="H2149" s="9">
        <v>45107</v>
      </c>
      <c r="I2149" t="s">
        <v>732</v>
      </c>
      <c r="J2149" t="s">
        <v>675</v>
      </c>
      <c r="K2149" t="s">
        <v>615</v>
      </c>
      <c r="L2149" t="s">
        <v>658</v>
      </c>
      <c r="M2149" t="s">
        <v>2100</v>
      </c>
      <c r="N2149" t="s">
        <v>4575</v>
      </c>
      <c r="O2149" t="s">
        <v>6171</v>
      </c>
      <c r="P2149">
        <f>COUNTIFS($L:$L, SolaCorp_Backlog[[#This Row],[Product Group]], $H:$H, "&lt;=" &amp; SolaCorp_Backlog[[#This Row],[Order Date]])</f>
        <v>692</v>
      </c>
      <c r="Q2149" s="9">
        <f>IFERROR(VLOOKUP(SolaCorp_Backlog[[#This Row],[Order_Item]], 'Hot Orders'!$C:$H, 6, FALSE), SolaCorp_Backlog[[#This Row],[Order Date]])</f>
        <v>45107</v>
      </c>
      <c r="R2149">
        <f>COUNTIFS($L:$L, SolaCorp_Backlog[[#This Row],[Product Group]], $Q:$Q, "&lt;=" &amp; SolaCorp_Backlog[[#This Row],[New Date]])</f>
        <v>703</v>
      </c>
      <c r="S2149">
        <f>IF(SolaCorp_Backlog[[#This Row],[Product Group]] &lt;&gt; $L2148, 1, $S2148 + 1)</f>
        <v>679</v>
      </c>
      <c r="T21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49">
        <f ca="1" xml:space="preserve"> ROUND((SolaCorp_Backlog[[#This Row],[Projected Ship Date]] - SolaCorp_Backlog[[#This Row],[Order Date]]) / SolaCorp_Backlog[[#This Row],[Backlog Quantity]], 0)</f>
        <v>30</v>
      </c>
    </row>
    <row r="2150" spans="1:21" x14ac:dyDescent="0.25">
      <c r="A2150" t="s">
        <v>64</v>
      </c>
      <c r="B2150" t="s">
        <v>928</v>
      </c>
      <c r="C2150" t="s">
        <v>729</v>
      </c>
      <c r="D2150" t="s">
        <v>813</v>
      </c>
      <c r="E2150" t="s">
        <v>814</v>
      </c>
      <c r="F2150">
        <v>10</v>
      </c>
      <c r="G2150">
        <v>216.43</v>
      </c>
      <c r="H2150" s="9">
        <v>45107</v>
      </c>
      <c r="I2150" t="s">
        <v>732</v>
      </c>
      <c r="J2150" t="s">
        <v>675</v>
      </c>
      <c r="K2150" t="s">
        <v>615</v>
      </c>
      <c r="L2150" t="s">
        <v>658</v>
      </c>
      <c r="M2150" t="s">
        <v>2100</v>
      </c>
      <c r="N2150" t="s">
        <v>4576</v>
      </c>
      <c r="O2150" t="s">
        <v>6171</v>
      </c>
      <c r="P2150">
        <f>COUNTIFS($L:$L, SolaCorp_Backlog[[#This Row],[Product Group]], $H:$H, "&lt;=" &amp; SolaCorp_Backlog[[#This Row],[Order Date]])</f>
        <v>692</v>
      </c>
      <c r="Q2150" s="9">
        <f>IFERROR(VLOOKUP(SolaCorp_Backlog[[#This Row],[Order_Item]], 'Hot Orders'!$C:$H, 6, FALSE), SolaCorp_Backlog[[#This Row],[Order Date]])</f>
        <v>45107</v>
      </c>
      <c r="R2150">
        <f>COUNTIFS($L:$L, SolaCorp_Backlog[[#This Row],[Product Group]], $Q:$Q, "&lt;=" &amp; SolaCorp_Backlog[[#This Row],[New Date]])</f>
        <v>703</v>
      </c>
      <c r="S2150">
        <f>IF(SolaCorp_Backlog[[#This Row],[Product Group]] &lt;&gt; $L2149, 1, $S2149 + 1)</f>
        <v>680</v>
      </c>
      <c r="T21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0">
        <f ca="1" xml:space="preserve"> ROUND((SolaCorp_Backlog[[#This Row],[Projected Ship Date]] - SolaCorp_Backlog[[#This Row],[Order Date]]) / SolaCorp_Backlog[[#This Row],[Backlog Quantity]], 0)</f>
        <v>30</v>
      </c>
    </row>
    <row r="2151" spans="1:21" x14ac:dyDescent="0.25">
      <c r="A2151" t="s">
        <v>64</v>
      </c>
      <c r="B2151" t="s">
        <v>928</v>
      </c>
      <c r="C2151" t="s">
        <v>729</v>
      </c>
      <c r="D2151" t="s">
        <v>813</v>
      </c>
      <c r="E2151" t="s">
        <v>814</v>
      </c>
      <c r="F2151">
        <v>10</v>
      </c>
      <c r="G2151">
        <v>216.43</v>
      </c>
      <c r="H2151" s="9">
        <v>45107</v>
      </c>
      <c r="I2151" t="s">
        <v>732</v>
      </c>
      <c r="J2151" t="s">
        <v>675</v>
      </c>
      <c r="K2151" t="s">
        <v>615</v>
      </c>
      <c r="L2151" t="s">
        <v>658</v>
      </c>
      <c r="M2151" t="s">
        <v>2100</v>
      </c>
      <c r="N2151" t="s">
        <v>4577</v>
      </c>
      <c r="O2151" t="s">
        <v>6171</v>
      </c>
      <c r="P2151">
        <f>COUNTIFS($L:$L, SolaCorp_Backlog[[#This Row],[Product Group]], $H:$H, "&lt;=" &amp; SolaCorp_Backlog[[#This Row],[Order Date]])</f>
        <v>692</v>
      </c>
      <c r="Q2151" s="9">
        <f>IFERROR(VLOOKUP(SolaCorp_Backlog[[#This Row],[Order_Item]], 'Hot Orders'!$C:$H, 6, FALSE), SolaCorp_Backlog[[#This Row],[Order Date]])</f>
        <v>45107</v>
      </c>
      <c r="R2151">
        <f>COUNTIFS($L:$L, SolaCorp_Backlog[[#This Row],[Product Group]], $Q:$Q, "&lt;=" &amp; SolaCorp_Backlog[[#This Row],[New Date]])</f>
        <v>703</v>
      </c>
      <c r="S2151">
        <f>IF(SolaCorp_Backlog[[#This Row],[Product Group]] &lt;&gt; $L2150, 1, $S2150 + 1)</f>
        <v>681</v>
      </c>
      <c r="T21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1">
        <f ca="1" xml:space="preserve"> ROUND((SolaCorp_Backlog[[#This Row],[Projected Ship Date]] - SolaCorp_Backlog[[#This Row],[Order Date]]) / SolaCorp_Backlog[[#This Row],[Backlog Quantity]], 0)</f>
        <v>30</v>
      </c>
    </row>
    <row r="2152" spans="1:21" x14ac:dyDescent="0.25">
      <c r="A2152" t="s">
        <v>64</v>
      </c>
      <c r="B2152" t="s">
        <v>928</v>
      </c>
      <c r="C2152" t="s">
        <v>729</v>
      </c>
      <c r="D2152" t="s">
        <v>813</v>
      </c>
      <c r="E2152" t="s">
        <v>814</v>
      </c>
      <c r="F2152">
        <v>10</v>
      </c>
      <c r="G2152">
        <v>216.43</v>
      </c>
      <c r="H2152" s="9">
        <v>45107</v>
      </c>
      <c r="I2152" t="s">
        <v>732</v>
      </c>
      <c r="J2152" t="s">
        <v>675</v>
      </c>
      <c r="K2152" t="s">
        <v>615</v>
      </c>
      <c r="L2152" t="s">
        <v>658</v>
      </c>
      <c r="M2152" t="s">
        <v>2100</v>
      </c>
      <c r="N2152" t="s">
        <v>4578</v>
      </c>
      <c r="O2152" t="s">
        <v>6171</v>
      </c>
      <c r="P2152">
        <f>COUNTIFS($L:$L, SolaCorp_Backlog[[#This Row],[Product Group]], $H:$H, "&lt;=" &amp; SolaCorp_Backlog[[#This Row],[Order Date]])</f>
        <v>692</v>
      </c>
      <c r="Q2152" s="9">
        <f>IFERROR(VLOOKUP(SolaCorp_Backlog[[#This Row],[Order_Item]], 'Hot Orders'!$C:$H, 6, FALSE), SolaCorp_Backlog[[#This Row],[Order Date]])</f>
        <v>45107</v>
      </c>
      <c r="R2152">
        <f>COUNTIFS($L:$L, SolaCorp_Backlog[[#This Row],[Product Group]], $Q:$Q, "&lt;=" &amp; SolaCorp_Backlog[[#This Row],[New Date]])</f>
        <v>703</v>
      </c>
      <c r="S2152">
        <f>IF(SolaCorp_Backlog[[#This Row],[Product Group]] &lt;&gt; $L2151, 1, $S2151 + 1)</f>
        <v>682</v>
      </c>
      <c r="T21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2">
        <f ca="1" xml:space="preserve"> ROUND((SolaCorp_Backlog[[#This Row],[Projected Ship Date]] - SolaCorp_Backlog[[#This Row],[Order Date]]) / SolaCorp_Backlog[[#This Row],[Backlog Quantity]], 0)</f>
        <v>30</v>
      </c>
    </row>
    <row r="2153" spans="1:21" x14ac:dyDescent="0.25">
      <c r="A2153" t="s">
        <v>64</v>
      </c>
      <c r="B2153" t="s">
        <v>928</v>
      </c>
      <c r="C2153" t="s">
        <v>729</v>
      </c>
      <c r="D2153" t="s">
        <v>813</v>
      </c>
      <c r="E2153" t="s">
        <v>814</v>
      </c>
      <c r="F2153">
        <v>10</v>
      </c>
      <c r="G2153">
        <v>112.5</v>
      </c>
      <c r="H2153" s="9">
        <v>45107</v>
      </c>
      <c r="I2153" t="s">
        <v>732</v>
      </c>
      <c r="J2153" t="s">
        <v>675</v>
      </c>
      <c r="K2153" t="s">
        <v>615</v>
      </c>
      <c r="L2153" t="s">
        <v>658</v>
      </c>
      <c r="M2153" t="s">
        <v>2100</v>
      </c>
      <c r="N2153" t="s">
        <v>4569</v>
      </c>
      <c r="O2153" t="s">
        <v>6171</v>
      </c>
      <c r="P2153">
        <f>COUNTIFS($L:$L, SolaCorp_Backlog[[#This Row],[Product Group]], $H:$H, "&lt;=" &amp; SolaCorp_Backlog[[#This Row],[Order Date]])</f>
        <v>692</v>
      </c>
      <c r="Q2153" s="9">
        <f>IFERROR(VLOOKUP(SolaCorp_Backlog[[#This Row],[Order_Item]], 'Hot Orders'!$C:$H, 6, FALSE), SolaCorp_Backlog[[#This Row],[Order Date]])</f>
        <v>45107</v>
      </c>
      <c r="R2153">
        <f>COUNTIFS($L:$L, SolaCorp_Backlog[[#This Row],[Product Group]], $Q:$Q, "&lt;=" &amp; SolaCorp_Backlog[[#This Row],[New Date]])</f>
        <v>703</v>
      </c>
      <c r="S2153">
        <f>IF(SolaCorp_Backlog[[#This Row],[Product Group]] &lt;&gt; $L2152, 1, $S2152 + 1)</f>
        <v>683</v>
      </c>
      <c r="T21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3">
        <f ca="1" xml:space="preserve"> ROUND((SolaCorp_Backlog[[#This Row],[Projected Ship Date]] - SolaCorp_Backlog[[#This Row],[Order Date]]) / SolaCorp_Backlog[[#This Row],[Backlog Quantity]], 0)</f>
        <v>30</v>
      </c>
    </row>
    <row r="2154" spans="1:21" x14ac:dyDescent="0.25">
      <c r="A2154" t="s">
        <v>64</v>
      </c>
      <c r="B2154" t="s">
        <v>928</v>
      </c>
      <c r="C2154" t="s">
        <v>729</v>
      </c>
      <c r="D2154" t="s">
        <v>813</v>
      </c>
      <c r="E2154" t="s">
        <v>814</v>
      </c>
      <c r="F2154">
        <v>10</v>
      </c>
      <c r="G2154">
        <v>112.5</v>
      </c>
      <c r="H2154" s="9">
        <v>45107</v>
      </c>
      <c r="I2154" t="s">
        <v>732</v>
      </c>
      <c r="J2154" t="s">
        <v>675</v>
      </c>
      <c r="K2154" t="s">
        <v>615</v>
      </c>
      <c r="L2154" t="s">
        <v>658</v>
      </c>
      <c r="M2154" t="s">
        <v>2100</v>
      </c>
      <c r="N2154" t="s">
        <v>4570</v>
      </c>
      <c r="O2154" t="s">
        <v>6171</v>
      </c>
      <c r="P2154">
        <f>COUNTIFS($L:$L, SolaCorp_Backlog[[#This Row],[Product Group]], $H:$H, "&lt;=" &amp; SolaCorp_Backlog[[#This Row],[Order Date]])</f>
        <v>692</v>
      </c>
      <c r="Q2154" s="9">
        <f>IFERROR(VLOOKUP(SolaCorp_Backlog[[#This Row],[Order_Item]], 'Hot Orders'!$C:$H, 6, FALSE), SolaCorp_Backlog[[#This Row],[Order Date]])</f>
        <v>45107</v>
      </c>
      <c r="R2154">
        <f>COUNTIFS($L:$L, SolaCorp_Backlog[[#This Row],[Product Group]], $Q:$Q, "&lt;=" &amp; SolaCorp_Backlog[[#This Row],[New Date]])</f>
        <v>703</v>
      </c>
      <c r="S2154">
        <f>IF(SolaCorp_Backlog[[#This Row],[Product Group]] &lt;&gt; $L2153, 1, $S2153 + 1)</f>
        <v>684</v>
      </c>
      <c r="T21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4">
        <f ca="1" xml:space="preserve"> ROUND((SolaCorp_Backlog[[#This Row],[Projected Ship Date]] - SolaCorp_Backlog[[#This Row],[Order Date]]) / SolaCorp_Backlog[[#This Row],[Backlog Quantity]], 0)</f>
        <v>30</v>
      </c>
    </row>
    <row r="2155" spans="1:21" x14ac:dyDescent="0.25">
      <c r="A2155" t="s">
        <v>64</v>
      </c>
      <c r="B2155" t="s">
        <v>928</v>
      </c>
      <c r="C2155" t="s">
        <v>729</v>
      </c>
      <c r="D2155" t="s">
        <v>813</v>
      </c>
      <c r="E2155" t="s">
        <v>814</v>
      </c>
      <c r="F2155">
        <v>10</v>
      </c>
      <c r="G2155">
        <v>112.5</v>
      </c>
      <c r="H2155" s="9">
        <v>45107</v>
      </c>
      <c r="I2155" t="s">
        <v>732</v>
      </c>
      <c r="J2155" t="s">
        <v>675</v>
      </c>
      <c r="K2155" t="s">
        <v>615</v>
      </c>
      <c r="L2155" t="s">
        <v>658</v>
      </c>
      <c r="M2155" t="s">
        <v>2100</v>
      </c>
      <c r="N2155" t="s">
        <v>4571</v>
      </c>
      <c r="O2155" t="s">
        <v>6171</v>
      </c>
      <c r="P2155">
        <f>COUNTIFS($L:$L, SolaCorp_Backlog[[#This Row],[Product Group]], $H:$H, "&lt;=" &amp; SolaCorp_Backlog[[#This Row],[Order Date]])</f>
        <v>692</v>
      </c>
      <c r="Q2155" s="9">
        <f>IFERROR(VLOOKUP(SolaCorp_Backlog[[#This Row],[Order_Item]], 'Hot Orders'!$C:$H, 6, FALSE), SolaCorp_Backlog[[#This Row],[Order Date]])</f>
        <v>45107</v>
      </c>
      <c r="R2155">
        <f>COUNTIFS($L:$L, SolaCorp_Backlog[[#This Row],[Product Group]], $Q:$Q, "&lt;=" &amp; SolaCorp_Backlog[[#This Row],[New Date]])</f>
        <v>703</v>
      </c>
      <c r="S2155">
        <f>IF(SolaCorp_Backlog[[#This Row],[Product Group]] &lt;&gt; $L2154, 1, $S2154 + 1)</f>
        <v>685</v>
      </c>
      <c r="T21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5">
        <f ca="1" xml:space="preserve"> ROUND((SolaCorp_Backlog[[#This Row],[Projected Ship Date]] - SolaCorp_Backlog[[#This Row],[Order Date]]) / SolaCorp_Backlog[[#This Row],[Backlog Quantity]], 0)</f>
        <v>30</v>
      </c>
    </row>
    <row r="2156" spans="1:21" x14ac:dyDescent="0.25">
      <c r="A2156" t="s">
        <v>64</v>
      </c>
      <c r="B2156" t="s">
        <v>928</v>
      </c>
      <c r="C2156" t="s">
        <v>729</v>
      </c>
      <c r="D2156" t="s">
        <v>813</v>
      </c>
      <c r="E2156" t="s">
        <v>814</v>
      </c>
      <c r="F2156">
        <v>10</v>
      </c>
      <c r="G2156">
        <v>112.5</v>
      </c>
      <c r="H2156" s="9">
        <v>45107</v>
      </c>
      <c r="I2156" t="s">
        <v>732</v>
      </c>
      <c r="J2156" t="s">
        <v>675</v>
      </c>
      <c r="K2156" t="s">
        <v>615</v>
      </c>
      <c r="L2156" t="s">
        <v>658</v>
      </c>
      <c r="M2156" t="s">
        <v>2100</v>
      </c>
      <c r="N2156" t="s">
        <v>4572</v>
      </c>
      <c r="O2156" t="s">
        <v>6171</v>
      </c>
      <c r="P2156">
        <f>COUNTIFS($L:$L, SolaCorp_Backlog[[#This Row],[Product Group]], $H:$H, "&lt;=" &amp; SolaCorp_Backlog[[#This Row],[Order Date]])</f>
        <v>692</v>
      </c>
      <c r="Q2156" s="9">
        <f>IFERROR(VLOOKUP(SolaCorp_Backlog[[#This Row],[Order_Item]], 'Hot Orders'!$C:$H, 6, FALSE), SolaCorp_Backlog[[#This Row],[Order Date]])</f>
        <v>45107</v>
      </c>
      <c r="R2156">
        <f>COUNTIFS($L:$L, SolaCorp_Backlog[[#This Row],[Product Group]], $Q:$Q, "&lt;=" &amp; SolaCorp_Backlog[[#This Row],[New Date]])</f>
        <v>703</v>
      </c>
      <c r="S2156">
        <f>IF(SolaCorp_Backlog[[#This Row],[Product Group]] &lt;&gt; $L2155, 1, $S2155 + 1)</f>
        <v>686</v>
      </c>
      <c r="T21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6">
        <f ca="1" xml:space="preserve"> ROUND((SolaCorp_Backlog[[#This Row],[Projected Ship Date]] - SolaCorp_Backlog[[#This Row],[Order Date]]) / SolaCorp_Backlog[[#This Row],[Backlog Quantity]], 0)</f>
        <v>30</v>
      </c>
    </row>
    <row r="2157" spans="1:21" x14ac:dyDescent="0.25">
      <c r="A2157" t="s">
        <v>64</v>
      </c>
      <c r="B2157" t="s">
        <v>928</v>
      </c>
      <c r="C2157" t="s">
        <v>729</v>
      </c>
      <c r="D2157" t="s">
        <v>813</v>
      </c>
      <c r="E2157" t="s">
        <v>814</v>
      </c>
      <c r="F2157">
        <v>10</v>
      </c>
      <c r="G2157">
        <v>112.5</v>
      </c>
      <c r="H2157" s="9">
        <v>45107</v>
      </c>
      <c r="I2157" t="s">
        <v>732</v>
      </c>
      <c r="J2157" t="s">
        <v>675</v>
      </c>
      <c r="K2157" t="s">
        <v>615</v>
      </c>
      <c r="L2157" t="s">
        <v>658</v>
      </c>
      <c r="M2157" t="s">
        <v>2100</v>
      </c>
      <c r="N2157" t="s">
        <v>4573</v>
      </c>
      <c r="O2157" t="s">
        <v>6171</v>
      </c>
      <c r="P2157">
        <f>COUNTIFS($L:$L, SolaCorp_Backlog[[#This Row],[Product Group]], $H:$H, "&lt;=" &amp; SolaCorp_Backlog[[#This Row],[Order Date]])</f>
        <v>692</v>
      </c>
      <c r="Q2157" s="9">
        <f>IFERROR(VLOOKUP(SolaCorp_Backlog[[#This Row],[Order_Item]], 'Hot Orders'!$C:$H, 6, FALSE), SolaCorp_Backlog[[#This Row],[Order Date]])</f>
        <v>45107</v>
      </c>
      <c r="R2157">
        <f>COUNTIFS($L:$L, SolaCorp_Backlog[[#This Row],[Product Group]], $Q:$Q, "&lt;=" &amp; SolaCorp_Backlog[[#This Row],[New Date]])</f>
        <v>703</v>
      </c>
      <c r="S2157">
        <f>IF(SolaCorp_Backlog[[#This Row],[Product Group]] &lt;&gt; $L2156, 1, $S2156 + 1)</f>
        <v>687</v>
      </c>
      <c r="T21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7">
        <f ca="1" xml:space="preserve"> ROUND((SolaCorp_Backlog[[#This Row],[Projected Ship Date]] - SolaCorp_Backlog[[#This Row],[Order Date]]) / SolaCorp_Backlog[[#This Row],[Backlog Quantity]], 0)</f>
        <v>30</v>
      </c>
    </row>
    <row r="2158" spans="1:21" x14ac:dyDescent="0.25">
      <c r="A2158" t="s">
        <v>64</v>
      </c>
      <c r="B2158" t="s">
        <v>928</v>
      </c>
      <c r="C2158" t="s">
        <v>729</v>
      </c>
      <c r="D2158" t="s">
        <v>813</v>
      </c>
      <c r="E2158" t="s">
        <v>814</v>
      </c>
      <c r="F2158">
        <v>10</v>
      </c>
      <c r="G2158">
        <v>112.5</v>
      </c>
      <c r="H2158" s="9">
        <v>45107</v>
      </c>
      <c r="I2158" t="s">
        <v>732</v>
      </c>
      <c r="J2158" t="s">
        <v>675</v>
      </c>
      <c r="K2158" t="s">
        <v>615</v>
      </c>
      <c r="L2158" t="s">
        <v>658</v>
      </c>
      <c r="M2158" t="s">
        <v>2100</v>
      </c>
      <c r="N2158" t="s">
        <v>4574</v>
      </c>
      <c r="O2158" t="s">
        <v>6171</v>
      </c>
      <c r="P2158">
        <f>COUNTIFS($L:$L, SolaCorp_Backlog[[#This Row],[Product Group]], $H:$H, "&lt;=" &amp; SolaCorp_Backlog[[#This Row],[Order Date]])</f>
        <v>692</v>
      </c>
      <c r="Q2158" s="9">
        <f>IFERROR(VLOOKUP(SolaCorp_Backlog[[#This Row],[Order_Item]], 'Hot Orders'!$C:$H, 6, FALSE), SolaCorp_Backlog[[#This Row],[Order Date]])</f>
        <v>45107</v>
      </c>
      <c r="R2158">
        <f>COUNTIFS($L:$L, SolaCorp_Backlog[[#This Row],[Product Group]], $Q:$Q, "&lt;=" &amp; SolaCorp_Backlog[[#This Row],[New Date]])</f>
        <v>703</v>
      </c>
      <c r="S2158">
        <f>IF(SolaCorp_Backlog[[#This Row],[Product Group]] &lt;&gt; $L2157, 1, $S2157 + 1)</f>
        <v>688</v>
      </c>
      <c r="T21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8">
        <f ca="1" xml:space="preserve"> ROUND((SolaCorp_Backlog[[#This Row],[Projected Ship Date]] - SolaCorp_Backlog[[#This Row],[Order Date]]) / SolaCorp_Backlog[[#This Row],[Backlog Quantity]], 0)</f>
        <v>30</v>
      </c>
    </row>
    <row r="2159" spans="1:21" x14ac:dyDescent="0.25">
      <c r="A2159" t="s">
        <v>64</v>
      </c>
      <c r="B2159" t="s">
        <v>928</v>
      </c>
      <c r="C2159" t="s">
        <v>729</v>
      </c>
      <c r="D2159" t="s">
        <v>813</v>
      </c>
      <c r="E2159" t="s">
        <v>814</v>
      </c>
      <c r="F2159">
        <v>10</v>
      </c>
      <c r="G2159">
        <v>112.5</v>
      </c>
      <c r="H2159" s="9">
        <v>45107</v>
      </c>
      <c r="I2159" t="s">
        <v>732</v>
      </c>
      <c r="J2159" t="s">
        <v>675</v>
      </c>
      <c r="K2159" t="s">
        <v>615</v>
      </c>
      <c r="L2159" t="s">
        <v>658</v>
      </c>
      <c r="M2159" t="s">
        <v>2100</v>
      </c>
      <c r="N2159" t="s">
        <v>4575</v>
      </c>
      <c r="O2159" t="s">
        <v>6171</v>
      </c>
      <c r="P2159">
        <f>COUNTIFS($L:$L, SolaCorp_Backlog[[#This Row],[Product Group]], $H:$H, "&lt;=" &amp; SolaCorp_Backlog[[#This Row],[Order Date]])</f>
        <v>692</v>
      </c>
      <c r="Q2159" s="9">
        <f>IFERROR(VLOOKUP(SolaCorp_Backlog[[#This Row],[Order_Item]], 'Hot Orders'!$C:$H, 6, FALSE), SolaCorp_Backlog[[#This Row],[Order Date]])</f>
        <v>45107</v>
      </c>
      <c r="R2159">
        <f>COUNTIFS($L:$L, SolaCorp_Backlog[[#This Row],[Product Group]], $Q:$Q, "&lt;=" &amp; SolaCorp_Backlog[[#This Row],[New Date]])</f>
        <v>703</v>
      </c>
      <c r="S2159">
        <f>IF(SolaCorp_Backlog[[#This Row],[Product Group]] &lt;&gt; $L2158, 1, $S2158 + 1)</f>
        <v>689</v>
      </c>
      <c r="T21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59">
        <f ca="1" xml:space="preserve"> ROUND((SolaCorp_Backlog[[#This Row],[Projected Ship Date]] - SolaCorp_Backlog[[#This Row],[Order Date]]) / SolaCorp_Backlog[[#This Row],[Backlog Quantity]], 0)</f>
        <v>30</v>
      </c>
    </row>
    <row r="2160" spans="1:21" x14ac:dyDescent="0.25">
      <c r="A2160" t="s">
        <v>64</v>
      </c>
      <c r="B2160" t="s">
        <v>928</v>
      </c>
      <c r="C2160" t="s">
        <v>729</v>
      </c>
      <c r="D2160" t="s">
        <v>813</v>
      </c>
      <c r="E2160" t="s">
        <v>814</v>
      </c>
      <c r="F2160">
        <v>10</v>
      </c>
      <c r="G2160">
        <v>112.5</v>
      </c>
      <c r="H2160" s="9">
        <v>45107</v>
      </c>
      <c r="I2160" t="s">
        <v>732</v>
      </c>
      <c r="J2160" t="s">
        <v>675</v>
      </c>
      <c r="K2160" t="s">
        <v>615</v>
      </c>
      <c r="L2160" t="s">
        <v>658</v>
      </c>
      <c r="M2160" t="s">
        <v>2100</v>
      </c>
      <c r="N2160" t="s">
        <v>4576</v>
      </c>
      <c r="O2160" t="s">
        <v>6171</v>
      </c>
      <c r="P2160">
        <f>COUNTIFS($L:$L, SolaCorp_Backlog[[#This Row],[Product Group]], $H:$H, "&lt;=" &amp; SolaCorp_Backlog[[#This Row],[Order Date]])</f>
        <v>692</v>
      </c>
      <c r="Q2160" s="9">
        <f>IFERROR(VLOOKUP(SolaCorp_Backlog[[#This Row],[Order_Item]], 'Hot Orders'!$C:$H, 6, FALSE), SolaCorp_Backlog[[#This Row],[Order Date]])</f>
        <v>45107</v>
      </c>
      <c r="R2160">
        <f>COUNTIFS($L:$L, SolaCorp_Backlog[[#This Row],[Product Group]], $Q:$Q, "&lt;=" &amp; SolaCorp_Backlog[[#This Row],[New Date]])</f>
        <v>703</v>
      </c>
      <c r="S2160">
        <f>IF(SolaCorp_Backlog[[#This Row],[Product Group]] &lt;&gt; $L2159, 1, $S2159 + 1)</f>
        <v>690</v>
      </c>
      <c r="T21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0">
        <f ca="1" xml:space="preserve"> ROUND((SolaCorp_Backlog[[#This Row],[Projected Ship Date]] - SolaCorp_Backlog[[#This Row],[Order Date]]) / SolaCorp_Backlog[[#This Row],[Backlog Quantity]], 0)</f>
        <v>30</v>
      </c>
    </row>
    <row r="2161" spans="1:21" x14ac:dyDescent="0.25">
      <c r="A2161" t="s">
        <v>64</v>
      </c>
      <c r="B2161" t="s">
        <v>928</v>
      </c>
      <c r="C2161" t="s">
        <v>729</v>
      </c>
      <c r="D2161" t="s">
        <v>813</v>
      </c>
      <c r="E2161" t="s">
        <v>814</v>
      </c>
      <c r="F2161">
        <v>10</v>
      </c>
      <c r="G2161">
        <v>112.5</v>
      </c>
      <c r="H2161" s="9">
        <v>45107</v>
      </c>
      <c r="I2161" t="s">
        <v>732</v>
      </c>
      <c r="J2161" t="s">
        <v>675</v>
      </c>
      <c r="K2161" t="s">
        <v>615</v>
      </c>
      <c r="L2161" t="s">
        <v>658</v>
      </c>
      <c r="M2161" t="s">
        <v>2100</v>
      </c>
      <c r="N2161" t="s">
        <v>4577</v>
      </c>
      <c r="O2161" t="s">
        <v>6171</v>
      </c>
      <c r="P2161">
        <f>COUNTIFS($L:$L, SolaCorp_Backlog[[#This Row],[Product Group]], $H:$H, "&lt;=" &amp; SolaCorp_Backlog[[#This Row],[Order Date]])</f>
        <v>692</v>
      </c>
      <c r="Q2161" s="9">
        <f>IFERROR(VLOOKUP(SolaCorp_Backlog[[#This Row],[Order_Item]], 'Hot Orders'!$C:$H, 6, FALSE), SolaCorp_Backlog[[#This Row],[Order Date]])</f>
        <v>45107</v>
      </c>
      <c r="R2161">
        <f>COUNTIFS($L:$L, SolaCorp_Backlog[[#This Row],[Product Group]], $Q:$Q, "&lt;=" &amp; SolaCorp_Backlog[[#This Row],[New Date]])</f>
        <v>703</v>
      </c>
      <c r="S2161">
        <f>IF(SolaCorp_Backlog[[#This Row],[Product Group]] &lt;&gt; $L2160, 1, $S2160 + 1)</f>
        <v>691</v>
      </c>
      <c r="T21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1">
        <f ca="1" xml:space="preserve"> ROUND((SolaCorp_Backlog[[#This Row],[Projected Ship Date]] - SolaCorp_Backlog[[#This Row],[Order Date]]) / SolaCorp_Backlog[[#This Row],[Backlog Quantity]], 0)</f>
        <v>30</v>
      </c>
    </row>
    <row r="2162" spans="1:21" x14ac:dyDescent="0.25">
      <c r="A2162" t="s">
        <v>64</v>
      </c>
      <c r="B2162" t="s">
        <v>928</v>
      </c>
      <c r="C2162" t="s">
        <v>729</v>
      </c>
      <c r="D2162" t="s">
        <v>813</v>
      </c>
      <c r="E2162" t="s">
        <v>814</v>
      </c>
      <c r="F2162">
        <v>10</v>
      </c>
      <c r="G2162">
        <v>112.5</v>
      </c>
      <c r="H2162" s="9">
        <v>45107</v>
      </c>
      <c r="I2162" t="s">
        <v>732</v>
      </c>
      <c r="J2162" t="s">
        <v>675</v>
      </c>
      <c r="K2162" t="s">
        <v>615</v>
      </c>
      <c r="L2162" t="s">
        <v>658</v>
      </c>
      <c r="M2162" t="s">
        <v>2100</v>
      </c>
      <c r="N2162" t="s">
        <v>4578</v>
      </c>
      <c r="O2162" t="s">
        <v>6171</v>
      </c>
      <c r="P2162">
        <f>COUNTIFS($L:$L, SolaCorp_Backlog[[#This Row],[Product Group]], $H:$H, "&lt;=" &amp; SolaCorp_Backlog[[#This Row],[Order Date]])</f>
        <v>692</v>
      </c>
      <c r="Q2162" s="9">
        <f>IFERROR(VLOOKUP(SolaCorp_Backlog[[#This Row],[Order_Item]], 'Hot Orders'!$C:$H, 6, FALSE), SolaCorp_Backlog[[#This Row],[Order Date]])</f>
        <v>45107</v>
      </c>
      <c r="R2162">
        <f>COUNTIFS($L:$L, SolaCorp_Backlog[[#This Row],[Product Group]], $Q:$Q, "&lt;=" &amp; SolaCorp_Backlog[[#This Row],[New Date]])</f>
        <v>703</v>
      </c>
      <c r="S2162">
        <f>IF(SolaCorp_Backlog[[#This Row],[Product Group]] &lt;&gt; $L2161, 1, $S2161 + 1)</f>
        <v>692</v>
      </c>
      <c r="T21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2">
        <f ca="1" xml:space="preserve"> ROUND((SolaCorp_Backlog[[#This Row],[Projected Ship Date]] - SolaCorp_Backlog[[#This Row],[Order Date]]) / SolaCorp_Backlog[[#This Row],[Backlog Quantity]], 0)</f>
        <v>30</v>
      </c>
    </row>
    <row r="2163" spans="1:21" x14ac:dyDescent="0.25">
      <c r="A2163" t="s">
        <v>111</v>
      </c>
      <c r="B2163" t="s">
        <v>796</v>
      </c>
      <c r="C2163" t="s">
        <v>729</v>
      </c>
      <c r="D2163" t="s">
        <v>1155</v>
      </c>
      <c r="E2163" t="s">
        <v>1156</v>
      </c>
      <c r="F2163">
        <v>1</v>
      </c>
      <c r="G2163">
        <v>338.12</v>
      </c>
      <c r="H2163" s="9">
        <v>45112</v>
      </c>
      <c r="I2163" t="s">
        <v>789</v>
      </c>
      <c r="J2163" t="s">
        <v>669</v>
      </c>
      <c r="K2163" t="s">
        <v>609</v>
      </c>
      <c r="L2163" t="s">
        <v>658</v>
      </c>
      <c r="M2163" t="s">
        <v>2137</v>
      </c>
      <c r="N2163" t="s">
        <v>4704</v>
      </c>
      <c r="O2163" t="s">
        <v>6199</v>
      </c>
      <c r="P2163">
        <f>COUNTIFS($L:$L, SolaCorp_Backlog[[#This Row],[Product Group]], $H:$H, "&lt;=" &amp; SolaCorp_Backlog[[#This Row],[Order Date]])</f>
        <v>693</v>
      </c>
      <c r="Q2163" s="9">
        <f>IFERROR(VLOOKUP(SolaCorp_Backlog[[#This Row],[Order_Item]], 'Hot Orders'!$C:$H, 6, FALSE), SolaCorp_Backlog[[#This Row],[Order Date]])</f>
        <v>45112</v>
      </c>
      <c r="R2163">
        <f>COUNTIFS($L:$L, SolaCorp_Backlog[[#This Row],[Product Group]], $Q:$Q, "&lt;=" &amp; SolaCorp_Backlog[[#This Row],[New Date]])</f>
        <v>704</v>
      </c>
      <c r="S2163">
        <f>IF(SolaCorp_Backlog[[#This Row],[Product Group]] &lt;&gt; $L2162, 1, $S2162 + 1)</f>
        <v>693</v>
      </c>
      <c r="T21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3">
        <f ca="1" xml:space="preserve"> ROUND((SolaCorp_Backlog[[#This Row],[Projected Ship Date]] - SolaCorp_Backlog[[#This Row],[Order Date]]) / SolaCorp_Backlog[[#This Row],[Backlog Quantity]], 0)</f>
        <v>296</v>
      </c>
    </row>
    <row r="2164" spans="1:21" x14ac:dyDescent="0.25">
      <c r="A2164" t="s">
        <v>13</v>
      </c>
      <c r="B2164" t="s">
        <v>1057</v>
      </c>
      <c r="C2164" t="s">
        <v>688</v>
      </c>
      <c r="D2164" t="s">
        <v>826</v>
      </c>
      <c r="E2164" t="s">
        <v>827</v>
      </c>
      <c r="F2164">
        <v>1</v>
      </c>
      <c r="G2164">
        <v>240.25</v>
      </c>
      <c r="H2164" s="9">
        <v>45114</v>
      </c>
      <c r="I2164" t="s">
        <v>1058</v>
      </c>
      <c r="J2164" t="s">
        <v>675</v>
      </c>
      <c r="K2164" t="s">
        <v>609</v>
      </c>
      <c r="L2164" t="s">
        <v>658</v>
      </c>
      <c r="M2164" t="s">
        <v>1923</v>
      </c>
      <c r="N2164" t="s">
        <v>3942</v>
      </c>
      <c r="O2164" t="s">
        <v>6020</v>
      </c>
      <c r="P2164">
        <f>COUNTIFS($L:$L, SolaCorp_Backlog[[#This Row],[Product Group]], $H:$H, "&lt;=" &amp; SolaCorp_Backlog[[#This Row],[Order Date]])</f>
        <v>698</v>
      </c>
      <c r="Q2164" s="9">
        <f>IFERROR(VLOOKUP(SolaCorp_Backlog[[#This Row],[Order_Item]], 'Hot Orders'!$C:$H, 6, FALSE), SolaCorp_Backlog[[#This Row],[Order Date]])</f>
        <v>45114</v>
      </c>
      <c r="R2164">
        <f>COUNTIFS($L:$L, SolaCorp_Backlog[[#This Row],[Product Group]], $Q:$Q, "&lt;=" &amp; SolaCorp_Backlog[[#This Row],[New Date]])</f>
        <v>709</v>
      </c>
      <c r="S2164">
        <f>IF(SolaCorp_Backlog[[#This Row],[Product Group]] &lt;&gt; $L2163, 1, $S2163 + 1)</f>
        <v>694</v>
      </c>
      <c r="T21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4">
        <f ca="1" xml:space="preserve"> ROUND((SolaCorp_Backlog[[#This Row],[Projected Ship Date]] - SolaCorp_Backlog[[#This Row],[Order Date]]) / SolaCorp_Backlog[[#This Row],[Backlog Quantity]], 0)</f>
        <v>294</v>
      </c>
    </row>
    <row r="2165" spans="1:21" x14ac:dyDescent="0.25">
      <c r="A2165" t="s">
        <v>13</v>
      </c>
      <c r="B2165" t="s">
        <v>1057</v>
      </c>
      <c r="C2165" t="s">
        <v>688</v>
      </c>
      <c r="D2165" t="s">
        <v>826</v>
      </c>
      <c r="E2165" t="s">
        <v>827</v>
      </c>
      <c r="F2165">
        <v>1</v>
      </c>
      <c r="G2165">
        <v>451.42</v>
      </c>
      <c r="H2165" s="9">
        <v>45114</v>
      </c>
      <c r="I2165" t="s">
        <v>1058</v>
      </c>
      <c r="J2165" t="s">
        <v>675</v>
      </c>
      <c r="K2165" t="s">
        <v>609</v>
      </c>
      <c r="L2165" t="s">
        <v>658</v>
      </c>
      <c r="M2165" t="s">
        <v>1923</v>
      </c>
      <c r="N2165" t="s">
        <v>3942</v>
      </c>
      <c r="O2165" t="s">
        <v>6020</v>
      </c>
      <c r="P2165">
        <f>COUNTIFS($L:$L, SolaCorp_Backlog[[#This Row],[Product Group]], $H:$H, "&lt;=" &amp; SolaCorp_Backlog[[#This Row],[Order Date]])</f>
        <v>698</v>
      </c>
      <c r="Q2165" s="9">
        <f>IFERROR(VLOOKUP(SolaCorp_Backlog[[#This Row],[Order_Item]], 'Hot Orders'!$C:$H, 6, FALSE), SolaCorp_Backlog[[#This Row],[Order Date]])</f>
        <v>45114</v>
      </c>
      <c r="R2165">
        <f>COUNTIFS($L:$L, SolaCorp_Backlog[[#This Row],[Product Group]], $Q:$Q, "&lt;=" &amp; SolaCorp_Backlog[[#This Row],[New Date]])</f>
        <v>709</v>
      </c>
      <c r="S2165">
        <f>IF(SolaCorp_Backlog[[#This Row],[Product Group]] &lt;&gt; $L2164, 1, $S2164 + 1)</f>
        <v>695</v>
      </c>
      <c r="T21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5">
        <f ca="1" xml:space="preserve"> ROUND((SolaCorp_Backlog[[#This Row],[Projected Ship Date]] - SolaCorp_Backlog[[#This Row],[Order Date]]) / SolaCorp_Backlog[[#This Row],[Backlog Quantity]], 0)</f>
        <v>294</v>
      </c>
    </row>
    <row r="2166" spans="1:21" x14ac:dyDescent="0.25">
      <c r="A2166" t="s">
        <v>13</v>
      </c>
      <c r="B2166" t="s">
        <v>1057</v>
      </c>
      <c r="C2166" t="s">
        <v>688</v>
      </c>
      <c r="D2166" t="s">
        <v>826</v>
      </c>
      <c r="E2166" t="s">
        <v>827</v>
      </c>
      <c r="F2166">
        <v>1</v>
      </c>
      <c r="G2166">
        <v>277.81</v>
      </c>
      <c r="H2166" s="9">
        <v>45114</v>
      </c>
      <c r="I2166" t="s">
        <v>1058</v>
      </c>
      <c r="J2166" t="s">
        <v>675</v>
      </c>
      <c r="K2166" t="s">
        <v>609</v>
      </c>
      <c r="L2166" t="s">
        <v>658</v>
      </c>
      <c r="M2166" t="s">
        <v>1923</v>
      </c>
      <c r="N2166" t="s">
        <v>3942</v>
      </c>
      <c r="O2166" t="s">
        <v>6020</v>
      </c>
      <c r="P2166">
        <f>COUNTIFS($L:$L, SolaCorp_Backlog[[#This Row],[Product Group]], $H:$H, "&lt;=" &amp; SolaCorp_Backlog[[#This Row],[Order Date]])</f>
        <v>698</v>
      </c>
      <c r="Q2166" s="9">
        <f>IFERROR(VLOOKUP(SolaCorp_Backlog[[#This Row],[Order_Item]], 'Hot Orders'!$C:$H, 6, FALSE), SolaCorp_Backlog[[#This Row],[Order Date]])</f>
        <v>45114</v>
      </c>
      <c r="R2166">
        <f>COUNTIFS($L:$L, SolaCorp_Backlog[[#This Row],[Product Group]], $Q:$Q, "&lt;=" &amp; SolaCorp_Backlog[[#This Row],[New Date]])</f>
        <v>709</v>
      </c>
      <c r="S2166">
        <f>IF(SolaCorp_Backlog[[#This Row],[Product Group]] &lt;&gt; $L2165, 1, $S2165 + 1)</f>
        <v>696</v>
      </c>
      <c r="T21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6">
        <f ca="1" xml:space="preserve"> ROUND((SolaCorp_Backlog[[#This Row],[Projected Ship Date]] - SolaCorp_Backlog[[#This Row],[Order Date]]) / SolaCorp_Backlog[[#This Row],[Backlog Quantity]], 0)</f>
        <v>294</v>
      </c>
    </row>
    <row r="2167" spans="1:21" x14ac:dyDescent="0.25">
      <c r="A2167" t="s">
        <v>13</v>
      </c>
      <c r="B2167" t="s">
        <v>1057</v>
      </c>
      <c r="C2167" t="s">
        <v>688</v>
      </c>
      <c r="D2167" t="s">
        <v>826</v>
      </c>
      <c r="E2167" t="s">
        <v>827</v>
      </c>
      <c r="F2167">
        <v>1</v>
      </c>
      <c r="G2167">
        <v>284.89</v>
      </c>
      <c r="H2167" s="9">
        <v>45114</v>
      </c>
      <c r="I2167" t="s">
        <v>1058</v>
      </c>
      <c r="J2167" t="s">
        <v>675</v>
      </c>
      <c r="K2167" t="s">
        <v>609</v>
      </c>
      <c r="L2167" t="s">
        <v>658</v>
      </c>
      <c r="M2167" t="s">
        <v>1923</v>
      </c>
      <c r="N2167" t="s">
        <v>3942</v>
      </c>
      <c r="O2167" t="s">
        <v>6020</v>
      </c>
      <c r="P2167">
        <f>COUNTIFS($L:$L, SolaCorp_Backlog[[#This Row],[Product Group]], $H:$H, "&lt;=" &amp; SolaCorp_Backlog[[#This Row],[Order Date]])</f>
        <v>698</v>
      </c>
      <c r="Q2167" s="9">
        <f>IFERROR(VLOOKUP(SolaCorp_Backlog[[#This Row],[Order_Item]], 'Hot Orders'!$C:$H, 6, FALSE), SolaCorp_Backlog[[#This Row],[Order Date]])</f>
        <v>45114</v>
      </c>
      <c r="R2167">
        <f>COUNTIFS($L:$L, SolaCorp_Backlog[[#This Row],[Product Group]], $Q:$Q, "&lt;=" &amp; SolaCorp_Backlog[[#This Row],[New Date]])</f>
        <v>709</v>
      </c>
      <c r="S2167">
        <f>IF(SolaCorp_Backlog[[#This Row],[Product Group]] &lt;&gt; $L2166, 1, $S2166 + 1)</f>
        <v>697</v>
      </c>
      <c r="T21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7">
        <f ca="1" xml:space="preserve"> ROUND((SolaCorp_Backlog[[#This Row],[Projected Ship Date]] - SolaCorp_Backlog[[#This Row],[Order Date]]) / SolaCorp_Backlog[[#This Row],[Backlog Quantity]], 0)</f>
        <v>294</v>
      </c>
    </row>
    <row r="2168" spans="1:21" x14ac:dyDescent="0.25">
      <c r="A2168" t="s">
        <v>13</v>
      </c>
      <c r="B2168" t="s">
        <v>1057</v>
      </c>
      <c r="C2168" t="s">
        <v>688</v>
      </c>
      <c r="D2168" t="s">
        <v>826</v>
      </c>
      <c r="E2168" t="s">
        <v>827</v>
      </c>
      <c r="F2168">
        <v>1</v>
      </c>
      <c r="G2168">
        <v>284.89</v>
      </c>
      <c r="H2168" s="9">
        <v>45114</v>
      </c>
      <c r="I2168" t="s">
        <v>1058</v>
      </c>
      <c r="J2168" t="s">
        <v>675</v>
      </c>
      <c r="K2168" t="s">
        <v>609</v>
      </c>
      <c r="L2168" t="s">
        <v>658</v>
      </c>
      <c r="M2168" t="s">
        <v>1923</v>
      </c>
      <c r="N2168" t="s">
        <v>3942</v>
      </c>
      <c r="O2168" t="s">
        <v>6020</v>
      </c>
      <c r="P2168">
        <f>COUNTIFS($L:$L, SolaCorp_Backlog[[#This Row],[Product Group]], $H:$H, "&lt;=" &amp; SolaCorp_Backlog[[#This Row],[Order Date]])</f>
        <v>698</v>
      </c>
      <c r="Q2168" s="9">
        <f>IFERROR(VLOOKUP(SolaCorp_Backlog[[#This Row],[Order_Item]], 'Hot Orders'!$C:$H, 6, FALSE), SolaCorp_Backlog[[#This Row],[Order Date]])</f>
        <v>45114</v>
      </c>
      <c r="R2168">
        <f>COUNTIFS($L:$L, SolaCorp_Backlog[[#This Row],[Product Group]], $Q:$Q, "&lt;=" &amp; SolaCorp_Backlog[[#This Row],[New Date]])</f>
        <v>709</v>
      </c>
      <c r="S2168">
        <f>IF(SolaCorp_Backlog[[#This Row],[Product Group]] &lt;&gt; $L2167, 1, $S2167 + 1)</f>
        <v>698</v>
      </c>
      <c r="T21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8">
        <f ca="1" xml:space="preserve"> ROUND((SolaCorp_Backlog[[#This Row],[Projected Ship Date]] - SolaCorp_Backlog[[#This Row],[Order Date]]) / SolaCorp_Backlog[[#This Row],[Backlog Quantity]], 0)</f>
        <v>294</v>
      </c>
    </row>
    <row r="2169" spans="1:21" x14ac:dyDescent="0.25">
      <c r="A2169" t="s">
        <v>66</v>
      </c>
      <c r="B2169" t="s">
        <v>988</v>
      </c>
      <c r="C2169" t="s">
        <v>688</v>
      </c>
      <c r="D2169" t="s">
        <v>1190</v>
      </c>
      <c r="E2169" t="s">
        <v>1191</v>
      </c>
      <c r="F2169">
        <v>10</v>
      </c>
      <c r="G2169">
        <v>314.07</v>
      </c>
      <c r="H2169" s="9">
        <v>45115</v>
      </c>
      <c r="I2169" t="s">
        <v>991</v>
      </c>
      <c r="J2169" t="s">
        <v>675</v>
      </c>
      <c r="K2169" t="s">
        <v>624</v>
      </c>
      <c r="L2169" t="s">
        <v>658</v>
      </c>
      <c r="M2169" t="s">
        <v>2125</v>
      </c>
      <c r="N2169" t="s">
        <v>4677</v>
      </c>
      <c r="O2169" t="s">
        <v>6190</v>
      </c>
      <c r="P2169">
        <f>COUNTIFS($L:$L, SolaCorp_Backlog[[#This Row],[Product Group]], $H:$H, "&lt;=" &amp; SolaCorp_Backlog[[#This Row],[Order Date]])</f>
        <v>708</v>
      </c>
      <c r="Q2169" s="9">
        <f>IFERROR(VLOOKUP(SolaCorp_Backlog[[#This Row],[Order_Item]], 'Hot Orders'!$C:$H, 6, FALSE), SolaCorp_Backlog[[#This Row],[Order Date]])</f>
        <v>45115</v>
      </c>
      <c r="R2169">
        <f>COUNTIFS($L:$L, SolaCorp_Backlog[[#This Row],[Product Group]], $Q:$Q, "&lt;=" &amp; SolaCorp_Backlog[[#This Row],[New Date]])</f>
        <v>719</v>
      </c>
      <c r="S2169">
        <f>IF(SolaCorp_Backlog[[#This Row],[Product Group]] &lt;&gt; $L2168, 1, $S2168 + 1)</f>
        <v>699</v>
      </c>
      <c r="T21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69">
        <f ca="1" xml:space="preserve"> ROUND((SolaCorp_Backlog[[#This Row],[Projected Ship Date]] - SolaCorp_Backlog[[#This Row],[Order Date]]) / SolaCorp_Backlog[[#This Row],[Backlog Quantity]], 0)</f>
        <v>29</v>
      </c>
    </row>
    <row r="2170" spans="1:21" x14ac:dyDescent="0.25">
      <c r="A2170" t="s">
        <v>66</v>
      </c>
      <c r="B2170" t="s">
        <v>988</v>
      </c>
      <c r="C2170" t="s">
        <v>688</v>
      </c>
      <c r="D2170" t="s">
        <v>1190</v>
      </c>
      <c r="E2170" t="s">
        <v>1191</v>
      </c>
      <c r="F2170">
        <v>10</v>
      </c>
      <c r="G2170">
        <v>314.07</v>
      </c>
      <c r="H2170" s="9">
        <v>45115</v>
      </c>
      <c r="I2170" t="s">
        <v>991</v>
      </c>
      <c r="J2170" t="s">
        <v>675</v>
      </c>
      <c r="K2170" t="s">
        <v>624</v>
      </c>
      <c r="L2170" t="s">
        <v>658</v>
      </c>
      <c r="M2170" t="s">
        <v>2125</v>
      </c>
      <c r="N2170" t="s">
        <v>4678</v>
      </c>
      <c r="O2170" t="s">
        <v>6190</v>
      </c>
      <c r="P2170">
        <f>COUNTIFS($L:$L, SolaCorp_Backlog[[#This Row],[Product Group]], $H:$H, "&lt;=" &amp; SolaCorp_Backlog[[#This Row],[Order Date]])</f>
        <v>708</v>
      </c>
      <c r="Q2170" s="9">
        <f>IFERROR(VLOOKUP(SolaCorp_Backlog[[#This Row],[Order_Item]], 'Hot Orders'!$C:$H, 6, FALSE), SolaCorp_Backlog[[#This Row],[Order Date]])</f>
        <v>45115</v>
      </c>
      <c r="R2170">
        <f>COUNTIFS($L:$L, SolaCorp_Backlog[[#This Row],[Product Group]], $Q:$Q, "&lt;=" &amp; SolaCorp_Backlog[[#This Row],[New Date]])</f>
        <v>719</v>
      </c>
      <c r="S2170">
        <f>IF(SolaCorp_Backlog[[#This Row],[Product Group]] &lt;&gt; $L2169, 1, $S2169 + 1)</f>
        <v>700</v>
      </c>
      <c r="T21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0">
        <f ca="1" xml:space="preserve"> ROUND((SolaCorp_Backlog[[#This Row],[Projected Ship Date]] - SolaCorp_Backlog[[#This Row],[Order Date]]) / SolaCorp_Backlog[[#This Row],[Backlog Quantity]], 0)</f>
        <v>29</v>
      </c>
    </row>
    <row r="2171" spans="1:21" x14ac:dyDescent="0.25">
      <c r="A2171" t="s">
        <v>66</v>
      </c>
      <c r="B2171" t="s">
        <v>988</v>
      </c>
      <c r="C2171" t="s">
        <v>688</v>
      </c>
      <c r="D2171" t="s">
        <v>1190</v>
      </c>
      <c r="E2171" t="s">
        <v>1191</v>
      </c>
      <c r="F2171">
        <v>10</v>
      </c>
      <c r="G2171">
        <v>314.07</v>
      </c>
      <c r="H2171" s="9">
        <v>45115</v>
      </c>
      <c r="I2171" t="s">
        <v>991</v>
      </c>
      <c r="J2171" t="s">
        <v>675</v>
      </c>
      <c r="K2171" t="s">
        <v>624</v>
      </c>
      <c r="L2171" t="s">
        <v>658</v>
      </c>
      <c r="M2171" t="s">
        <v>2125</v>
      </c>
      <c r="N2171" t="s">
        <v>4679</v>
      </c>
      <c r="O2171" t="s">
        <v>6190</v>
      </c>
      <c r="P2171">
        <f>COUNTIFS($L:$L, SolaCorp_Backlog[[#This Row],[Product Group]], $H:$H, "&lt;=" &amp; SolaCorp_Backlog[[#This Row],[Order Date]])</f>
        <v>708</v>
      </c>
      <c r="Q2171" s="9">
        <f>IFERROR(VLOOKUP(SolaCorp_Backlog[[#This Row],[Order_Item]], 'Hot Orders'!$C:$H, 6, FALSE), SolaCorp_Backlog[[#This Row],[Order Date]])</f>
        <v>45115</v>
      </c>
      <c r="R2171">
        <f>COUNTIFS($L:$L, SolaCorp_Backlog[[#This Row],[Product Group]], $Q:$Q, "&lt;=" &amp; SolaCorp_Backlog[[#This Row],[New Date]])</f>
        <v>719</v>
      </c>
      <c r="S2171">
        <f>IF(SolaCorp_Backlog[[#This Row],[Product Group]] &lt;&gt; $L2170, 1, $S2170 + 1)</f>
        <v>701</v>
      </c>
      <c r="T21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1">
        <f ca="1" xml:space="preserve"> ROUND((SolaCorp_Backlog[[#This Row],[Projected Ship Date]] - SolaCorp_Backlog[[#This Row],[Order Date]]) / SolaCorp_Backlog[[#This Row],[Backlog Quantity]], 0)</f>
        <v>29</v>
      </c>
    </row>
    <row r="2172" spans="1:21" x14ac:dyDescent="0.25">
      <c r="A2172" t="s">
        <v>66</v>
      </c>
      <c r="B2172" t="s">
        <v>988</v>
      </c>
      <c r="C2172" t="s">
        <v>688</v>
      </c>
      <c r="D2172" t="s">
        <v>1190</v>
      </c>
      <c r="E2172" t="s">
        <v>1191</v>
      </c>
      <c r="F2172">
        <v>10</v>
      </c>
      <c r="G2172">
        <v>314.07</v>
      </c>
      <c r="H2172" s="9">
        <v>45115</v>
      </c>
      <c r="I2172" t="s">
        <v>991</v>
      </c>
      <c r="J2172" t="s">
        <v>675</v>
      </c>
      <c r="K2172" t="s">
        <v>624</v>
      </c>
      <c r="L2172" t="s">
        <v>658</v>
      </c>
      <c r="M2172" t="s">
        <v>2125</v>
      </c>
      <c r="N2172" t="s">
        <v>4680</v>
      </c>
      <c r="O2172" t="s">
        <v>6190</v>
      </c>
      <c r="P2172">
        <f>COUNTIFS($L:$L, SolaCorp_Backlog[[#This Row],[Product Group]], $H:$H, "&lt;=" &amp; SolaCorp_Backlog[[#This Row],[Order Date]])</f>
        <v>708</v>
      </c>
      <c r="Q2172" s="9">
        <f>IFERROR(VLOOKUP(SolaCorp_Backlog[[#This Row],[Order_Item]], 'Hot Orders'!$C:$H, 6, FALSE), SolaCorp_Backlog[[#This Row],[Order Date]])</f>
        <v>45115</v>
      </c>
      <c r="R2172">
        <f>COUNTIFS($L:$L, SolaCorp_Backlog[[#This Row],[Product Group]], $Q:$Q, "&lt;=" &amp; SolaCorp_Backlog[[#This Row],[New Date]])</f>
        <v>719</v>
      </c>
      <c r="S2172">
        <f>IF(SolaCorp_Backlog[[#This Row],[Product Group]] &lt;&gt; $L2171, 1, $S2171 + 1)</f>
        <v>702</v>
      </c>
      <c r="T21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2">
        <f ca="1" xml:space="preserve"> ROUND((SolaCorp_Backlog[[#This Row],[Projected Ship Date]] - SolaCorp_Backlog[[#This Row],[Order Date]]) / SolaCorp_Backlog[[#This Row],[Backlog Quantity]], 0)</f>
        <v>29</v>
      </c>
    </row>
    <row r="2173" spans="1:21" x14ac:dyDescent="0.25">
      <c r="A2173" t="s">
        <v>66</v>
      </c>
      <c r="B2173" t="s">
        <v>988</v>
      </c>
      <c r="C2173" t="s">
        <v>688</v>
      </c>
      <c r="D2173" t="s">
        <v>1190</v>
      </c>
      <c r="E2173" t="s">
        <v>1191</v>
      </c>
      <c r="F2173">
        <v>10</v>
      </c>
      <c r="G2173">
        <v>314.07</v>
      </c>
      <c r="H2173" s="9">
        <v>45115</v>
      </c>
      <c r="I2173" t="s">
        <v>991</v>
      </c>
      <c r="J2173" t="s">
        <v>675</v>
      </c>
      <c r="K2173" t="s">
        <v>624</v>
      </c>
      <c r="L2173" t="s">
        <v>658</v>
      </c>
      <c r="M2173" t="s">
        <v>2125</v>
      </c>
      <c r="N2173" t="s">
        <v>4681</v>
      </c>
      <c r="O2173" t="s">
        <v>6190</v>
      </c>
      <c r="P2173">
        <f>COUNTIFS($L:$L, SolaCorp_Backlog[[#This Row],[Product Group]], $H:$H, "&lt;=" &amp; SolaCorp_Backlog[[#This Row],[Order Date]])</f>
        <v>708</v>
      </c>
      <c r="Q2173" s="9">
        <f>IFERROR(VLOOKUP(SolaCorp_Backlog[[#This Row],[Order_Item]], 'Hot Orders'!$C:$H, 6, FALSE), SolaCorp_Backlog[[#This Row],[Order Date]])</f>
        <v>45115</v>
      </c>
      <c r="R2173">
        <f>COUNTIFS($L:$L, SolaCorp_Backlog[[#This Row],[Product Group]], $Q:$Q, "&lt;=" &amp; SolaCorp_Backlog[[#This Row],[New Date]])</f>
        <v>719</v>
      </c>
      <c r="S2173">
        <f>IF(SolaCorp_Backlog[[#This Row],[Product Group]] &lt;&gt; $L2172, 1, $S2172 + 1)</f>
        <v>703</v>
      </c>
      <c r="T21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3">
        <f ca="1" xml:space="preserve"> ROUND((SolaCorp_Backlog[[#This Row],[Projected Ship Date]] - SolaCorp_Backlog[[#This Row],[Order Date]]) / SolaCorp_Backlog[[#This Row],[Backlog Quantity]], 0)</f>
        <v>29</v>
      </c>
    </row>
    <row r="2174" spans="1:21" x14ac:dyDescent="0.25">
      <c r="A2174" t="s">
        <v>66</v>
      </c>
      <c r="B2174" t="s">
        <v>988</v>
      </c>
      <c r="C2174" t="s">
        <v>688</v>
      </c>
      <c r="D2174" t="s">
        <v>1190</v>
      </c>
      <c r="E2174" t="s">
        <v>1191</v>
      </c>
      <c r="F2174">
        <v>10</v>
      </c>
      <c r="G2174">
        <v>314.07</v>
      </c>
      <c r="H2174" s="9">
        <v>45115</v>
      </c>
      <c r="I2174" t="s">
        <v>991</v>
      </c>
      <c r="J2174" t="s">
        <v>675</v>
      </c>
      <c r="K2174" t="s">
        <v>624</v>
      </c>
      <c r="L2174" t="s">
        <v>658</v>
      </c>
      <c r="M2174" t="s">
        <v>2125</v>
      </c>
      <c r="N2174" t="s">
        <v>4682</v>
      </c>
      <c r="O2174" t="s">
        <v>6190</v>
      </c>
      <c r="P2174">
        <f>COUNTIFS($L:$L, SolaCorp_Backlog[[#This Row],[Product Group]], $H:$H, "&lt;=" &amp; SolaCorp_Backlog[[#This Row],[Order Date]])</f>
        <v>708</v>
      </c>
      <c r="Q2174" s="9">
        <f>IFERROR(VLOOKUP(SolaCorp_Backlog[[#This Row],[Order_Item]], 'Hot Orders'!$C:$H, 6, FALSE), SolaCorp_Backlog[[#This Row],[Order Date]])</f>
        <v>45115</v>
      </c>
      <c r="R2174">
        <f>COUNTIFS($L:$L, SolaCorp_Backlog[[#This Row],[Product Group]], $Q:$Q, "&lt;=" &amp; SolaCorp_Backlog[[#This Row],[New Date]])</f>
        <v>719</v>
      </c>
      <c r="S2174">
        <f>IF(SolaCorp_Backlog[[#This Row],[Product Group]] &lt;&gt; $L2173, 1, $S2173 + 1)</f>
        <v>704</v>
      </c>
      <c r="T21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4">
        <f ca="1" xml:space="preserve"> ROUND((SolaCorp_Backlog[[#This Row],[Projected Ship Date]] - SolaCorp_Backlog[[#This Row],[Order Date]]) / SolaCorp_Backlog[[#This Row],[Backlog Quantity]], 0)</f>
        <v>29</v>
      </c>
    </row>
    <row r="2175" spans="1:21" x14ac:dyDescent="0.25">
      <c r="A2175" t="s">
        <v>66</v>
      </c>
      <c r="B2175" t="s">
        <v>988</v>
      </c>
      <c r="C2175" t="s">
        <v>688</v>
      </c>
      <c r="D2175" t="s">
        <v>1190</v>
      </c>
      <c r="E2175" t="s">
        <v>1191</v>
      </c>
      <c r="F2175">
        <v>10</v>
      </c>
      <c r="G2175">
        <v>314.07</v>
      </c>
      <c r="H2175" s="9">
        <v>45115</v>
      </c>
      <c r="I2175" t="s">
        <v>991</v>
      </c>
      <c r="J2175" t="s">
        <v>675</v>
      </c>
      <c r="K2175" t="s">
        <v>624</v>
      </c>
      <c r="L2175" t="s">
        <v>658</v>
      </c>
      <c r="M2175" t="s">
        <v>2125</v>
      </c>
      <c r="N2175" t="s">
        <v>4683</v>
      </c>
      <c r="O2175" t="s">
        <v>6190</v>
      </c>
      <c r="P2175">
        <f>COUNTIFS($L:$L, SolaCorp_Backlog[[#This Row],[Product Group]], $H:$H, "&lt;=" &amp; SolaCorp_Backlog[[#This Row],[Order Date]])</f>
        <v>708</v>
      </c>
      <c r="Q2175" s="9">
        <f>IFERROR(VLOOKUP(SolaCorp_Backlog[[#This Row],[Order_Item]], 'Hot Orders'!$C:$H, 6, FALSE), SolaCorp_Backlog[[#This Row],[Order Date]])</f>
        <v>45115</v>
      </c>
      <c r="R2175">
        <f>COUNTIFS($L:$L, SolaCorp_Backlog[[#This Row],[Product Group]], $Q:$Q, "&lt;=" &amp; SolaCorp_Backlog[[#This Row],[New Date]])</f>
        <v>719</v>
      </c>
      <c r="S2175">
        <f>IF(SolaCorp_Backlog[[#This Row],[Product Group]] &lt;&gt; $L2174, 1, $S2174 + 1)</f>
        <v>705</v>
      </c>
      <c r="T21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5">
        <f ca="1" xml:space="preserve"> ROUND((SolaCorp_Backlog[[#This Row],[Projected Ship Date]] - SolaCorp_Backlog[[#This Row],[Order Date]]) / SolaCorp_Backlog[[#This Row],[Backlog Quantity]], 0)</f>
        <v>29</v>
      </c>
    </row>
    <row r="2176" spans="1:21" x14ac:dyDescent="0.25">
      <c r="A2176" t="s">
        <v>66</v>
      </c>
      <c r="B2176" t="s">
        <v>988</v>
      </c>
      <c r="C2176" t="s">
        <v>688</v>
      </c>
      <c r="D2176" t="s">
        <v>1190</v>
      </c>
      <c r="E2176" t="s">
        <v>1191</v>
      </c>
      <c r="F2176">
        <v>10</v>
      </c>
      <c r="G2176">
        <v>314.07</v>
      </c>
      <c r="H2176" s="9">
        <v>45115</v>
      </c>
      <c r="I2176" t="s">
        <v>991</v>
      </c>
      <c r="J2176" t="s">
        <v>675</v>
      </c>
      <c r="K2176" t="s">
        <v>624</v>
      </c>
      <c r="L2176" t="s">
        <v>658</v>
      </c>
      <c r="M2176" t="s">
        <v>2125</v>
      </c>
      <c r="N2176" t="s">
        <v>4684</v>
      </c>
      <c r="O2176" t="s">
        <v>6190</v>
      </c>
      <c r="P2176">
        <f>COUNTIFS($L:$L, SolaCorp_Backlog[[#This Row],[Product Group]], $H:$H, "&lt;=" &amp; SolaCorp_Backlog[[#This Row],[Order Date]])</f>
        <v>708</v>
      </c>
      <c r="Q2176" s="9">
        <f>IFERROR(VLOOKUP(SolaCorp_Backlog[[#This Row],[Order_Item]], 'Hot Orders'!$C:$H, 6, FALSE), SolaCorp_Backlog[[#This Row],[Order Date]])</f>
        <v>45115</v>
      </c>
      <c r="R2176">
        <f>COUNTIFS($L:$L, SolaCorp_Backlog[[#This Row],[Product Group]], $Q:$Q, "&lt;=" &amp; SolaCorp_Backlog[[#This Row],[New Date]])</f>
        <v>719</v>
      </c>
      <c r="S2176">
        <f>IF(SolaCorp_Backlog[[#This Row],[Product Group]] &lt;&gt; $L2175, 1, $S2175 + 1)</f>
        <v>706</v>
      </c>
      <c r="T21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6">
        <f ca="1" xml:space="preserve"> ROUND((SolaCorp_Backlog[[#This Row],[Projected Ship Date]] - SolaCorp_Backlog[[#This Row],[Order Date]]) / SolaCorp_Backlog[[#This Row],[Backlog Quantity]], 0)</f>
        <v>29</v>
      </c>
    </row>
    <row r="2177" spans="1:21" x14ac:dyDescent="0.25">
      <c r="A2177" t="s">
        <v>66</v>
      </c>
      <c r="B2177" t="s">
        <v>988</v>
      </c>
      <c r="C2177" t="s">
        <v>688</v>
      </c>
      <c r="D2177" t="s">
        <v>1190</v>
      </c>
      <c r="E2177" t="s">
        <v>1191</v>
      </c>
      <c r="F2177">
        <v>10</v>
      </c>
      <c r="G2177">
        <v>314.07</v>
      </c>
      <c r="H2177" s="9">
        <v>45115</v>
      </c>
      <c r="I2177" t="s">
        <v>991</v>
      </c>
      <c r="J2177" t="s">
        <v>675</v>
      </c>
      <c r="K2177" t="s">
        <v>624</v>
      </c>
      <c r="L2177" t="s">
        <v>658</v>
      </c>
      <c r="M2177" t="s">
        <v>2125</v>
      </c>
      <c r="N2177" t="s">
        <v>4685</v>
      </c>
      <c r="O2177" t="s">
        <v>6190</v>
      </c>
      <c r="P2177">
        <f>COUNTIFS($L:$L, SolaCorp_Backlog[[#This Row],[Product Group]], $H:$H, "&lt;=" &amp; SolaCorp_Backlog[[#This Row],[Order Date]])</f>
        <v>708</v>
      </c>
      <c r="Q2177" s="9">
        <f>IFERROR(VLOOKUP(SolaCorp_Backlog[[#This Row],[Order_Item]], 'Hot Orders'!$C:$H, 6, FALSE), SolaCorp_Backlog[[#This Row],[Order Date]])</f>
        <v>45115</v>
      </c>
      <c r="R2177">
        <f>COUNTIFS($L:$L, SolaCorp_Backlog[[#This Row],[Product Group]], $Q:$Q, "&lt;=" &amp; SolaCorp_Backlog[[#This Row],[New Date]])</f>
        <v>719</v>
      </c>
      <c r="S2177">
        <f>IF(SolaCorp_Backlog[[#This Row],[Product Group]] &lt;&gt; $L2176, 1, $S2176 + 1)</f>
        <v>707</v>
      </c>
      <c r="T21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7">
        <f ca="1" xml:space="preserve"> ROUND((SolaCorp_Backlog[[#This Row],[Projected Ship Date]] - SolaCorp_Backlog[[#This Row],[Order Date]]) / SolaCorp_Backlog[[#This Row],[Backlog Quantity]], 0)</f>
        <v>29</v>
      </c>
    </row>
    <row r="2178" spans="1:21" x14ac:dyDescent="0.25">
      <c r="A2178" t="s">
        <v>66</v>
      </c>
      <c r="B2178" t="s">
        <v>988</v>
      </c>
      <c r="C2178" t="s">
        <v>688</v>
      </c>
      <c r="D2178" t="s">
        <v>1190</v>
      </c>
      <c r="E2178" t="s">
        <v>1191</v>
      </c>
      <c r="F2178">
        <v>10</v>
      </c>
      <c r="G2178">
        <v>314.07</v>
      </c>
      <c r="H2178" s="9">
        <v>45115</v>
      </c>
      <c r="I2178" t="s">
        <v>991</v>
      </c>
      <c r="J2178" t="s">
        <v>675</v>
      </c>
      <c r="K2178" t="s">
        <v>624</v>
      </c>
      <c r="L2178" t="s">
        <v>658</v>
      </c>
      <c r="M2178" t="s">
        <v>2125</v>
      </c>
      <c r="N2178" t="s">
        <v>4686</v>
      </c>
      <c r="O2178" t="s">
        <v>6190</v>
      </c>
      <c r="P2178">
        <f>COUNTIFS($L:$L, SolaCorp_Backlog[[#This Row],[Product Group]], $H:$H, "&lt;=" &amp; SolaCorp_Backlog[[#This Row],[Order Date]])</f>
        <v>708</v>
      </c>
      <c r="Q2178" s="9">
        <f>IFERROR(VLOOKUP(SolaCorp_Backlog[[#This Row],[Order_Item]], 'Hot Orders'!$C:$H, 6, FALSE), SolaCorp_Backlog[[#This Row],[Order Date]])</f>
        <v>45115</v>
      </c>
      <c r="R2178">
        <f>COUNTIFS($L:$L, SolaCorp_Backlog[[#This Row],[Product Group]], $Q:$Q, "&lt;=" &amp; SolaCorp_Backlog[[#This Row],[New Date]])</f>
        <v>719</v>
      </c>
      <c r="S2178">
        <f>IF(SolaCorp_Backlog[[#This Row],[Product Group]] &lt;&gt; $L2177, 1, $S2177 + 1)</f>
        <v>708</v>
      </c>
      <c r="T21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8">
        <f ca="1" xml:space="preserve"> ROUND((SolaCorp_Backlog[[#This Row],[Projected Ship Date]] - SolaCorp_Backlog[[#This Row],[Order Date]]) / SolaCorp_Backlog[[#This Row],[Backlog Quantity]], 0)</f>
        <v>29</v>
      </c>
    </row>
    <row r="2179" spans="1:21" x14ac:dyDescent="0.25">
      <c r="A2179" t="s">
        <v>55</v>
      </c>
      <c r="B2179" t="s">
        <v>884</v>
      </c>
      <c r="C2179" t="s">
        <v>729</v>
      </c>
      <c r="D2179" t="s">
        <v>813</v>
      </c>
      <c r="E2179" t="s">
        <v>814</v>
      </c>
      <c r="F2179">
        <v>1</v>
      </c>
      <c r="G2179">
        <v>148.32</v>
      </c>
      <c r="H2179" s="9">
        <v>45119</v>
      </c>
      <c r="I2179" t="s">
        <v>789</v>
      </c>
      <c r="J2179" t="s">
        <v>669</v>
      </c>
      <c r="K2179" t="s">
        <v>615</v>
      </c>
      <c r="L2179" t="s">
        <v>658</v>
      </c>
      <c r="M2179" t="s">
        <v>1965</v>
      </c>
      <c r="N2179" t="s">
        <v>4067</v>
      </c>
      <c r="O2179" t="s">
        <v>6060</v>
      </c>
      <c r="P2179">
        <f>COUNTIFS($L:$L, SolaCorp_Backlog[[#This Row],[Product Group]], $H:$H, "&lt;=" &amp; SolaCorp_Backlog[[#This Row],[Order Date]])</f>
        <v>711</v>
      </c>
      <c r="Q2179" s="9">
        <f>IFERROR(VLOOKUP(SolaCorp_Backlog[[#This Row],[Order_Item]], 'Hot Orders'!$C:$H, 6, FALSE), SolaCorp_Backlog[[#This Row],[Order Date]])</f>
        <v>45119</v>
      </c>
      <c r="R2179">
        <f>COUNTIFS($L:$L, SolaCorp_Backlog[[#This Row],[Product Group]], $Q:$Q, "&lt;=" &amp; SolaCorp_Backlog[[#This Row],[New Date]])</f>
        <v>722</v>
      </c>
      <c r="S2179">
        <f>IF(SolaCorp_Backlog[[#This Row],[Product Group]] &lt;&gt; $L2178, 1, $S2178 + 1)</f>
        <v>709</v>
      </c>
      <c r="T21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79">
        <f ca="1" xml:space="preserve"> ROUND((SolaCorp_Backlog[[#This Row],[Projected Ship Date]] - SolaCorp_Backlog[[#This Row],[Order Date]]) / SolaCorp_Backlog[[#This Row],[Backlog Quantity]], 0)</f>
        <v>289</v>
      </c>
    </row>
    <row r="2180" spans="1:21" x14ac:dyDescent="0.25">
      <c r="A2180" t="s">
        <v>55</v>
      </c>
      <c r="B2180" t="s">
        <v>884</v>
      </c>
      <c r="C2180" t="s">
        <v>729</v>
      </c>
      <c r="D2180" t="s">
        <v>813</v>
      </c>
      <c r="E2180" t="s">
        <v>814</v>
      </c>
      <c r="F2180">
        <v>2</v>
      </c>
      <c r="G2180">
        <v>285.35000000000002</v>
      </c>
      <c r="H2180" s="9">
        <v>45119</v>
      </c>
      <c r="I2180" t="s">
        <v>789</v>
      </c>
      <c r="J2180" t="s">
        <v>669</v>
      </c>
      <c r="K2180" t="s">
        <v>615</v>
      </c>
      <c r="L2180" t="s">
        <v>658</v>
      </c>
      <c r="M2180" t="s">
        <v>1965</v>
      </c>
      <c r="N2180" t="s">
        <v>4066</v>
      </c>
      <c r="O2180" t="s">
        <v>6060</v>
      </c>
      <c r="P2180">
        <f>COUNTIFS($L:$L, SolaCorp_Backlog[[#This Row],[Product Group]], $H:$H, "&lt;=" &amp; SolaCorp_Backlog[[#This Row],[Order Date]])</f>
        <v>711</v>
      </c>
      <c r="Q2180" s="9">
        <f>IFERROR(VLOOKUP(SolaCorp_Backlog[[#This Row],[Order_Item]], 'Hot Orders'!$C:$H, 6, FALSE), SolaCorp_Backlog[[#This Row],[Order Date]])</f>
        <v>45119</v>
      </c>
      <c r="R2180">
        <f>COUNTIFS($L:$L, SolaCorp_Backlog[[#This Row],[Product Group]], $Q:$Q, "&lt;=" &amp; SolaCorp_Backlog[[#This Row],[New Date]])</f>
        <v>722</v>
      </c>
      <c r="S2180">
        <f>IF(SolaCorp_Backlog[[#This Row],[Product Group]] &lt;&gt; $L2179, 1, $S2179 + 1)</f>
        <v>710</v>
      </c>
      <c r="T21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0">
        <f ca="1" xml:space="preserve"> ROUND((SolaCorp_Backlog[[#This Row],[Projected Ship Date]] - SolaCorp_Backlog[[#This Row],[Order Date]]) / SolaCorp_Backlog[[#This Row],[Backlog Quantity]], 0)</f>
        <v>145</v>
      </c>
    </row>
    <row r="2181" spans="1:21" x14ac:dyDescent="0.25">
      <c r="A2181" t="s">
        <v>55</v>
      </c>
      <c r="B2181" t="s">
        <v>884</v>
      </c>
      <c r="C2181" t="s">
        <v>729</v>
      </c>
      <c r="D2181" t="s">
        <v>813</v>
      </c>
      <c r="E2181" t="s">
        <v>814</v>
      </c>
      <c r="F2181">
        <v>2</v>
      </c>
      <c r="G2181">
        <v>285.35000000000002</v>
      </c>
      <c r="H2181" s="9">
        <v>45119</v>
      </c>
      <c r="I2181" t="s">
        <v>789</v>
      </c>
      <c r="J2181" t="s">
        <v>669</v>
      </c>
      <c r="K2181" t="s">
        <v>615</v>
      </c>
      <c r="L2181" t="s">
        <v>658</v>
      </c>
      <c r="M2181" t="s">
        <v>1965</v>
      </c>
      <c r="N2181" t="s">
        <v>4067</v>
      </c>
      <c r="O2181" t="s">
        <v>6060</v>
      </c>
      <c r="P2181">
        <f>COUNTIFS($L:$L, SolaCorp_Backlog[[#This Row],[Product Group]], $H:$H, "&lt;=" &amp; SolaCorp_Backlog[[#This Row],[Order Date]])</f>
        <v>711</v>
      </c>
      <c r="Q2181" s="9">
        <f>IFERROR(VLOOKUP(SolaCorp_Backlog[[#This Row],[Order_Item]], 'Hot Orders'!$C:$H, 6, FALSE), SolaCorp_Backlog[[#This Row],[Order Date]])</f>
        <v>45119</v>
      </c>
      <c r="R2181">
        <f>COUNTIFS($L:$L, SolaCorp_Backlog[[#This Row],[Product Group]], $Q:$Q, "&lt;=" &amp; SolaCorp_Backlog[[#This Row],[New Date]])</f>
        <v>722</v>
      </c>
      <c r="S2181">
        <f>IF(SolaCorp_Backlog[[#This Row],[Product Group]] &lt;&gt; $L2180, 1, $S2180 + 1)</f>
        <v>711</v>
      </c>
      <c r="T21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1">
        <f ca="1" xml:space="preserve"> ROUND((SolaCorp_Backlog[[#This Row],[Projected Ship Date]] - SolaCorp_Backlog[[#This Row],[Order Date]]) / SolaCorp_Backlog[[#This Row],[Backlog Quantity]], 0)</f>
        <v>145</v>
      </c>
    </row>
    <row r="2182" spans="1:21" x14ac:dyDescent="0.25">
      <c r="A2182" t="s">
        <v>70</v>
      </c>
      <c r="B2182" t="s">
        <v>783</v>
      </c>
      <c r="C2182" t="s">
        <v>729</v>
      </c>
      <c r="D2182" t="s">
        <v>1201</v>
      </c>
      <c r="E2182" t="s">
        <v>1202</v>
      </c>
      <c r="F2182">
        <v>1</v>
      </c>
      <c r="G2182">
        <v>216.68</v>
      </c>
      <c r="H2182" s="9">
        <v>45122</v>
      </c>
      <c r="I2182" t="s">
        <v>732</v>
      </c>
      <c r="J2182" t="s">
        <v>675</v>
      </c>
      <c r="K2182" t="s">
        <v>617</v>
      </c>
      <c r="L2182" t="s">
        <v>658</v>
      </c>
      <c r="M2182" t="s">
        <v>2111</v>
      </c>
      <c r="N2182" t="s">
        <v>4648</v>
      </c>
      <c r="O2182" t="s">
        <v>6182</v>
      </c>
      <c r="P2182">
        <f>COUNTIFS($L:$L, SolaCorp_Backlog[[#This Row],[Product Group]], $H:$H, "&lt;=" &amp; SolaCorp_Backlog[[#This Row],[Order Date]])</f>
        <v>716</v>
      </c>
      <c r="Q2182" s="9">
        <f>IFERROR(VLOOKUP(SolaCorp_Backlog[[#This Row],[Order_Item]], 'Hot Orders'!$C:$H, 6, FALSE), SolaCorp_Backlog[[#This Row],[Order Date]])</f>
        <v>45122</v>
      </c>
      <c r="R2182">
        <f>COUNTIFS($L:$L, SolaCorp_Backlog[[#This Row],[Product Group]], $Q:$Q, "&lt;=" &amp; SolaCorp_Backlog[[#This Row],[New Date]])</f>
        <v>727</v>
      </c>
      <c r="S2182">
        <f>IF(SolaCorp_Backlog[[#This Row],[Product Group]] &lt;&gt; $L2181, 1, $S2181 + 1)</f>
        <v>712</v>
      </c>
      <c r="T21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2">
        <f ca="1" xml:space="preserve"> ROUND((SolaCorp_Backlog[[#This Row],[Projected Ship Date]] - SolaCorp_Backlog[[#This Row],[Order Date]]) / SolaCorp_Backlog[[#This Row],[Backlog Quantity]], 0)</f>
        <v>286</v>
      </c>
    </row>
    <row r="2183" spans="1:21" x14ac:dyDescent="0.25">
      <c r="A2183" t="s">
        <v>70</v>
      </c>
      <c r="B2183" t="s">
        <v>783</v>
      </c>
      <c r="C2183" t="s">
        <v>729</v>
      </c>
      <c r="D2183" t="s">
        <v>733</v>
      </c>
      <c r="E2183" t="s">
        <v>734</v>
      </c>
      <c r="F2183">
        <v>1</v>
      </c>
      <c r="G2183">
        <v>539.13</v>
      </c>
      <c r="H2183" s="9">
        <v>45122</v>
      </c>
      <c r="I2183" t="s">
        <v>732</v>
      </c>
      <c r="J2183" t="s">
        <v>675</v>
      </c>
      <c r="K2183" t="s">
        <v>619</v>
      </c>
      <c r="L2183" t="s">
        <v>658</v>
      </c>
      <c r="M2183" t="s">
        <v>2126</v>
      </c>
      <c r="N2183" t="s">
        <v>4687</v>
      </c>
      <c r="O2183" t="s">
        <v>6182</v>
      </c>
      <c r="P2183">
        <f>COUNTIFS($L:$L, SolaCorp_Backlog[[#This Row],[Product Group]], $H:$H, "&lt;=" &amp; SolaCorp_Backlog[[#This Row],[Order Date]])</f>
        <v>716</v>
      </c>
      <c r="Q2183" s="9">
        <f>IFERROR(VLOOKUP(SolaCorp_Backlog[[#This Row],[Order_Item]], 'Hot Orders'!$C:$H, 6, FALSE), SolaCorp_Backlog[[#This Row],[Order Date]])</f>
        <v>45122</v>
      </c>
      <c r="R2183">
        <f>COUNTIFS($L:$L, SolaCorp_Backlog[[#This Row],[Product Group]], $Q:$Q, "&lt;=" &amp; SolaCorp_Backlog[[#This Row],[New Date]])</f>
        <v>727</v>
      </c>
      <c r="S2183">
        <f>IF(SolaCorp_Backlog[[#This Row],[Product Group]] &lt;&gt; $L2182, 1, $S2182 + 1)</f>
        <v>713</v>
      </c>
      <c r="T21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3">
        <f ca="1" xml:space="preserve"> ROUND((SolaCorp_Backlog[[#This Row],[Projected Ship Date]] - SolaCorp_Backlog[[#This Row],[Order Date]]) / SolaCorp_Backlog[[#This Row],[Backlog Quantity]], 0)</f>
        <v>286</v>
      </c>
    </row>
    <row r="2184" spans="1:21" x14ac:dyDescent="0.25">
      <c r="A2184" t="s">
        <v>70</v>
      </c>
      <c r="B2184" t="s">
        <v>783</v>
      </c>
      <c r="C2184" t="s">
        <v>729</v>
      </c>
      <c r="D2184" t="s">
        <v>733</v>
      </c>
      <c r="E2184" t="s">
        <v>734</v>
      </c>
      <c r="F2184">
        <v>3</v>
      </c>
      <c r="G2184">
        <v>200.79</v>
      </c>
      <c r="H2184" s="9">
        <v>45122</v>
      </c>
      <c r="I2184" t="s">
        <v>732</v>
      </c>
      <c r="J2184" t="s">
        <v>675</v>
      </c>
      <c r="K2184" t="s">
        <v>619</v>
      </c>
      <c r="L2184" t="s">
        <v>658</v>
      </c>
      <c r="M2184" t="s">
        <v>2126</v>
      </c>
      <c r="N2184" t="s">
        <v>4705</v>
      </c>
      <c r="O2184" t="s">
        <v>6182</v>
      </c>
      <c r="P2184">
        <f>COUNTIFS($L:$L, SolaCorp_Backlog[[#This Row],[Product Group]], $H:$H, "&lt;=" &amp; SolaCorp_Backlog[[#This Row],[Order Date]])</f>
        <v>716</v>
      </c>
      <c r="Q2184" s="9">
        <f>IFERROR(VLOOKUP(SolaCorp_Backlog[[#This Row],[Order_Item]], 'Hot Orders'!$C:$H, 6, FALSE), SolaCorp_Backlog[[#This Row],[Order Date]])</f>
        <v>45122</v>
      </c>
      <c r="R2184">
        <f>COUNTIFS($L:$L, SolaCorp_Backlog[[#This Row],[Product Group]], $Q:$Q, "&lt;=" &amp; SolaCorp_Backlog[[#This Row],[New Date]])</f>
        <v>727</v>
      </c>
      <c r="S2184">
        <f>IF(SolaCorp_Backlog[[#This Row],[Product Group]] &lt;&gt; $L2183, 1, $S2183 + 1)</f>
        <v>714</v>
      </c>
      <c r="T21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4">
        <f ca="1" xml:space="preserve"> ROUND((SolaCorp_Backlog[[#This Row],[Projected Ship Date]] - SolaCorp_Backlog[[#This Row],[Order Date]]) / SolaCorp_Backlog[[#This Row],[Backlog Quantity]], 0)</f>
        <v>95</v>
      </c>
    </row>
    <row r="2185" spans="1:21" x14ac:dyDescent="0.25">
      <c r="A2185" t="s">
        <v>70</v>
      </c>
      <c r="B2185" t="s">
        <v>783</v>
      </c>
      <c r="C2185" t="s">
        <v>729</v>
      </c>
      <c r="D2185" t="s">
        <v>733</v>
      </c>
      <c r="E2185" t="s">
        <v>734</v>
      </c>
      <c r="F2185">
        <v>3</v>
      </c>
      <c r="G2185">
        <v>200.79</v>
      </c>
      <c r="H2185" s="9">
        <v>45122</v>
      </c>
      <c r="I2185" t="s">
        <v>732</v>
      </c>
      <c r="J2185" t="s">
        <v>675</v>
      </c>
      <c r="K2185" t="s">
        <v>619</v>
      </c>
      <c r="L2185" t="s">
        <v>658</v>
      </c>
      <c r="M2185" t="s">
        <v>2126</v>
      </c>
      <c r="N2185" t="s">
        <v>4706</v>
      </c>
      <c r="O2185" t="s">
        <v>6182</v>
      </c>
      <c r="P2185">
        <f>COUNTIFS($L:$L, SolaCorp_Backlog[[#This Row],[Product Group]], $H:$H, "&lt;=" &amp; SolaCorp_Backlog[[#This Row],[Order Date]])</f>
        <v>716</v>
      </c>
      <c r="Q2185" s="9">
        <f>IFERROR(VLOOKUP(SolaCorp_Backlog[[#This Row],[Order_Item]], 'Hot Orders'!$C:$H, 6, FALSE), SolaCorp_Backlog[[#This Row],[Order Date]])</f>
        <v>45122</v>
      </c>
      <c r="R2185">
        <f>COUNTIFS($L:$L, SolaCorp_Backlog[[#This Row],[Product Group]], $Q:$Q, "&lt;=" &amp; SolaCorp_Backlog[[#This Row],[New Date]])</f>
        <v>727</v>
      </c>
      <c r="S2185">
        <f>IF(SolaCorp_Backlog[[#This Row],[Product Group]] &lt;&gt; $L2184, 1, $S2184 + 1)</f>
        <v>715</v>
      </c>
      <c r="T21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5">
        <f ca="1" xml:space="preserve"> ROUND((SolaCorp_Backlog[[#This Row],[Projected Ship Date]] - SolaCorp_Backlog[[#This Row],[Order Date]]) / SolaCorp_Backlog[[#This Row],[Backlog Quantity]], 0)</f>
        <v>95</v>
      </c>
    </row>
    <row r="2186" spans="1:21" x14ac:dyDescent="0.25">
      <c r="A2186" t="s">
        <v>70</v>
      </c>
      <c r="B2186" t="s">
        <v>783</v>
      </c>
      <c r="C2186" t="s">
        <v>729</v>
      </c>
      <c r="D2186" t="s">
        <v>733</v>
      </c>
      <c r="E2186" t="s">
        <v>734</v>
      </c>
      <c r="F2186">
        <v>3</v>
      </c>
      <c r="G2186">
        <v>200.79</v>
      </c>
      <c r="H2186" s="9">
        <v>45122</v>
      </c>
      <c r="I2186" t="s">
        <v>732</v>
      </c>
      <c r="J2186" t="s">
        <v>675</v>
      </c>
      <c r="K2186" t="s">
        <v>619</v>
      </c>
      <c r="L2186" t="s">
        <v>658</v>
      </c>
      <c r="M2186" t="s">
        <v>2126</v>
      </c>
      <c r="N2186" t="s">
        <v>4687</v>
      </c>
      <c r="O2186" t="s">
        <v>6182</v>
      </c>
      <c r="P2186">
        <f>COUNTIFS($L:$L, SolaCorp_Backlog[[#This Row],[Product Group]], $H:$H, "&lt;=" &amp; SolaCorp_Backlog[[#This Row],[Order Date]])</f>
        <v>716</v>
      </c>
      <c r="Q2186" s="9">
        <f>IFERROR(VLOOKUP(SolaCorp_Backlog[[#This Row],[Order_Item]], 'Hot Orders'!$C:$H, 6, FALSE), SolaCorp_Backlog[[#This Row],[Order Date]])</f>
        <v>45122</v>
      </c>
      <c r="R2186">
        <f>COUNTIFS($L:$L, SolaCorp_Backlog[[#This Row],[Product Group]], $Q:$Q, "&lt;=" &amp; SolaCorp_Backlog[[#This Row],[New Date]])</f>
        <v>727</v>
      </c>
      <c r="S2186">
        <f>IF(SolaCorp_Backlog[[#This Row],[Product Group]] &lt;&gt; $L2185, 1, $S2185 + 1)</f>
        <v>716</v>
      </c>
      <c r="T21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6">
        <f ca="1" xml:space="preserve"> ROUND((SolaCorp_Backlog[[#This Row],[Projected Ship Date]] - SolaCorp_Backlog[[#This Row],[Order Date]]) / SolaCorp_Backlog[[#This Row],[Backlog Quantity]], 0)</f>
        <v>95</v>
      </c>
    </row>
    <row r="2187" spans="1:21" x14ac:dyDescent="0.25">
      <c r="A2187" t="s">
        <v>57</v>
      </c>
      <c r="B2187" t="s">
        <v>1391</v>
      </c>
      <c r="C2187" t="s">
        <v>729</v>
      </c>
      <c r="D2187" t="s">
        <v>984</v>
      </c>
      <c r="E2187" t="s">
        <v>985</v>
      </c>
      <c r="F2187">
        <v>1</v>
      </c>
      <c r="G2187">
        <v>168.56</v>
      </c>
      <c r="H2187" s="9">
        <v>45124</v>
      </c>
      <c r="I2187" t="s">
        <v>732</v>
      </c>
      <c r="J2187" t="s">
        <v>675</v>
      </c>
      <c r="K2187" t="s">
        <v>615</v>
      </c>
      <c r="L2187" t="s">
        <v>658</v>
      </c>
      <c r="M2187" t="s">
        <v>1974</v>
      </c>
      <c r="N2187" t="s">
        <v>4099</v>
      </c>
      <c r="O2187" t="s">
        <v>6069</v>
      </c>
      <c r="P2187">
        <f>COUNTIFS($L:$L, SolaCorp_Backlog[[#This Row],[Product Group]], $H:$H, "&lt;=" &amp; SolaCorp_Backlog[[#This Row],[Order Date]])</f>
        <v>717</v>
      </c>
      <c r="Q2187" s="9">
        <f>IFERROR(VLOOKUP(SolaCorp_Backlog[[#This Row],[Order_Item]], 'Hot Orders'!$C:$H, 6, FALSE), SolaCorp_Backlog[[#This Row],[Order Date]])</f>
        <v>45124</v>
      </c>
      <c r="R2187">
        <f>COUNTIFS($L:$L, SolaCorp_Backlog[[#This Row],[Product Group]], $Q:$Q, "&lt;=" &amp; SolaCorp_Backlog[[#This Row],[New Date]])</f>
        <v>728</v>
      </c>
      <c r="S2187">
        <f>IF(SolaCorp_Backlog[[#This Row],[Product Group]] &lt;&gt; $L2186, 1, $S2186 + 1)</f>
        <v>717</v>
      </c>
      <c r="T21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7">
        <f ca="1" xml:space="preserve"> ROUND((SolaCorp_Backlog[[#This Row],[Projected Ship Date]] - SolaCorp_Backlog[[#This Row],[Order Date]]) / SolaCorp_Backlog[[#This Row],[Backlog Quantity]], 0)</f>
        <v>284</v>
      </c>
    </row>
    <row r="2188" spans="1:21" x14ac:dyDescent="0.25">
      <c r="A2188" t="s">
        <v>3</v>
      </c>
      <c r="B2188" t="s">
        <v>720</v>
      </c>
      <c r="C2188" t="s">
        <v>721</v>
      </c>
      <c r="D2188" t="s">
        <v>963</v>
      </c>
      <c r="E2188" t="s">
        <v>964</v>
      </c>
      <c r="F2188">
        <v>4</v>
      </c>
      <c r="G2188">
        <v>137.88</v>
      </c>
      <c r="H2188" s="9">
        <v>45133</v>
      </c>
      <c r="I2188" t="s">
        <v>724</v>
      </c>
      <c r="J2188" t="s">
        <v>669</v>
      </c>
      <c r="K2188" t="s">
        <v>624</v>
      </c>
      <c r="L2188" t="s">
        <v>658</v>
      </c>
      <c r="M2188" t="s">
        <v>1924</v>
      </c>
      <c r="N2188" t="s">
        <v>3944</v>
      </c>
      <c r="O2188" t="s">
        <v>6021</v>
      </c>
      <c r="P2188">
        <f>COUNTIFS($L:$L, SolaCorp_Backlog[[#This Row],[Product Group]], $H:$H, "&lt;=" &amp; SolaCorp_Backlog[[#This Row],[Order Date]])</f>
        <v>721</v>
      </c>
      <c r="Q2188" s="9">
        <f>IFERROR(VLOOKUP(SolaCorp_Backlog[[#This Row],[Order_Item]], 'Hot Orders'!$C:$H, 6, FALSE), SolaCorp_Backlog[[#This Row],[Order Date]])</f>
        <v>45133</v>
      </c>
      <c r="R2188">
        <f>COUNTIFS($L:$L, SolaCorp_Backlog[[#This Row],[Product Group]], $Q:$Q, "&lt;=" &amp; SolaCorp_Backlog[[#This Row],[New Date]])</f>
        <v>732</v>
      </c>
      <c r="S2188">
        <f>IF(SolaCorp_Backlog[[#This Row],[Product Group]] &lt;&gt; $L2187, 1, $S2187 + 1)</f>
        <v>718</v>
      </c>
      <c r="T21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8">
        <f ca="1" xml:space="preserve"> ROUND((SolaCorp_Backlog[[#This Row],[Projected Ship Date]] - SolaCorp_Backlog[[#This Row],[Order Date]]) / SolaCorp_Backlog[[#This Row],[Backlog Quantity]], 0)</f>
        <v>69</v>
      </c>
    </row>
    <row r="2189" spans="1:21" x14ac:dyDescent="0.25">
      <c r="A2189" t="s">
        <v>3</v>
      </c>
      <c r="B2189" t="s">
        <v>720</v>
      </c>
      <c r="C2189" t="s">
        <v>721</v>
      </c>
      <c r="D2189" t="s">
        <v>963</v>
      </c>
      <c r="E2189" t="s">
        <v>964</v>
      </c>
      <c r="F2189">
        <v>4</v>
      </c>
      <c r="G2189">
        <v>137.88</v>
      </c>
      <c r="H2189" s="9">
        <v>45133</v>
      </c>
      <c r="I2189" t="s">
        <v>724</v>
      </c>
      <c r="J2189" t="s">
        <v>669</v>
      </c>
      <c r="K2189" t="s">
        <v>624</v>
      </c>
      <c r="L2189" t="s">
        <v>658</v>
      </c>
      <c r="M2189" t="s">
        <v>1924</v>
      </c>
      <c r="N2189" t="s">
        <v>3945</v>
      </c>
      <c r="O2189" t="s">
        <v>6021</v>
      </c>
      <c r="P2189">
        <f>COUNTIFS($L:$L, SolaCorp_Backlog[[#This Row],[Product Group]], $H:$H, "&lt;=" &amp; SolaCorp_Backlog[[#This Row],[Order Date]])</f>
        <v>721</v>
      </c>
      <c r="Q2189" s="9">
        <f>IFERROR(VLOOKUP(SolaCorp_Backlog[[#This Row],[Order_Item]], 'Hot Orders'!$C:$H, 6, FALSE), SolaCorp_Backlog[[#This Row],[Order Date]])</f>
        <v>45133</v>
      </c>
      <c r="R2189">
        <f>COUNTIFS($L:$L, SolaCorp_Backlog[[#This Row],[Product Group]], $Q:$Q, "&lt;=" &amp; SolaCorp_Backlog[[#This Row],[New Date]])</f>
        <v>732</v>
      </c>
      <c r="S2189">
        <f>IF(SolaCorp_Backlog[[#This Row],[Product Group]] &lt;&gt; $L2188, 1, $S2188 + 1)</f>
        <v>719</v>
      </c>
      <c r="T21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89">
        <f ca="1" xml:space="preserve"> ROUND((SolaCorp_Backlog[[#This Row],[Projected Ship Date]] - SolaCorp_Backlog[[#This Row],[Order Date]]) / SolaCorp_Backlog[[#This Row],[Backlog Quantity]], 0)</f>
        <v>69</v>
      </c>
    </row>
    <row r="2190" spans="1:21" x14ac:dyDescent="0.25">
      <c r="A2190" t="s">
        <v>3</v>
      </c>
      <c r="B2190" t="s">
        <v>720</v>
      </c>
      <c r="C2190" t="s">
        <v>721</v>
      </c>
      <c r="D2190" t="s">
        <v>963</v>
      </c>
      <c r="E2190" t="s">
        <v>964</v>
      </c>
      <c r="F2190">
        <v>4</v>
      </c>
      <c r="G2190">
        <v>137.88</v>
      </c>
      <c r="H2190" s="9">
        <v>45133</v>
      </c>
      <c r="I2190" t="s">
        <v>724</v>
      </c>
      <c r="J2190" t="s">
        <v>669</v>
      </c>
      <c r="K2190" t="s">
        <v>624</v>
      </c>
      <c r="L2190" t="s">
        <v>658</v>
      </c>
      <c r="M2190" t="s">
        <v>1924</v>
      </c>
      <c r="N2190" t="s">
        <v>3946</v>
      </c>
      <c r="O2190" t="s">
        <v>6021</v>
      </c>
      <c r="P2190">
        <f>COUNTIFS($L:$L, SolaCorp_Backlog[[#This Row],[Product Group]], $H:$H, "&lt;=" &amp; SolaCorp_Backlog[[#This Row],[Order Date]])</f>
        <v>721</v>
      </c>
      <c r="Q2190" s="9">
        <f>IFERROR(VLOOKUP(SolaCorp_Backlog[[#This Row],[Order_Item]], 'Hot Orders'!$C:$H, 6, FALSE), SolaCorp_Backlog[[#This Row],[Order Date]])</f>
        <v>45133</v>
      </c>
      <c r="R2190">
        <f>COUNTIFS($L:$L, SolaCorp_Backlog[[#This Row],[Product Group]], $Q:$Q, "&lt;=" &amp; SolaCorp_Backlog[[#This Row],[New Date]])</f>
        <v>732</v>
      </c>
      <c r="S2190">
        <f>IF(SolaCorp_Backlog[[#This Row],[Product Group]] &lt;&gt; $L2189, 1, $S2189 + 1)</f>
        <v>720</v>
      </c>
      <c r="T21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90">
        <f ca="1" xml:space="preserve"> ROUND((SolaCorp_Backlog[[#This Row],[Projected Ship Date]] - SolaCorp_Backlog[[#This Row],[Order Date]]) / SolaCorp_Backlog[[#This Row],[Backlog Quantity]], 0)</f>
        <v>69</v>
      </c>
    </row>
    <row r="2191" spans="1:21" x14ac:dyDescent="0.25">
      <c r="A2191" t="s">
        <v>3</v>
      </c>
      <c r="B2191" t="s">
        <v>720</v>
      </c>
      <c r="C2191" t="s">
        <v>721</v>
      </c>
      <c r="D2191" t="s">
        <v>963</v>
      </c>
      <c r="E2191" t="s">
        <v>964</v>
      </c>
      <c r="F2191">
        <v>4</v>
      </c>
      <c r="G2191">
        <v>137.88</v>
      </c>
      <c r="H2191" s="9">
        <v>45133</v>
      </c>
      <c r="I2191" t="s">
        <v>724</v>
      </c>
      <c r="J2191" t="s">
        <v>669</v>
      </c>
      <c r="K2191" t="s">
        <v>624</v>
      </c>
      <c r="L2191" t="s">
        <v>658</v>
      </c>
      <c r="M2191" t="s">
        <v>1924</v>
      </c>
      <c r="N2191" t="s">
        <v>3947</v>
      </c>
      <c r="O2191" t="s">
        <v>6021</v>
      </c>
      <c r="P2191">
        <f>COUNTIFS($L:$L, SolaCorp_Backlog[[#This Row],[Product Group]], $H:$H, "&lt;=" &amp; SolaCorp_Backlog[[#This Row],[Order Date]])</f>
        <v>721</v>
      </c>
      <c r="Q2191" s="9">
        <f>IFERROR(VLOOKUP(SolaCorp_Backlog[[#This Row],[Order_Item]], 'Hot Orders'!$C:$H, 6, FALSE), SolaCorp_Backlog[[#This Row],[Order Date]])</f>
        <v>45133</v>
      </c>
      <c r="R2191">
        <f>COUNTIFS($L:$L, SolaCorp_Backlog[[#This Row],[Product Group]], $Q:$Q, "&lt;=" &amp; SolaCorp_Backlog[[#This Row],[New Date]])</f>
        <v>732</v>
      </c>
      <c r="S2191">
        <f>IF(SolaCorp_Backlog[[#This Row],[Product Group]] &lt;&gt; $L2190, 1, $S2190 + 1)</f>
        <v>721</v>
      </c>
      <c r="T21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2191">
        <f ca="1" xml:space="preserve"> ROUND((SolaCorp_Backlog[[#This Row],[Projected Ship Date]] - SolaCorp_Backlog[[#This Row],[Order Date]]) / SolaCorp_Backlog[[#This Row],[Backlog Quantity]], 0)</f>
        <v>69</v>
      </c>
    </row>
    <row r="2192" spans="1:21" x14ac:dyDescent="0.25">
      <c r="A2192" t="s">
        <v>169</v>
      </c>
      <c r="B2192" t="s">
        <v>1185</v>
      </c>
      <c r="C2192" t="s">
        <v>671</v>
      </c>
      <c r="D2192" t="s">
        <v>1201</v>
      </c>
      <c r="E2192" t="s">
        <v>1202</v>
      </c>
      <c r="F2192">
        <v>1</v>
      </c>
      <c r="G2192">
        <v>251.76</v>
      </c>
      <c r="H2192" s="9">
        <v>45135</v>
      </c>
      <c r="I2192" t="s">
        <v>698</v>
      </c>
      <c r="J2192" t="s">
        <v>675</v>
      </c>
      <c r="K2192" t="s">
        <v>617</v>
      </c>
      <c r="L2192" t="s">
        <v>658</v>
      </c>
      <c r="M2192" t="s">
        <v>2138</v>
      </c>
      <c r="N2192" t="s">
        <v>4707</v>
      </c>
      <c r="O2192" t="s">
        <v>6200</v>
      </c>
      <c r="P2192">
        <f>COUNTIFS($L:$L, SolaCorp_Backlog[[#This Row],[Product Group]], $H:$H, "&lt;=" &amp; SolaCorp_Backlog[[#This Row],[Order Date]])</f>
        <v>722</v>
      </c>
      <c r="Q2192" s="9">
        <f>IFERROR(VLOOKUP(SolaCorp_Backlog[[#This Row],[Order_Item]], 'Hot Orders'!$C:$H, 6, FALSE), SolaCorp_Backlog[[#This Row],[Order Date]])</f>
        <v>45135</v>
      </c>
      <c r="R2192">
        <f>COUNTIFS($L:$L, SolaCorp_Backlog[[#This Row],[Product Group]], $Q:$Q, "&lt;=" &amp; SolaCorp_Backlog[[#This Row],[New Date]])</f>
        <v>733</v>
      </c>
      <c r="S2192">
        <f>IF(SolaCorp_Backlog[[#This Row],[Product Group]] &lt;&gt; $L2191, 1, $S2191 + 1)</f>
        <v>722</v>
      </c>
      <c r="T21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2">
        <f ca="1" xml:space="preserve"> ROUND((SolaCorp_Backlog[[#This Row],[Projected Ship Date]] - SolaCorp_Backlog[[#This Row],[Order Date]]) / SolaCorp_Backlog[[#This Row],[Backlog Quantity]], 0)</f>
        <v>280</v>
      </c>
    </row>
    <row r="2193" spans="1:21" x14ac:dyDescent="0.25">
      <c r="A2193" t="s">
        <v>75</v>
      </c>
      <c r="B2193" t="s">
        <v>796</v>
      </c>
      <c r="C2193" t="s">
        <v>729</v>
      </c>
      <c r="D2193" t="s">
        <v>813</v>
      </c>
      <c r="E2193" t="s">
        <v>814</v>
      </c>
      <c r="F2193">
        <v>6</v>
      </c>
      <c r="G2193">
        <v>804.98</v>
      </c>
      <c r="H2193" s="9">
        <v>45144</v>
      </c>
      <c r="I2193" t="s">
        <v>789</v>
      </c>
      <c r="J2193" t="s">
        <v>669</v>
      </c>
      <c r="K2193" t="s">
        <v>615</v>
      </c>
      <c r="L2193" t="s">
        <v>658</v>
      </c>
      <c r="M2193" t="s">
        <v>1972</v>
      </c>
      <c r="N2193" t="s">
        <v>4091</v>
      </c>
      <c r="O2193" t="s">
        <v>6067</v>
      </c>
      <c r="P2193">
        <f>COUNTIFS($L:$L, SolaCorp_Backlog[[#This Row],[Product Group]], $H:$H, "&lt;=" &amp; SolaCorp_Backlog[[#This Row],[Order Date]])</f>
        <v>728</v>
      </c>
      <c r="Q2193" s="9">
        <f>IFERROR(VLOOKUP(SolaCorp_Backlog[[#This Row],[Order_Item]], 'Hot Orders'!$C:$H, 6, FALSE), SolaCorp_Backlog[[#This Row],[Order Date]])</f>
        <v>45144</v>
      </c>
      <c r="R2193">
        <f>COUNTIFS($L:$L, SolaCorp_Backlog[[#This Row],[Product Group]], $Q:$Q, "&lt;=" &amp; SolaCorp_Backlog[[#This Row],[New Date]])</f>
        <v>739</v>
      </c>
      <c r="S2193">
        <f>IF(SolaCorp_Backlog[[#This Row],[Product Group]] &lt;&gt; $L2192, 1, $S2192 + 1)</f>
        <v>723</v>
      </c>
      <c r="T21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3">
        <f ca="1" xml:space="preserve"> ROUND((SolaCorp_Backlog[[#This Row],[Projected Ship Date]] - SolaCorp_Backlog[[#This Row],[Order Date]]) / SolaCorp_Backlog[[#This Row],[Backlog Quantity]], 0)</f>
        <v>45</v>
      </c>
    </row>
    <row r="2194" spans="1:21" x14ac:dyDescent="0.25">
      <c r="A2194" t="s">
        <v>75</v>
      </c>
      <c r="B2194" t="s">
        <v>796</v>
      </c>
      <c r="C2194" t="s">
        <v>729</v>
      </c>
      <c r="D2194" t="s">
        <v>813</v>
      </c>
      <c r="E2194" t="s">
        <v>814</v>
      </c>
      <c r="F2194">
        <v>6</v>
      </c>
      <c r="G2194">
        <v>804.98</v>
      </c>
      <c r="H2194" s="9">
        <v>45144</v>
      </c>
      <c r="I2194" t="s">
        <v>789</v>
      </c>
      <c r="J2194" t="s">
        <v>669</v>
      </c>
      <c r="K2194" t="s">
        <v>615</v>
      </c>
      <c r="L2194" t="s">
        <v>658</v>
      </c>
      <c r="M2194" t="s">
        <v>1972</v>
      </c>
      <c r="N2194" t="s">
        <v>4092</v>
      </c>
      <c r="O2194" t="s">
        <v>6067</v>
      </c>
      <c r="P2194">
        <f>COUNTIFS($L:$L, SolaCorp_Backlog[[#This Row],[Product Group]], $H:$H, "&lt;=" &amp; SolaCorp_Backlog[[#This Row],[Order Date]])</f>
        <v>728</v>
      </c>
      <c r="Q2194" s="9">
        <f>IFERROR(VLOOKUP(SolaCorp_Backlog[[#This Row],[Order_Item]], 'Hot Orders'!$C:$H, 6, FALSE), SolaCorp_Backlog[[#This Row],[Order Date]])</f>
        <v>45144</v>
      </c>
      <c r="R2194">
        <f>COUNTIFS($L:$L, SolaCorp_Backlog[[#This Row],[Product Group]], $Q:$Q, "&lt;=" &amp; SolaCorp_Backlog[[#This Row],[New Date]])</f>
        <v>739</v>
      </c>
      <c r="S2194">
        <f>IF(SolaCorp_Backlog[[#This Row],[Product Group]] &lt;&gt; $L2193, 1, $S2193 + 1)</f>
        <v>724</v>
      </c>
      <c r="T21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4">
        <f ca="1" xml:space="preserve"> ROUND((SolaCorp_Backlog[[#This Row],[Projected Ship Date]] - SolaCorp_Backlog[[#This Row],[Order Date]]) / SolaCorp_Backlog[[#This Row],[Backlog Quantity]], 0)</f>
        <v>45</v>
      </c>
    </row>
    <row r="2195" spans="1:21" x14ac:dyDescent="0.25">
      <c r="A2195" t="s">
        <v>75</v>
      </c>
      <c r="B2195" t="s">
        <v>796</v>
      </c>
      <c r="C2195" t="s">
        <v>729</v>
      </c>
      <c r="D2195" t="s">
        <v>813</v>
      </c>
      <c r="E2195" t="s">
        <v>814</v>
      </c>
      <c r="F2195">
        <v>6</v>
      </c>
      <c r="G2195">
        <v>804.98</v>
      </c>
      <c r="H2195" s="9">
        <v>45144</v>
      </c>
      <c r="I2195" t="s">
        <v>789</v>
      </c>
      <c r="J2195" t="s">
        <v>669</v>
      </c>
      <c r="K2195" t="s">
        <v>615</v>
      </c>
      <c r="L2195" t="s">
        <v>658</v>
      </c>
      <c r="M2195" t="s">
        <v>1972</v>
      </c>
      <c r="N2195" t="s">
        <v>4093</v>
      </c>
      <c r="O2195" t="s">
        <v>6067</v>
      </c>
      <c r="P2195">
        <f>COUNTIFS($L:$L, SolaCorp_Backlog[[#This Row],[Product Group]], $H:$H, "&lt;=" &amp; SolaCorp_Backlog[[#This Row],[Order Date]])</f>
        <v>728</v>
      </c>
      <c r="Q2195" s="9">
        <f>IFERROR(VLOOKUP(SolaCorp_Backlog[[#This Row],[Order_Item]], 'Hot Orders'!$C:$H, 6, FALSE), SolaCorp_Backlog[[#This Row],[Order Date]])</f>
        <v>45144</v>
      </c>
      <c r="R2195">
        <f>COUNTIFS($L:$L, SolaCorp_Backlog[[#This Row],[Product Group]], $Q:$Q, "&lt;=" &amp; SolaCorp_Backlog[[#This Row],[New Date]])</f>
        <v>739</v>
      </c>
      <c r="S2195">
        <f>IF(SolaCorp_Backlog[[#This Row],[Product Group]] &lt;&gt; $L2194, 1, $S2194 + 1)</f>
        <v>725</v>
      </c>
      <c r="T21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5">
        <f ca="1" xml:space="preserve"> ROUND((SolaCorp_Backlog[[#This Row],[Projected Ship Date]] - SolaCorp_Backlog[[#This Row],[Order Date]]) / SolaCorp_Backlog[[#This Row],[Backlog Quantity]], 0)</f>
        <v>45</v>
      </c>
    </row>
    <row r="2196" spans="1:21" x14ac:dyDescent="0.25">
      <c r="A2196" t="s">
        <v>75</v>
      </c>
      <c r="B2196" t="s">
        <v>796</v>
      </c>
      <c r="C2196" t="s">
        <v>729</v>
      </c>
      <c r="D2196" t="s">
        <v>813</v>
      </c>
      <c r="E2196" t="s">
        <v>814</v>
      </c>
      <c r="F2196">
        <v>6</v>
      </c>
      <c r="G2196">
        <v>804.98</v>
      </c>
      <c r="H2196" s="9">
        <v>45144</v>
      </c>
      <c r="I2196" t="s">
        <v>789</v>
      </c>
      <c r="J2196" t="s">
        <v>669</v>
      </c>
      <c r="K2196" t="s">
        <v>615</v>
      </c>
      <c r="L2196" t="s">
        <v>658</v>
      </c>
      <c r="M2196" t="s">
        <v>1972</v>
      </c>
      <c r="N2196" t="s">
        <v>4094</v>
      </c>
      <c r="O2196" t="s">
        <v>6067</v>
      </c>
      <c r="P2196">
        <f>COUNTIFS($L:$L, SolaCorp_Backlog[[#This Row],[Product Group]], $H:$H, "&lt;=" &amp; SolaCorp_Backlog[[#This Row],[Order Date]])</f>
        <v>728</v>
      </c>
      <c r="Q2196" s="9">
        <f>IFERROR(VLOOKUP(SolaCorp_Backlog[[#This Row],[Order_Item]], 'Hot Orders'!$C:$H, 6, FALSE), SolaCorp_Backlog[[#This Row],[Order Date]])</f>
        <v>45144</v>
      </c>
      <c r="R2196">
        <f>COUNTIFS($L:$L, SolaCorp_Backlog[[#This Row],[Product Group]], $Q:$Q, "&lt;=" &amp; SolaCorp_Backlog[[#This Row],[New Date]])</f>
        <v>739</v>
      </c>
      <c r="S2196">
        <f>IF(SolaCorp_Backlog[[#This Row],[Product Group]] &lt;&gt; $L2195, 1, $S2195 + 1)</f>
        <v>726</v>
      </c>
      <c r="T21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6">
        <f ca="1" xml:space="preserve"> ROUND((SolaCorp_Backlog[[#This Row],[Projected Ship Date]] - SolaCorp_Backlog[[#This Row],[Order Date]]) / SolaCorp_Backlog[[#This Row],[Backlog Quantity]], 0)</f>
        <v>45</v>
      </c>
    </row>
    <row r="2197" spans="1:21" x14ac:dyDescent="0.25">
      <c r="A2197" t="s">
        <v>75</v>
      </c>
      <c r="B2197" t="s">
        <v>796</v>
      </c>
      <c r="C2197" t="s">
        <v>729</v>
      </c>
      <c r="D2197" t="s">
        <v>813</v>
      </c>
      <c r="E2197" t="s">
        <v>814</v>
      </c>
      <c r="F2197">
        <v>6</v>
      </c>
      <c r="G2197">
        <v>804.98</v>
      </c>
      <c r="H2197" s="9">
        <v>45144</v>
      </c>
      <c r="I2197" t="s">
        <v>789</v>
      </c>
      <c r="J2197" t="s">
        <v>669</v>
      </c>
      <c r="K2197" t="s">
        <v>615</v>
      </c>
      <c r="L2197" t="s">
        <v>658</v>
      </c>
      <c r="M2197" t="s">
        <v>1972</v>
      </c>
      <c r="N2197" t="s">
        <v>4095</v>
      </c>
      <c r="O2197" t="s">
        <v>6067</v>
      </c>
      <c r="P2197">
        <f>COUNTIFS($L:$L, SolaCorp_Backlog[[#This Row],[Product Group]], $H:$H, "&lt;=" &amp; SolaCorp_Backlog[[#This Row],[Order Date]])</f>
        <v>728</v>
      </c>
      <c r="Q2197" s="9">
        <f>IFERROR(VLOOKUP(SolaCorp_Backlog[[#This Row],[Order_Item]], 'Hot Orders'!$C:$H, 6, FALSE), SolaCorp_Backlog[[#This Row],[Order Date]])</f>
        <v>45144</v>
      </c>
      <c r="R2197">
        <f>COUNTIFS($L:$L, SolaCorp_Backlog[[#This Row],[Product Group]], $Q:$Q, "&lt;=" &amp; SolaCorp_Backlog[[#This Row],[New Date]])</f>
        <v>739</v>
      </c>
      <c r="S2197">
        <f>IF(SolaCorp_Backlog[[#This Row],[Product Group]] &lt;&gt; $L2196, 1, $S2196 + 1)</f>
        <v>727</v>
      </c>
      <c r="T21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7">
        <f ca="1" xml:space="preserve"> ROUND((SolaCorp_Backlog[[#This Row],[Projected Ship Date]] - SolaCorp_Backlog[[#This Row],[Order Date]]) / SolaCorp_Backlog[[#This Row],[Backlog Quantity]], 0)</f>
        <v>45</v>
      </c>
    </row>
    <row r="2198" spans="1:21" x14ac:dyDescent="0.25">
      <c r="A2198" t="s">
        <v>75</v>
      </c>
      <c r="B2198" t="s">
        <v>796</v>
      </c>
      <c r="C2198" t="s">
        <v>729</v>
      </c>
      <c r="D2198" t="s">
        <v>813</v>
      </c>
      <c r="E2198" t="s">
        <v>814</v>
      </c>
      <c r="F2198">
        <v>6</v>
      </c>
      <c r="G2198">
        <v>804.98</v>
      </c>
      <c r="H2198" s="9">
        <v>45144</v>
      </c>
      <c r="I2198" t="s">
        <v>789</v>
      </c>
      <c r="J2198" t="s">
        <v>669</v>
      </c>
      <c r="K2198" t="s">
        <v>615</v>
      </c>
      <c r="L2198" t="s">
        <v>658</v>
      </c>
      <c r="M2198" t="s">
        <v>1972</v>
      </c>
      <c r="N2198" t="s">
        <v>4096</v>
      </c>
      <c r="O2198" t="s">
        <v>6067</v>
      </c>
      <c r="P2198">
        <f>COUNTIFS($L:$L, SolaCorp_Backlog[[#This Row],[Product Group]], $H:$H, "&lt;=" &amp; SolaCorp_Backlog[[#This Row],[Order Date]])</f>
        <v>728</v>
      </c>
      <c r="Q2198" s="9">
        <f>IFERROR(VLOOKUP(SolaCorp_Backlog[[#This Row],[Order_Item]], 'Hot Orders'!$C:$H, 6, FALSE), SolaCorp_Backlog[[#This Row],[Order Date]])</f>
        <v>45144</v>
      </c>
      <c r="R2198">
        <f>COUNTIFS($L:$L, SolaCorp_Backlog[[#This Row],[Product Group]], $Q:$Q, "&lt;=" &amp; SolaCorp_Backlog[[#This Row],[New Date]])</f>
        <v>739</v>
      </c>
      <c r="S2198">
        <f>IF(SolaCorp_Backlog[[#This Row],[Product Group]] &lt;&gt; $L2197, 1, $S2197 + 1)</f>
        <v>728</v>
      </c>
      <c r="T21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8">
        <f ca="1" xml:space="preserve"> ROUND((SolaCorp_Backlog[[#This Row],[Projected Ship Date]] - SolaCorp_Backlog[[#This Row],[Order Date]]) / SolaCorp_Backlog[[#This Row],[Backlog Quantity]], 0)</f>
        <v>45</v>
      </c>
    </row>
    <row r="2199" spans="1:21" x14ac:dyDescent="0.25">
      <c r="A2199" t="s">
        <v>190</v>
      </c>
      <c r="B2199" t="s">
        <v>1241</v>
      </c>
      <c r="C2199" t="s">
        <v>729</v>
      </c>
      <c r="D2199" t="s">
        <v>813</v>
      </c>
      <c r="E2199" t="s">
        <v>814</v>
      </c>
      <c r="F2199">
        <v>2</v>
      </c>
      <c r="G2199">
        <v>285.35000000000002</v>
      </c>
      <c r="H2199" s="9">
        <v>45148</v>
      </c>
      <c r="I2199" t="s">
        <v>789</v>
      </c>
      <c r="J2199" t="s">
        <v>669</v>
      </c>
      <c r="K2199" t="s">
        <v>615</v>
      </c>
      <c r="L2199" t="s">
        <v>658</v>
      </c>
      <c r="M2199" t="s">
        <v>1973</v>
      </c>
      <c r="N2199" t="s">
        <v>4097</v>
      </c>
      <c r="O2199" t="s">
        <v>6068</v>
      </c>
      <c r="P2199">
        <f>COUNTIFS($L:$L, SolaCorp_Backlog[[#This Row],[Product Group]], $H:$H, "&lt;=" &amp; SolaCorp_Backlog[[#This Row],[Order Date]])</f>
        <v>735</v>
      </c>
      <c r="Q2199" s="9">
        <f>IFERROR(VLOOKUP(SolaCorp_Backlog[[#This Row],[Order_Item]], 'Hot Orders'!$C:$H, 6, FALSE), SolaCorp_Backlog[[#This Row],[Order Date]])</f>
        <v>45148</v>
      </c>
      <c r="R2199">
        <f>COUNTIFS($L:$L, SolaCorp_Backlog[[#This Row],[Product Group]], $Q:$Q, "&lt;=" &amp; SolaCorp_Backlog[[#This Row],[New Date]])</f>
        <v>746</v>
      </c>
      <c r="S2199">
        <f>IF(SolaCorp_Backlog[[#This Row],[Product Group]] &lt;&gt; $L2198, 1, $S2198 + 1)</f>
        <v>729</v>
      </c>
      <c r="T21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199">
        <f ca="1" xml:space="preserve"> ROUND((SolaCorp_Backlog[[#This Row],[Projected Ship Date]] - SolaCorp_Backlog[[#This Row],[Order Date]]) / SolaCorp_Backlog[[#This Row],[Backlog Quantity]], 0)</f>
        <v>134</v>
      </c>
    </row>
    <row r="2200" spans="1:21" x14ac:dyDescent="0.25">
      <c r="A2200" t="s">
        <v>190</v>
      </c>
      <c r="B2200" t="s">
        <v>1241</v>
      </c>
      <c r="C2200" t="s">
        <v>729</v>
      </c>
      <c r="D2200" t="s">
        <v>813</v>
      </c>
      <c r="E2200" t="s">
        <v>814</v>
      </c>
      <c r="F2200">
        <v>2</v>
      </c>
      <c r="G2200">
        <v>285.35000000000002</v>
      </c>
      <c r="H2200" s="9">
        <v>45148</v>
      </c>
      <c r="I2200" t="s">
        <v>789</v>
      </c>
      <c r="J2200" t="s">
        <v>669</v>
      </c>
      <c r="K2200" t="s">
        <v>615</v>
      </c>
      <c r="L2200" t="s">
        <v>658</v>
      </c>
      <c r="M2200" t="s">
        <v>1973</v>
      </c>
      <c r="N2200" t="s">
        <v>4098</v>
      </c>
      <c r="O2200" t="s">
        <v>6068</v>
      </c>
      <c r="P2200">
        <f>COUNTIFS($L:$L, SolaCorp_Backlog[[#This Row],[Product Group]], $H:$H, "&lt;=" &amp; SolaCorp_Backlog[[#This Row],[Order Date]])</f>
        <v>735</v>
      </c>
      <c r="Q2200" s="9">
        <f>IFERROR(VLOOKUP(SolaCorp_Backlog[[#This Row],[Order_Item]], 'Hot Orders'!$C:$H, 6, FALSE), SolaCorp_Backlog[[#This Row],[Order Date]])</f>
        <v>45148</v>
      </c>
      <c r="R2200">
        <f>COUNTIFS($L:$L, SolaCorp_Backlog[[#This Row],[Product Group]], $Q:$Q, "&lt;=" &amp; SolaCorp_Backlog[[#This Row],[New Date]])</f>
        <v>746</v>
      </c>
      <c r="S2200">
        <f>IF(SolaCorp_Backlog[[#This Row],[Product Group]] &lt;&gt; $L2199, 1, $S2199 + 1)</f>
        <v>730</v>
      </c>
      <c r="T22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0">
        <f ca="1" xml:space="preserve"> ROUND((SolaCorp_Backlog[[#This Row],[Projected Ship Date]] - SolaCorp_Backlog[[#This Row],[Order Date]]) / SolaCorp_Backlog[[#This Row],[Backlog Quantity]], 0)</f>
        <v>134</v>
      </c>
    </row>
    <row r="2201" spans="1:21" x14ac:dyDescent="0.25">
      <c r="A2201" t="s">
        <v>190</v>
      </c>
      <c r="B2201" t="s">
        <v>1241</v>
      </c>
      <c r="C2201" t="s">
        <v>729</v>
      </c>
      <c r="D2201" t="s">
        <v>813</v>
      </c>
      <c r="E2201" t="s">
        <v>814</v>
      </c>
      <c r="F2201">
        <v>1</v>
      </c>
      <c r="G2201">
        <v>148.32</v>
      </c>
      <c r="H2201" s="9">
        <v>45148</v>
      </c>
      <c r="I2201" t="s">
        <v>789</v>
      </c>
      <c r="J2201" t="s">
        <v>669</v>
      </c>
      <c r="K2201" t="s">
        <v>615</v>
      </c>
      <c r="L2201" t="s">
        <v>658</v>
      </c>
      <c r="M2201" t="s">
        <v>1973</v>
      </c>
      <c r="N2201" t="s">
        <v>4098</v>
      </c>
      <c r="O2201" t="s">
        <v>6068</v>
      </c>
      <c r="P2201">
        <f>COUNTIFS($L:$L, SolaCorp_Backlog[[#This Row],[Product Group]], $H:$H, "&lt;=" &amp; SolaCorp_Backlog[[#This Row],[Order Date]])</f>
        <v>735</v>
      </c>
      <c r="Q2201" s="9">
        <f>IFERROR(VLOOKUP(SolaCorp_Backlog[[#This Row],[Order_Item]], 'Hot Orders'!$C:$H, 6, FALSE), SolaCorp_Backlog[[#This Row],[Order Date]])</f>
        <v>45148</v>
      </c>
      <c r="R2201">
        <f>COUNTIFS($L:$L, SolaCorp_Backlog[[#This Row],[Product Group]], $Q:$Q, "&lt;=" &amp; SolaCorp_Backlog[[#This Row],[New Date]])</f>
        <v>746</v>
      </c>
      <c r="S2201">
        <f>IF(SolaCorp_Backlog[[#This Row],[Product Group]] &lt;&gt; $L2200, 1, $S2200 + 1)</f>
        <v>731</v>
      </c>
      <c r="T22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1">
        <f ca="1" xml:space="preserve"> ROUND((SolaCorp_Backlog[[#This Row],[Projected Ship Date]] - SolaCorp_Backlog[[#This Row],[Order Date]]) / SolaCorp_Backlog[[#This Row],[Backlog Quantity]], 0)</f>
        <v>267</v>
      </c>
    </row>
    <row r="2202" spans="1:21" x14ac:dyDescent="0.25">
      <c r="A2202" t="s">
        <v>190</v>
      </c>
      <c r="B2202" t="s">
        <v>1241</v>
      </c>
      <c r="C2202" t="s">
        <v>729</v>
      </c>
      <c r="D2202" t="s">
        <v>813</v>
      </c>
      <c r="E2202" t="s">
        <v>814</v>
      </c>
      <c r="F2202">
        <v>1</v>
      </c>
      <c r="G2202">
        <v>148.32</v>
      </c>
      <c r="H2202" s="9">
        <v>45148</v>
      </c>
      <c r="I2202" t="s">
        <v>789</v>
      </c>
      <c r="J2202" t="s">
        <v>669</v>
      </c>
      <c r="K2202" t="s">
        <v>615</v>
      </c>
      <c r="L2202" t="s">
        <v>658</v>
      </c>
      <c r="M2202" t="s">
        <v>1973</v>
      </c>
      <c r="N2202" t="s">
        <v>4098</v>
      </c>
      <c r="O2202" t="s">
        <v>6068</v>
      </c>
      <c r="P2202">
        <f>COUNTIFS($L:$L, SolaCorp_Backlog[[#This Row],[Product Group]], $H:$H, "&lt;=" &amp; SolaCorp_Backlog[[#This Row],[Order Date]])</f>
        <v>735</v>
      </c>
      <c r="Q2202" s="9">
        <f>IFERROR(VLOOKUP(SolaCorp_Backlog[[#This Row],[Order_Item]], 'Hot Orders'!$C:$H, 6, FALSE), SolaCorp_Backlog[[#This Row],[Order Date]])</f>
        <v>45148</v>
      </c>
      <c r="R2202">
        <f>COUNTIFS($L:$L, SolaCorp_Backlog[[#This Row],[Product Group]], $Q:$Q, "&lt;=" &amp; SolaCorp_Backlog[[#This Row],[New Date]])</f>
        <v>746</v>
      </c>
      <c r="S2202">
        <f>IF(SolaCorp_Backlog[[#This Row],[Product Group]] &lt;&gt; $L2201, 1, $S2201 + 1)</f>
        <v>732</v>
      </c>
      <c r="T22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2">
        <f ca="1" xml:space="preserve"> ROUND((SolaCorp_Backlog[[#This Row],[Projected Ship Date]] - SolaCorp_Backlog[[#This Row],[Order Date]]) / SolaCorp_Backlog[[#This Row],[Backlog Quantity]], 0)</f>
        <v>267</v>
      </c>
    </row>
    <row r="2203" spans="1:21" x14ac:dyDescent="0.25">
      <c r="A2203" t="s">
        <v>190</v>
      </c>
      <c r="B2203" t="s">
        <v>1241</v>
      </c>
      <c r="C2203" t="s">
        <v>729</v>
      </c>
      <c r="D2203" t="s">
        <v>813</v>
      </c>
      <c r="E2203" t="s">
        <v>814</v>
      </c>
      <c r="F2203">
        <v>2</v>
      </c>
      <c r="G2203">
        <v>285.35000000000002</v>
      </c>
      <c r="H2203" s="9">
        <v>45148</v>
      </c>
      <c r="I2203" t="s">
        <v>789</v>
      </c>
      <c r="J2203" t="s">
        <v>669</v>
      </c>
      <c r="K2203" t="s">
        <v>615</v>
      </c>
      <c r="L2203" t="s">
        <v>658</v>
      </c>
      <c r="M2203" t="s">
        <v>1973</v>
      </c>
      <c r="N2203" t="s">
        <v>4097</v>
      </c>
      <c r="O2203" t="s">
        <v>6068</v>
      </c>
      <c r="P2203">
        <f>COUNTIFS($L:$L, SolaCorp_Backlog[[#This Row],[Product Group]], $H:$H, "&lt;=" &amp; SolaCorp_Backlog[[#This Row],[Order Date]])</f>
        <v>735</v>
      </c>
      <c r="Q2203" s="9">
        <f>IFERROR(VLOOKUP(SolaCorp_Backlog[[#This Row],[Order_Item]], 'Hot Orders'!$C:$H, 6, FALSE), SolaCorp_Backlog[[#This Row],[Order Date]])</f>
        <v>45148</v>
      </c>
      <c r="R2203">
        <f>COUNTIFS($L:$L, SolaCorp_Backlog[[#This Row],[Product Group]], $Q:$Q, "&lt;=" &amp; SolaCorp_Backlog[[#This Row],[New Date]])</f>
        <v>746</v>
      </c>
      <c r="S2203">
        <f>IF(SolaCorp_Backlog[[#This Row],[Product Group]] &lt;&gt; $L2202, 1, $S2202 + 1)</f>
        <v>733</v>
      </c>
      <c r="T22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3">
        <f ca="1" xml:space="preserve"> ROUND((SolaCorp_Backlog[[#This Row],[Projected Ship Date]] - SolaCorp_Backlog[[#This Row],[Order Date]]) / SolaCorp_Backlog[[#This Row],[Backlog Quantity]], 0)</f>
        <v>134</v>
      </c>
    </row>
    <row r="2204" spans="1:21" x14ac:dyDescent="0.25">
      <c r="A2204" t="s">
        <v>190</v>
      </c>
      <c r="B2204" t="s">
        <v>1241</v>
      </c>
      <c r="C2204" t="s">
        <v>729</v>
      </c>
      <c r="D2204" t="s">
        <v>813</v>
      </c>
      <c r="E2204" t="s">
        <v>814</v>
      </c>
      <c r="F2204">
        <v>2</v>
      </c>
      <c r="G2204">
        <v>285.35000000000002</v>
      </c>
      <c r="H2204" s="9">
        <v>45148</v>
      </c>
      <c r="I2204" t="s">
        <v>789</v>
      </c>
      <c r="J2204" t="s">
        <v>669</v>
      </c>
      <c r="K2204" t="s">
        <v>615</v>
      </c>
      <c r="L2204" t="s">
        <v>658</v>
      </c>
      <c r="M2204" t="s">
        <v>1973</v>
      </c>
      <c r="N2204" t="s">
        <v>4098</v>
      </c>
      <c r="O2204" t="s">
        <v>6068</v>
      </c>
      <c r="P2204">
        <f>COUNTIFS($L:$L, SolaCorp_Backlog[[#This Row],[Product Group]], $H:$H, "&lt;=" &amp; SolaCorp_Backlog[[#This Row],[Order Date]])</f>
        <v>735</v>
      </c>
      <c r="Q2204" s="9">
        <f>IFERROR(VLOOKUP(SolaCorp_Backlog[[#This Row],[Order_Item]], 'Hot Orders'!$C:$H, 6, FALSE), SolaCorp_Backlog[[#This Row],[Order Date]])</f>
        <v>45148</v>
      </c>
      <c r="R2204">
        <f>COUNTIFS($L:$L, SolaCorp_Backlog[[#This Row],[Product Group]], $Q:$Q, "&lt;=" &amp; SolaCorp_Backlog[[#This Row],[New Date]])</f>
        <v>746</v>
      </c>
      <c r="S2204">
        <f>IF(SolaCorp_Backlog[[#This Row],[Product Group]] &lt;&gt; $L2203, 1, $S2203 + 1)</f>
        <v>734</v>
      </c>
      <c r="T22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4">
        <f ca="1" xml:space="preserve"> ROUND((SolaCorp_Backlog[[#This Row],[Projected Ship Date]] - SolaCorp_Backlog[[#This Row],[Order Date]]) / SolaCorp_Backlog[[#This Row],[Backlog Quantity]], 0)</f>
        <v>134</v>
      </c>
    </row>
    <row r="2205" spans="1:21" x14ac:dyDescent="0.25">
      <c r="A2205" t="s">
        <v>190</v>
      </c>
      <c r="B2205" t="s">
        <v>1241</v>
      </c>
      <c r="C2205" t="s">
        <v>729</v>
      </c>
      <c r="D2205" t="s">
        <v>813</v>
      </c>
      <c r="E2205" t="s">
        <v>814</v>
      </c>
      <c r="F2205">
        <v>1</v>
      </c>
      <c r="G2205">
        <v>148.32</v>
      </c>
      <c r="H2205" s="9">
        <v>45148</v>
      </c>
      <c r="I2205" t="s">
        <v>789</v>
      </c>
      <c r="J2205" t="s">
        <v>669</v>
      </c>
      <c r="K2205" t="s">
        <v>615</v>
      </c>
      <c r="L2205" t="s">
        <v>658</v>
      </c>
      <c r="M2205" t="s">
        <v>1973</v>
      </c>
      <c r="N2205" t="s">
        <v>4098</v>
      </c>
      <c r="O2205" t="s">
        <v>6068</v>
      </c>
      <c r="P2205">
        <f>COUNTIFS($L:$L, SolaCorp_Backlog[[#This Row],[Product Group]], $H:$H, "&lt;=" &amp; SolaCorp_Backlog[[#This Row],[Order Date]])</f>
        <v>735</v>
      </c>
      <c r="Q2205" s="9">
        <f>IFERROR(VLOOKUP(SolaCorp_Backlog[[#This Row],[Order_Item]], 'Hot Orders'!$C:$H, 6, FALSE), SolaCorp_Backlog[[#This Row],[Order Date]])</f>
        <v>45148</v>
      </c>
      <c r="R2205">
        <f>COUNTIFS($L:$L, SolaCorp_Backlog[[#This Row],[Product Group]], $Q:$Q, "&lt;=" &amp; SolaCorp_Backlog[[#This Row],[New Date]])</f>
        <v>746</v>
      </c>
      <c r="S2205">
        <f>IF(SolaCorp_Backlog[[#This Row],[Product Group]] &lt;&gt; $L2204, 1, $S2204 + 1)</f>
        <v>735</v>
      </c>
      <c r="T22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5">
        <f ca="1" xml:space="preserve"> ROUND((SolaCorp_Backlog[[#This Row],[Projected Ship Date]] - SolaCorp_Backlog[[#This Row],[Order Date]]) / SolaCorp_Backlog[[#This Row],[Backlog Quantity]], 0)</f>
        <v>267</v>
      </c>
    </row>
    <row r="2206" spans="1:21" x14ac:dyDescent="0.25">
      <c r="A2206" t="s">
        <v>72</v>
      </c>
      <c r="B2206" t="s">
        <v>1323</v>
      </c>
      <c r="C2206" t="s">
        <v>671</v>
      </c>
      <c r="D2206" t="s">
        <v>685</v>
      </c>
      <c r="E2206" t="s">
        <v>686</v>
      </c>
      <c r="F2206">
        <v>10</v>
      </c>
      <c r="G2206">
        <v>213.64</v>
      </c>
      <c r="H2206" s="9">
        <v>45159</v>
      </c>
      <c r="I2206" t="s">
        <v>703</v>
      </c>
      <c r="J2206" t="s">
        <v>675</v>
      </c>
      <c r="K2206" t="s">
        <v>611</v>
      </c>
      <c r="L2206" t="s">
        <v>658</v>
      </c>
      <c r="M2206" t="s">
        <v>1977</v>
      </c>
      <c r="N2206" t="s">
        <v>4108</v>
      </c>
      <c r="O2206" t="s">
        <v>6072</v>
      </c>
      <c r="P2206">
        <f>COUNTIFS($L:$L, SolaCorp_Backlog[[#This Row],[Product Group]], $H:$H, "&lt;=" &amp; SolaCorp_Backlog[[#This Row],[Order Date]])</f>
        <v>745</v>
      </c>
      <c r="Q2206" s="9">
        <f>IFERROR(VLOOKUP(SolaCorp_Backlog[[#This Row],[Order_Item]], 'Hot Orders'!$C:$H, 6, FALSE), SolaCorp_Backlog[[#This Row],[Order Date]])</f>
        <v>45159</v>
      </c>
      <c r="R2206">
        <f>COUNTIFS($L:$L, SolaCorp_Backlog[[#This Row],[Product Group]], $Q:$Q, "&lt;=" &amp; SolaCorp_Backlog[[#This Row],[New Date]])</f>
        <v>756</v>
      </c>
      <c r="S2206">
        <f>IF(SolaCorp_Backlog[[#This Row],[Product Group]] &lt;&gt; $L2205, 1, $S2205 + 1)</f>
        <v>736</v>
      </c>
      <c r="T22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6">
        <f ca="1" xml:space="preserve"> ROUND((SolaCorp_Backlog[[#This Row],[Projected Ship Date]] - SolaCorp_Backlog[[#This Row],[Order Date]]) / SolaCorp_Backlog[[#This Row],[Backlog Quantity]], 0)</f>
        <v>26</v>
      </c>
    </row>
    <row r="2207" spans="1:21" x14ac:dyDescent="0.25">
      <c r="A2207" t="s">
        <v>72</v>
      </c>
      <c r="B2207" t="s">
        <v>1323</v>
      </c>
      <c r="C2207" t="s">
        <v>671</v>
      </c>
      <c r="D2207" t="s">
        <v>685</v>
      </c>
      <c r="E2207" t="s">
        <v>686</v>
      </c>
      <c r="F2207">
        <v>10</v>
      </c>
      <c r="G2207">
        <v>213.64</v>
      </c>
      <c r="H2207" s="9">
        <v>45159</v>
      </c>
      <c r="I2207" t="s">
        <v>703</v>
      </c>
      <c r="J2207" t="s">
        <v>675</v>
      </c>
      <c r="K2207" t="s">
        <v>611</v>
      </c>
      <c r="L2207" t="s">
        <v>658</v>
      </c>
      <c r="M2207" t="s">
        <v>1977</v>
      </c>
      <c r="N2207" t="s">
        <v>4109</v>
      </c>
      <c r="O2207" t="s">
        <v>6072</v>
      </c>
      <c r="P2207">
        <f>COUNTIFS($L:$L, SolaCorp_Backlog[[#This Row],[Product Group]], $H:$H, "&lt;=" &amp; SolaCorp_Backlog[[#This Row],[Order Date]])</f>
        <v>745</v>
      </c>
      <c r="Q2207" s="9">
        <f>IFERROR(VLOOKUP(SolaCorp_Backlog[[#This Row],[Order_Item]], 'Hot Orders'!$C:$H, 6, FALSE), SolaCorp_Backlog[[#This Row],[Order Date]])</f>
        <v>45159</v>
      </c>
      <c r="R2207">
        <f>COUNTIFS($L:$L, SolaCorp_Backlog[[#This Row],[Product Group]], $Q:$Q, "&lt;=" &amp; SolaCorp_Backlog[[#This Row],[New Date]])</f>
        <v>756</v>
      </c>
      <c r="S2207">
        <f>IF(SolaCorp_Backlog[[#This Row],[Product Group]] &lt;&gt; $L2206, 1, $S2206 + 1)</f>
        <v>737</v>
      </c>
      <c r="T22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7">
        <f ca="1" xml:space="preserve"> ROUND((SolaCorp_Backlog[[#This Row],[Projected Ship Date]] - SolaCorp_Backlog[[#This Row],[Order Date]]) / SolaCorp_Backlog[[#This Row],[Backlog Quantity]], 0)</f>
        <v>26</v>
      </c>
    </row>
    <row r="2208" spans="1:21" x14ac:dyDescent="0.25">
      <c r="A2208" t="s">
        <v>72</v>
      </c>
      <c r="B2208" t="s">
        <v>1323</v>
      </c>
      <c r="C2208" t="s">
        <v>671</v>
      </c>
      <c r="D2208" t="s">
        <v>685</v>
      </c>
      <c r="E2208" t="s">
        <v>686</v>
      </c>
      <c r="F2208">
        <v>10</v>
      </c>
      <c r="G2208">
        <v>213.64</v>
      </c>
      <c r="H2208" s="9">
        <v>45159</v>
      </c>
      <c r="I2208" t="s">
        <v>703</v>
      </c>
      <c r="J2208" t="s">
        <v>675</v>
      </c>
      <c r="K2208" t="s">
        <v>611</v>
      </c>
      <c r="L2208" t="s">
        <v>658</v>
      </c>
      <c r="M2208" t="s">
        <v>1977</v>
      </c>
      <c r="N2208" t="s">
        <v>4110</v>
      </c>
      <c r="O2208" t="s">
        <v>6072</v>
      </c>
      <c r="P2208">
        <f>COUNTIFS($L:$L, SolaCorp_Backlog[[#This Row],[Product Group]], $H:$H, "&lt;=" &amp; SolaCorp_Backlog[[#This Row],[Order Date]])</f>
        <v>745</v>
      </c>
      <c r="Q2208" s="9">
        <f>IFERROR(VLOOKUP(SolaCorp_Backlog[[#This Row],[Order_Item]], 'Hot Orders'!$C:$H, 6, FALSE), SolaCorp_Backlog[[#This Row],[Order Date]])</f>
        <v>45159</v>
      </c>
      <c r="R2208">
        <f>COUNTIFS($L:$L, SolaCorp_Backlog[[#This Row],[Product Group]], $Q:$Q, "&lt;=" &amp; SolaCorp_Backlog[[#This Row],[New Date]])</f>
        <v>756</v>
      </c>
      <c r="S2208">
        <f>IF(SolaCorp_Backlog[[#This Row],[Product Group]] &lt;&gt; $L2207, 1, $S2207 + 1)</f>
        <v>738</v>
      </c>
      <c r="T22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8">
        <f ca="1" xml:space="preserve"> ROUND((SolaCorp_Backlog[[#This Row],[Projected Ship Date]] - SolaCorp_Backlog[[#This Row],[Order Date]]) / SolaCorp_Backlog[[#This Row],[Backlog Quantity]], 0)</f>
        <v>26</v>
      </c>
    </row>
    <row r="2209" spans="1:21" x14ac:dyDescent="0.25">
      <c r="A2209" t="s">
        <v>72</v>
      </c>
      <c r="B2209" t="s">
        <v>1323</v>
      </c>
      <c r="C2209" t="s">
        <v>671</v>
      </c>
      <c r="D2209" t="s">
        <v>685</v>
      </c>
      <c r="E2209" t="s">
        <v>686</v>
      </c>
      <c r="F2209">
        <v>10</v>
      </c>
      <c r="G2209">
        <v>213.64</v>
      </c>
      <c r="H2209" s="9">
        <v>45159</v>
      </c>
      <c r="I2209" t="s">
        <v>703</v>
      </c>
      <c r="J2209" t="s">
        <v>675</v>
      </c>
      <c r="K2209" t="s">
        <v>611</v>
      </c>
      <c r="L2209" t="s">
        <v>658</v>
      </c>
      <c r="M2209" t="s">
        <v>1977</v>
      </c>
      <c r="N2209" t="s">
        <v>4111</v>
      </c>
      <c r="O2209" t="s">
        <v>6072</v>
      </c>
      <c r="P2209">
        <f>COUNTIFS($L:$L, SolaCorp_Backlog[[#This Row],[Product Group]], $H:$H, "&lt;=" &amp; SolaCorp_Backlog[[#This Row],[Order Date]])</f>
        <v>745</v>
      </c>
      <c r="Q2209" s="9">
        <f>IFERROR(VLOOKUP(SolaCorp_Backlog[[#This Row],[Order_Item]], 'Hot Orders'!$C:$H, 6, FALSE), SolaCorp_Backlog[[#This Row],[Order Date]])</f>
        <v>45159</v>
      </c>
      <c r="R2209">
        <f>COUNTIFS($L:$L, SolaCorp_Backlog[[#This Row],[Product Group]], $Q:$Q, "&lt;=" &amp; SolaCorp_Backlog[[#This Row],[New Date]])</f>
        <v>756</v>
      </c>
      <c r="S2209">
        <f>IF(SolaCorp_Backlog[[#This Row],[Product Group]] &lt;&gt; $L2208, 1, $S2208 + 1)</f>
        <v>739</v>
      </c>
      <c r="T22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09">
        <f ca="1" xml:space="preserve"> ROUND((SolaCorp_Backlog[[#This Row],[Projected Ship Date]] - SolaCorp_Backlog[[#This Row],[Order Date]]) / SolaCorp_Backlog[[#This Row],[Backlog Quantity]], 0)</f>
        <v>26</v>
      </c>
    </row>
    <row r="2210" spans="1:21" x14ac:dyDescent="0.25">
      <c r="A2210" t="s">
        <v>72</v>
      </c>
      <c r="B2210" t="s">
        <v>1323</v>
      </c>
      <c r="C2210" t="s">
        <v>671</v>
      </c>
      <c r="D2210" t="s">
        <v>685</v>
      </c>
      <c r="E2210" t="s">
        <v>686</v>
      </c>
      <c r="F2210">
        <v>10</v>
      </c>
      <c r="G2210">
        <v>213.64</v>
      </c>
      <c r="H2210" s="9">
        <v>45159</v>
      </c>
      <c r="I2210" t="s">
        <v>703</v>
      </c>
      <c r="J2210" t="s">
        <v>675</v>
      </c>
      <c r="K2210" t="s">
        <v>611</v>
      </c>
      <c r="L2210" t="s">
        <v>658</v>
      </c>
      <c r="M2210" t="s">
        <v>1977</v>
      </c>
      <c r="N2210" t="s">
        <v>4112</v>
      </c>
      <c r="O2210" t="s">
        <v>6072</v>
      </c>
      <c r="P2210">
        <f>COUNTIFS($L:$L, SolaCorp_Backlog[[#This Row],[Product Group]], $H:$H, "&lt;=" &amp; SolaCorp_Backlog[[#This Row],[Order Date]])</f>
        <v>745</v>
      </c>
      <c r="Q2210" s="9">
        <f>IFERROR(VLOOKUP(SolaCorp_Backlog[[#This Row],[Order_Item]], 'Hot Orders'!$C:$H, 6, FALSE), SolaCorp_Backlog[[#This Row],[Order Date]])</f>
        <v>45159</v>
      </c>
      <c r="R2210">
        <f>COUNTIFS($L:$L, SolaCorp_Backlog[[#This Row],[Product Group]], $Q:$Q, "&lt;=" &amp; SolaCorp_Backlog[[#This Row],[New Date]])</f>
        <v>756</v>
      </c>
      <c r="S2210">
        <f>IF(SolaCorp_Backlog[[#This Row],[Product Group]] &lt;&gt; $L2209, 1, $S2209 + 1)</f>
        <v>740</v>
      </c>
      <c r="T22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0">
        <f ca="1" xml:space="preserve"> ROUND((SolaCorp_Backlog[[#This Row],[Projected Ship Date]] - SolaCorp_Backlog[[#This Row],[Order Date]]) / SolaCorp_Backlog[[#This Row],[Backlog Quantity]], 0)</f>
        <v>26</v>
      </c>
    </row>
    <row r="2211" spans="1:21" x14ac:dyDescent="0.25">
      <c r="A2211" t="s">
        <v>72</v>
      </c>
      <c r="B2211" t="s">
        <v>1323</v>
      </c>
      <c r="C2211" t="s">
        <v>671</v>
      </c>
      <c r="D2211" t="s">
        <v>685</v>
      </c>
      <c r="E2211" t="s">
        <v>686</v>
      </c>
      <c r="F2211">
        <v>10</v>
      </c>
      <c r="G2211">
        <v>213.64</v>
      </c>
      <c r="H2211" s="9">
        <v>45159</v>
      </c>
      <c r="I2211" t="s">
        <v>703</v>
      </c>
      <c r="J2211" t="s">
        <v>675</v>
      </c>
      <c r="K2211" t="s">
        <v>611</v>
      </c>
      <c r="L2211" t="s">
        <v>658</v>
      </c>
      <c r="M2211" t="s">
        <v>1977</v>
      </c>
      <c r="N2211" t="s">
        <v>4113</v>
      </c>
      <c r="O2211" t="s">
        <v>6072</v>
      </c>
      <c r="P2211">
        <f>COUNTIFS($L:$L, SolaCorp_Backlog[[#This Row],[Product Group]], $H:$H, "&lt;=" &amp; SolaCorp_Backlog[[#This Row],[Order Date]])</f>
        <v>745</v>
      </c>
      <c r="Q2211" s="9">
        <f>IFERROR(VLOOKUP(SolaCorp_Backlog[[#This Row],[Order_Item]], 'Hot Orders'!$C:$H, 6, FALSE), SolaCorp_Backlog[[#This Row],[Order Date]])</f>
        <v>45159</v>
      </c>
      <c r="R2211">
        <f>COUNTIFS($L:$L, SolaCorp_Backlog[[#This Row],[Product Group]], $Q:$Q, "&lt;=" &amp; SolaCorp_Backlog[[#This Row],[New Date]])</f>
        <v>756</v>
      </c>
      <c r="S2211">
        <f>IF(SolaCorp_Backlog[[#This Row],[Product Group]] &lt;&gt; $L2210, 1, $S2210 + 1)</f>
        <v>741</v>
      </c>
      <c r="T22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1">
        <f ca="1" xml:space="preserve"> ROUND((SolaCorp_Backlog[[#This Row],[Projected Ship Date]] - SolaCorp_Backlog[[#This Row],[Order Date]]) / SolaCorp_Backlog[[#This Row],[Backlog Quantity]], 0)</f>
        <v>26</v>
      </c>
    </row>
    <row r="2212" spans="1:21" x14ac:dyDescent="0.25">
      <c r="A2212" t="s">
        <v>72</v>
      </c>
      <c r="B2212" t="s">
        <v>1323</v>
      </c>
      <c r="C2212" t="s">
        <v>671</v>
      </c>
      <c r="D2212" t="s">
        <v>685</v>
      </c>
      <c r="E2212" t="s">
        <v>686</v>
      </c>
      <c r="F2212">
        <v>10</v>
      </c>
      <c r="G2212">
        <v>213.64</v>
      </c>
      <c r="H2212" s="9">
        <v>45159</v>
      </c>
      <c r="I2212" t="s">
        <v>703</v>
      </c>
      <c r="J2212" t="s">
        <v>675</v>
      </c>
      <c r="K2212" t="s">
        <v>611</v>
      </c>
      <c r="L2212" t="s">
        <v>658</v>
      </c>
      <c r="M2212" t="s">
        <v>1977</v>
      </c>
      <c r="N2212" t="s">
        <v>4114</v>
      </c>
      <c r="O2212" t="s">
        <v>6072</v>
      </c>
      <c r="P2212">
        <f>COUNTIFS($L:$L, SolaCorp_Backlog[[#This Row],[Product Group]], $H:$H, "&lt;=" &amp; SolaCorp_Backlog[[#This Row],[Order Date]])</f>
        <v>745</v>
      </c>
      <c r="Q2212" s="9">
        <f>IFERROR(VLOOKUP(SolaCorp_Backlog[[#This Row],[Order_Item]], 'Hot Orders'!$C:$H, 6, FALSE), SolaCorp_Backlog[[#This Row],[Order Date]])</f>
        <v>45159</v>
      </c>
      <c r="R2212">
        <f>COUNTIFS($L:$L, SolaCorp_Backlog[[#This Row],[Product Group]], $Q:$Q, "&lt;=" &amp; SolaCorp_Backlog[[#This Row],[New Date]])</f>
        <v>756</v>
      </c>
      <c r="S2212">
        <f>IF(SolaCorp_Backlog[[#This Row],[Product Group]] &lt;&gt; $L2211, 1, $S2211 + 1)</f>
        <v>742</v>
      </c>
      <c r="T22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2">
        <f ca="1" xml:space="preserve"> ROUND((SolaCorp_Backlog[[#This Row],[Projected Ship Date]] - SolaCorp_Backlog[[#This Row],[Order Date]]) / SolaCorp_Backlog[[#This Row],[Backlog Quantity]], 0)</f>
        <v>26</v>
      </c>
    </row>
    <row r="2213" spans="1:21" x14ac:dyDescent="0.25">
      <c r="A2213" t="s">
        <v>72</v>
      </c>
      <c r="B2213" t="s">
        <v>1323</v>
      </c>
      <c r="C2213" t="s">
        <v>671</v>
      </c>
      <c r="D2213" t="s">
        <v>685</v>
      </c>
      <c r="E2213" t="s">
        <v>686</v>
      </c>
      <c r="F2213">
        <v>10</v>
      </c>
      <c r="G2213">
        <v>213.64</v>
      </c>
      <c r="H2213" s="9">
        <v>45159</v>
      </c>
      <c r="I2213" t="s">
        <v>703</v>
      </c>
      <c r="J2213" t="s">
        <v>675</v>
      </c>
      <c r="K2213" t="s">
        <v>611</v>
      </c>
      <c r="L2213" t="s">
        <v>658</v>
      </c>
      <c r="M2213" t="s">
        <v>1977</v>
      </c>
      <c r="N2213" t="s">
        <v>4115</v>
      </c>
      <c r="O2213" t="s">
        <v>6072</v>
      </c>
      <c r="P2213">
        <f>COUNTIFS($L:$L, SolaCorp_Backlog[[#This Row],[Product Group]], $H:$H, "&lt;=" &amp; SolaCorp_Backlog[[#This Row],[Order Date]])</f>
        <v>745</v>
      </c>
      <c r="Q2213" s="9">
        <f>IFERROR(VLOOKUP(SolaCorp_Backlog[[#This Row],[Order_Item]], 'Hot Orders'!$C:$H, 6, FALSE), SolaCorp_Backlog[[#This Row],[Order Date]])</f>
        <v>45159</v>
      </c>
      <c r="R2213">
        <f>COUNTIFS($L:$L, SolaCorp_Backlog[[#This Row],[Product Group]], $Q:$Q, "&lt;=" &amp; SolaCorp_Backlog[[#This Row],[New Date]])</f>
        <v>756</v>
      </c>
      <c r="S2213">
        <f>IF(SolaCorp_Backlog[[#This Row],[Product Group]] &lt;&gt; $L2212, 1, $S2212 + 1)</f>
        <v>743</v>
      </c>
      <c r="T22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3">
        <f ca="1" xml:space="preserve"> ROUND((SolaCorp_Backlog[[#This Row],[Projected Ship Date]] - SolaCorp_Backlog[[#This Row],[Order Date]]) / SolaCorp_Backlog[[#This Row],[Backlog Quantity]], 0)</f>
        <v>26</v>
      </c>
    </row>
    <row r="2214" spans="1:21" x14ac:dyDescent="0.25">
      <c r="A2214" t="s">
        <v>72</v>
      </c>
      <c r="B2214" t="s">
        <v>1323</v>
      </c>
      <c r="C2214" t="s">
        <v>671</v>
      </c>
      <c r="D2214" t="s">
        <v>685</v>
      </c>
      <c r="E2214" t="s">
        <v>686</v>
      </c>
      <c r="F2214">
        <v>10</v>
      </c>
      <c r="G2214">
        <v>213.64</v>
      </c>
      <c r="H2214" s="9">
        <v>45159</v>
      </c>
      <c r="I2214" t="s">
        <v>703</v>
      </c>
      <c r="J2214" t="s">
        <v>675</v>
      </c>
      <c r="K2214" t="s">
        <v>611</v>
      </c>
      <c r="L2214" t="s">
        <v>658</v>
      </c>
      <c r="M2214" t="s">
        <v>1977</v>
      </c>
      <c r="N2214" t="s">
        <v>4116</v>
      </c>
      <c r="O2214" t="s">
        <v>6072</v>
      </c>
      <c r="P2214">
        <f>COUNTIFS($L:$L, SolaCorp_Backlog[[#This Row],[Product Group]], $H:$H, "&lt;=" &amp; SolaCorp_Backlog[[#This Row],[Order Date]])</f>
        <v>745</v>
      </c>
      <c r="Q2214" s="9">
        <f>IFERROR(VLOOKUP(SolaCorp_Backlog[[#This Row],[Order_Item]], 'Hot Orders'!$C:$H, 6, FALSE), SolaCorp_Backlog[[#This Row],[Order Date]])</f>
        <v>45159</v>
      </c>
      <c r="R2214">
        <f>COUNTIFS($L:$L, SolaCorp_Backlog[[#This Row],[Product Group]], $Q:$Q, "&lt;=" &amp; SolaCorp_Backlog[[#This Row],[New Date]])</f>
        <v>756</v>
      </c>
      <c r="S2214">
        <f>IF(SolaCorp_Backlog[[#This Row],[Product Group]] &lt;&gt; $L2213, 1, $S2213 + 1)</f>
        <v>744</v>
      </c>
      <c r="T22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4">
        <f ca="1" xml:space="preserve"> ROUND((SolaCorp_Backlog[[#This Row],[Projected Ship Date]] - SolaCorp_Backlog[[#This Row],[Order Date]]) / SolaCorp_Backlog[[#This Row],[Backlog Quantity]], 0)</f>
        <v>26</v>
      </c>
    </row>
    <row r="2215" spans="1:21" x14ac:dyDescent="0.25">
      <c r="A2215" t="s">
        <v>72</v>
      </c>
      <c r="B2215" t="s">
        <v>1323</v>
      </c>
      <c r="C2215" t="s">
        <v>671</v>
      </c>
      <c r="D2215" t="s">
        <v>685</v>
      </c>
      <c r="E2215" t="s">
        <v>686</v>
      </c>
      <c r="F2215">
        <v>10</v>
      </c>
      <c r="G2215">
        <v>213.64</v>
      </c>
      <c r="H2215" s="9">
        <v>45159</v>
      </c>
      <c r="I2215" t="s">
        <v>703</v>
      </c>
      <c r="J2215" t="s">
        <v>675</v>
      </c>
      <c r="K2215" t="s">
        <v>611</v>
      </c>
      <c r="L2215" t="s">
        <v>658</v>
      </c>
      <c r="M2215" t="s">
        <v>1977</v>
      </c>
      <c r="N2215" t="s">
        <v>4117</v>
      </c>
      <c r="O2215" t="s">
        <v>6072</v>
      </c>
      <c r="P2215">
        <f>COUNTIFS($L:$L, SolaCorp_Backlog[[#This Row],[Product Group]], $H:$H, "&lt;=" &amp; SolaCorp_Backlog[[#This Row],[Order Date]])</f>
        <v>745</v>
      </c>
      <c r="Q2215" s="9">
        <f>IFERROR(VLOOKUP(SolaCorp_Backlog[[#This Row],[Order_Item]], 'Hot Orders'!$C:$H, 6, FALSE), SolaCorp_Backlog[[#This Row],[Order Date]])</f>
        <v>45159</v>
      </c>
      <c r="R2215">
        <f>COUNTIFS($L:$L, SolaCorp_Backlog[[#This Row],[Product Group]], $Q:$Q, "&lt;=" &amp; SolaCorp_Backlog[[#This Row],[New Date]])</f>
        <v>756</v>
      </c>
      <c r="S2215">
        <f>IF(SolaCorp_Backlog[[#This Row],[Product Group]] &lt;&gt; $L2214, 1, $S2214 + 1)</f>
        <v>745</v>
      </c>
      <c r="T22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5">
        <f ca="1" xml:space="preserve"> ROUND((SolaCorp_Backlog[[#This Row],[Projected Ship Date]] - SolaCorp_Backlog[[#This Row],[Order Date]]) / SolaCorp_Backlog[[#This Row],[Backlog Quantity]], 0)</f>
        <v>26</v>
      </c>
    </row>
    <row r="2216" spans="1:21" x14ac:dyDescent="0.25">
      <c r="A2216" t="s">
        <v>232</v>
      </c>
      <c r="B2216" t="s">
        <v>747</v>
      </c>
      <c r="C2216" t="s">
        <v>688</v>
      </c>
      <c r="D2216" t="s">
        <v>769</v>
      </c>
      <c r="E2216" t="s">
        <v>770</v>
      </c>
      <c r="F2216">
        <v>3</v>
      </c>
      <c r="G2216">
        <v>885.12</v>
      </c>
      <c r="H2216" s="9">
        <v>45160</v>
      </c>
      <c r="I2216" t="s">
        <v>750</v>
      </c>
      <c r="J2216" t="s">
        <v>669</v>
      </c>
      <c r="K2216" t="s">
        <v>613</v>
      </c>
      <c r="L2216" t="s">
        <v>658</v>
      </c>
      <c r="M2216" t="s">
        <v>2160</v>
      </c>
      <c r="N2216" t="s">
        <v>4815</v>
      </c>
      <c r="O2216" t="s">
        <v>6215</v>
      </c>
      <c r="P2216">
        <f>COUNTIFS($L:$L, SolaCorp_Backlog[[#This Row],[Product Group]], $H:$H, "&lt;=" &amp; SolaCorp_Backlog[[#This Row],[Order Date]])</f>
        <v>748</v>
      </c>
      <c r="Q2216" s="9">
        <f>IFERROR(VLOOKUP(SolaCorp_Backlog[[#This Row],[Order_Item]], 'Hot Orders'!$C:$H, 6, FALSE), SolaCorp_Backlog[[#This Row],[Order Date]])</f>
        <v>45160</v>
      </c>
      <c r="R2216">
        <f>COUNTIFS($L:$L, SolaCorp_Backlog[[#This Row],[Product Group]], $Q:$Q, "&lt;=" &amp; SolaCorp_Backlog[[#This Row],[New Date]])</f>
        <v>759</v>
      </c>
      <c r="S2216">
        <f>IF(SolaCorp_Backlog[[#This Row],[Product Group]] &lt;&gt; $L2215, 1, $S2215 + 1)</f>
        <v>746</v>
      </c>
      <c r="T22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6">
        <f ca="1" xml:space="preserve"> ROUND((SolaCorp_Backlog[[#This Row],[Projected Ship Date]] - SolaCorp_Backlog[[#This Row],[Order Date]]) / SolaCorp_Backlog[[#This Row],[Backlog Quantity]], 0)</f>
        <v>85</v>
      </c>
    </row>
    <row r="2217" spans="1:21" x14ac:dyDescent="0.25">
      <c r="A2217" t="s">
        <v>232</v>
      </c>
      <c r="B2217" t="s">
        <v>747</v>
      </c>
      <c r="C2217" t="s">
        <v>688</v>
      </c>
      <c r="D2217" t="s">
        <v>769</v>
      </c>
      <c r="E2217" t="s">
        <v>770</v>
      </c>
      <c r="F2217">
        <v>3</v>
      </c>
      <c r="G2217">
        <v>885.12</v>
      </c>
      <c r="H2217" s="9">
        <v>45160</v>
      </c>
      <c r="I2217" t="s">
        <v>750</v>
      </c>
      <c r="J2217" t="s">
        <v>669</v>
      </c>
      <c r="K2217" t="s">
        <v>613</v>
      </c>
      <c r="L2217" t="s">
        <v>658</v>
      </c>
      <c r="M2217" t="s">
        <v>2160</v>
      </c>
      <c r="N2217" t="s">
        <v>4816</v>
      </c>
      <c r="O2217" t="s">
        <v>6215</v>
      </c>
      <c r="P2217">
        <f>COUNTIFS($L:$L, SolaCorp_Backlog[[#This Row],[Product Group]], $H:$H, "&lt;=" &amp; SolaCorp_Backlog[[#This Row],[Order Date]])</f>
        <v>748</v>
      </c>
      <c r="Q2217" s="9">
        <f>IFERROR(VLOOKUP(SolaCorp_Backlog[[#This Row],[Order_Item]], 'Hot Orders'!$C:$H, 6, FALSE), SolaCorp_Backlog[[#This Row],[Order Date]])</f>
        <v>45160</v>
      </c>
      <c r="R2217">
        <f>COUNTIFS($L:$L, SolaCorp_Backlog[[#This Row],[Product Group]], $Q:$Q, "&lt;=" &amp; SolaCorp_Backlog[[#This Row],[New Date]])</f>
        <v>759</v>
      </c>
      <c r="S2217">
        <f>IF(SolaCorp_Backlog[[#This Row],[Product Group]] &lt;&gt; $L2216, 1, $S2216 + 1)</f>
        <v>747</v>
      </c>
      <c r="T22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7">
        <f ca="1" xml:space="preserve"> ROUND((SolaCorp_Backlog[[#This Row],[Projected Ship Date]] - SolaCorp_Backlog[[#This Row],[Order Date]]) / SolaCorp_Backlog[[#This Row],[Backlog Quantity]], 0)</f>
        <v>85</v>
      </c>
    </row>
    <row r="2218" spans="1:21" x14ac:dyDescent="0.25">
      <c r="A2218" t="s">
        <v>232</v>
      </c>
      <c r="B2218" t="s">
        <v>747</v>
      </c>
      <c r="C2218" t="s">
        <v>688</v>
      </c>
      <c r="D2218" t="s">
        <v>769</v>
      </c>
      <c r="E2218" t="s">
        <v>770</v>
      </c>
      <c r="F2218">
        <v>3</v>
      </c>
      <c r="G2218">
        <v>885.12</v>
      </c>
      <c r="H2218" s="9">
        <v>45160</v>
      </c>
      <c r="I2218" t="s">
        <v>750</v>
      </c>
      <c r="J2218" t="s">
        <v>669</v>
      </c>
      <c r="K2218" t="s">
        <v>613</v>
      </c>
      <c r="L2218" t="s">
        <v>658</v>
      </c>
      <c r="M2218" t="s">
        <v>2160</v>
      </c>
      <c r="N2218" t="s">
        <v>4817</v>
      </c>
      <c r="O2218" t="s">
        <v>6215</v>
      </c>
      <c r="P2218">
        <f>COUNTIFS($L:$L, SolaCorp_Backlog[[#This Row],[Product Group]], $H:$H, "&lt;=" &amp; SolaCorp_Backlog[[#This Row],[Order Date]])</f>
        <v>748</v>
      </c>
      <c r="Q2218" s="9">
        <f>IFERROR(VLOOKUP(SolaCorp_Backlog[[#This Row],[Order_Item]], 'Hot Orders'!$C:$H, 6, FALSE), SolaCorp_Backlog[[#This Row],[Order Date]])</f>
        <v>45160</v>
      </c>
      <c r="R2218">
        <f>COUNTIFS($L:$L, SolaCorp_Backlog[[#This Row],[Product Group]], $Q:$Q, "&lt;=" &amp; SolaCorp_Backlog[[#This Row],[New Date]])</f>
        <v>759</v>
      </c>
      <c r="S2218">
        <f>IF(SolaCorp_Backlog[[#This Row],[Product Group]] &lt;&gt; $L2217, 1, $S2217 + 1)</f>
        <v>748</v>
      </c>
      <c r="T22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8">
        <f ca="1" xml:space="preserve"> ROUND((SolaCorp_Backlog[[#This Row],[Projected Ship Date]] - SolaCorp_Backlog[[#This Row],[Order Date]]) / SolaCorp_Backlog[[#This Row],[Backlog Quantity]], 0)</f>
        <v>85</v>
      </c>
    </row>
    <row r="2219" spans="1:21" x14ac:dyDescent="0.25">
      <c r="A2219" t="s">
        <v>161</v>
      </c>
      <c r="B2219" t="s">
        <v>1347</v>
      </c>
      <c r="C2219" t="s">
        <v>721</v>
      </c>
      <c r="D2219" t="s">
        <v>1318</v>
      </c>
      <c r="E2219" t="s">
        <v>1319</v>
      </c>
      <c r="F2219">
        <v>1</v>
      </c>
      <c r="G2219">
        <v>202.52</v>
      </c>
      <c r="H2219" s="9">
        <v>45161</v>
      </c>
      <c r="I2219" t="s">
        <v>724</v>
      </c>
      <c r="J2219" t="s">
        <v>669</v>
      </c>
      <c r="K2219" t="s">
        <v>619</v>
      </c>
      <c r="L2219" t="s">
        <v>658</v>
      </c>
      <c r="M2219" t="s">
        <v>2141</v>
      </c>
      <c r="N2219" t="s">
        <v>4734</v>
      </c>
      <c r="O2219" t="s">
        <v>6203</v>
      </c>
      <c r="P2219">
        <f>COUNTIFS($L:$L, SolaCorp_Backlog[[#This Row],[Product Group]], $H:$H, "&lt;=" &amp; SolaCorp_Backlog[[#This Row],[Order Date]])</f>
        <v>749</v>
      </c>
      <c r="Q2219" s="9">
        <f>IFERROR(VLOOKUP(SolaCorp_Backlog[[#This Row],[Order_Item]], 'Hot Orders'!$C:$H, 6, FALSE), SolaCorp_Backlog[[#This Row],[Order Date]])</f>
        <v>45161</v>
      </c>
      <c r="R2219">
        <f>COUNTIFS($L:$L, SolaCorp_Backlog[[#This Row],[Product Group]], $Q:$Q, "&lt;=" &amp; SolaCorp_Backlog[[#This Row],[New Date]])</f>
        <v>760</v>
      </c>
      <c r="S2219">
        <f>IF(SolaCorp_Backlog[[#This Row],[Product Group]] &lt;&gt; $L2218, 1, $S2218 + 1)</f>
        <v>749</v>
      </c>
      <c r="T22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19">
        <f ca="1" xml:space="preserve"> ROUND((SolaCorp_Backlog[[#This Row],[Projected Ship Date]] - SolaCorp_Backlog[[#This Row],[Order Date]]) / SolaCorp_Backlog[[#This Row],[Backlog Quantity]], 0)</f>
        <v>254</v>
      </c>
    </row>
    <row r="2220" spans="1:21" x14ac:dyDescent="0.25">
      <c r="A2220" t="s">
        <v>125</v>
      </c>
      <c r="B2220" t="s">
        <v>1168</v>
      </c>
      <c r="C2220" t="s">
        <v>729</v>
      </c>
      <c r="D2220" t="s">
        <v>875</v>
      </c>
      <c r="E2220" t="s">
        <v>876</v>
      </c>
      <c r="F2220">
        <v>1</v>
      </c>
      <c r="G2220">
        <v>327.58</v>
      </c>
      <c r="H2220" s="9">
        <v>45163</v>
      </c>
      <c r="I2220" t="s">
        <v>789</v>
      </c>
      <c r="J2220" t="s">
        <v>669</v>
      </c>
      <c r="K2220" t="s">
        <v>613</v>
      </c>
      <c r="L2220" t="s">
        <v>658</v>
      </c>
      <c r="M2220" t="s">
        <v>1978</v>
      </c>
      <c r="N2220" t="s">
        <v>4118</v>
      </c>
      <c r="O2220" t="s">
        <v>6073</v>
      </c>
      <c r="P2220">
        <f>COUNTIFS($L:$L, SolaCorp_Backlog[[#This Row],[Product Group]], $H:$H, "&lt;=" &amp; SolaCorp_Backlog[[#This Row],[Order Date]])</f>
        <v>750</v>
      </c>
      <c r="Q2220" s="9">
        <f>IFERROR(VLOOKUP(SolaCorp_Backlog[[#This Row],[Order_Item]], 'Hot Orders'!$C:$H, 6, FALSE), SolaCorp_Backlog[[#This Row],[Order Date]])</f>
        <v>45163</v>
      </c>
      <c r="R2220">
        <f>COUNTIFS($L:$L, SolaCorp_Backlog[[#This Row],[Product Group]], $Q:$Q, "&lt;=" &amp; SolaCorp_Backlog[[#This Row],[New Date]])</f>
        <v>761</v>
      </c>
      <c r="S2220">
        <f>IF(SolaCorp_Backlog[[#This Row],[Product Group]] &lt;&gt; $L2219, 1, $S2219 + 1)</f>
        <v>750</v>
      </c>
      <c r="T22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0">
        <f ca="1" xml:space="preserve"> ROUND((SolaCorp_Backlog[[#This Row],[Projected Ship Date]] - SolaCorp_Backlog[[#This Row],[Order Date]]) / SolaCorp_Backlog[[#This Row],[Backlog Quantity]], 0)</f>
        <v>252</v>
      </c>
    </row>
    <row r="2221" spans="1:21" x14ac:dyDescent="0.25">
      <c r="A2221" t="s">
        <v>164</v>
      </c>
      <c r="B2221" t="s">
        <v>956</v>
      </c>
      <c r="C2221" t="s">
        <v>729</v>
      </c>
      <c r="D2221" t="s">
        <v>813</v>
      </c>
      <c r="E2221" t="s">
        <v>814</v>
      </c>
      <c r="F2221">
        <v>4</v>
      </c>
      <c r="G2221">
        <v>563.75</v>
      </c>
      <c r="H2221" s="9">
        <v>45164</v>
      </c>
      <c r="I2221" t="s">
        <v>732</v>
      </c>
      <c r="J2221" t="s">
        <v>675</v>
      </c>
      <c r="K2221" t="s">
        <v>615</v>
      </c>
      <c r="L2221" t="s">
        <v>658</v>
      </c>
      <c r="M2221" t="s">
        <v>1975</v>
      </c>
      <c r="N2221" t="s">
        <v>4119</v>
      </c>
      <c r="O2221" t="s">
        <v>6070</v>
      </c>
      <c r="P2221">
        <f>COUNTIFS($L:$L, SolaCorp_Backlog[[#This Row],[Product Group]], $H:$H, "&lt;=" &amp; SolaCorp_Backlog[[#This Row],[Order Date]])</f>
        <v>756</v>
      </c>
      <c r="Q2221" s="9">
        <f>IFERROR(VLOOKUP(SolaCorp_Backlog[[#This Row],[Order_Item]], 'Hot Orders'!$C:$H, 6, FALSE), SolaCorp_Backlog[[#This Row],[Order Date]])</f>
        <v>45164</v>
      </c>
      <c r="R2221">
        <f>COUNTIFS($L:$L, SolaCorp_Backlog[[#This Row],[Product Group]], $Q:$Q, "&lt;=" &amp; SolaCorp_Backlog[[#This Row],[New Date]])</f>
        <v>767</v>
      </c>
      <c r="S2221">
        <f>IF(SolaCorp_Backlog[[#This Row],[Product Group]] &lt;&gt; $L2220, 1, $S2220 + 1)</f>
        <v>751</v>
      </c>
      <c r="T22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1">
        <f ca="1" xml:space="preserve"> ROUND((SolaCorp_Backlog[[#This Row],[Projected Ship Date]] - SolaCorp_Backlog[[#This Row],[Order Date]]) / SolaCorp_Backlog[[#This Row],[Backlog Quantity]], 0)</f>
        <v>63</v>
      </c>
    </row>
    <row r="2222" spans="1:21" x14ac:dyDescent="0.25">
      <c r="A2222" t="s">
        <v>164</v>
      </c>
      <c r="B2222" t="s">
        <v>956</v>
      </c>
      <c r="C2222" t="s">
        <v>729</v>
      </c>
      <c r="D2222" t="s">
        <v>813</v>
      </c>
      <c r="E2222" t="s">
        <v>814</v>
      </c>
      <c r="F2222">
        <v>4</v>
      </c>
      <c r="G2222">
        <v>563.75</v>
      </c>
      <c r="H2222" s="9">
        <v>45164</v>
      </c>
      <c r="I2222" t="s">
        <v>732</v>
      </c>
      <c r="J2222" t="s">
        <v>675</v>
      </c>
      <c r="K2222" t="s">
        <v>615</v>
      </c>
      <c r="L2222" t="s">
        <v>658</v>
      </c>
      <c r="M2222" t="s">
        <v>1975</v>
      </c>
      <c r="N2222" t="s">
        <v>4120</v>
      </c>
      <c r="O2222" t="s">
        <v>6070</v>
      </c>
      <c r="P2222">
        <f>COUNTIFS($L:$L, SolaCorp_Backlog[[#This Row],[Product Group]], $H:$H, "&lt;=" &amp; SolaCorp_Backlog[[#This Row],[Order Date]])</f>
        <v>756</v>
      </c>
      <c r="Q2222" s="9">
        <f>IFERROR(VLOOKUP(SolaCorp_Backlog[[#This Row],[Order_Item]], 'Hot Orders'!$C:$H, 6, FALSE), SolaCorp_Backlog[[#This Row],[Order Date]])</f>
        <v>45164</v>
      </c>
      <c r="R2222">
        <f>COUNTIFS($L:$L, SolaCorp_Backlog[[#This Row],[Product Group]], $Q:$Q, "&lt;=" &amp; SolaCorp_Backlog[[#This Row],[New Date]])</f>
        <v>767</v>
      </c>
      <c r="S2222">
        <f>IF(SolaCorp_Backlog[[#This Row],[Product Group]] &lt;&gt; $L2221, 1, $S2221 + 1)</f>
        <v>752</v>
      </c>
      <c r="T22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2">
        <f ca="1" xml:space="preserve"> ROUND((SolaCorp_Backlog[[#This Row],[Projected Ship Date]] - SolaCorp_Backlog[[#This Row],[Order Date]]) / SolaCorp_Backlog[[#This Row],[Backlog Quantity]], 0)</f>
        <v>63</v>
      </c>
    </row>
    <row r="2223" spans="1:21" x14ac:dyDescent="0.25">
      <c r="A2223" t="s">
        <v>164</v>
      </c>
      <c r="B2223" t="s">
        <v>956</v>
      </c>
      <c r="C2223" t="s">
        <v>729</v>
      </c>
      <c r="D2223" t="s">
        <v>813</v>
      </c>
      <c r="E2223" t="s">
        <v>814</v>
      </c>
      <c r="F2223">
        <v>4</v>
      </c>
      <c r="G2223">
        <v>563.75</v>
      </c>
      <c r="H2223" s="9">
        <v>45164</v>
      </c>
      <c r="I2223" t="s">
        <v>732</v>
      </c>
      <c r="J2223" t="s">
        <v>675</v>
      </c>
      <c r="K2223" t="s">
        <v>615</v>
      </c>
      <c r="L2223" t="s">
        <v>658</v>
      </c>
      <c r="M2223" t="s">
        <v>1975</v>
      </c>
      <c r="N2223" t="s">
        <v>4100</v>
      </c>
      <c r="O2223" t="s">
        <v>6070</v>
      </c>
      <c r="P2223">
        <f>COUNTIFS($L:$L, SolaCorp_Backlog[[#This Row],[Product Group]], $H:$H, "&lt;=" &amp; SolaCorp_Backlog[[#This Row],[Order Date]])</f>
        <v>756</v>
      </c>
      <c r="Q2223" s="9">
        <f>IFERROR(VLOOKUP(SolaCorp_Backlog[[#This Row],[Order_Item]], 'Hot Orders'!$C:$H, 6, FALSE), SolaCorp_Backlog[[#This Row],[Order Date]])</f>
        <v>45164</v>
      </c>
      <c r="R2223">
        <f>COUNTIFS($L:$L, SolaCorp_Backlog[[#This Row],[Product Group]], $Q:$Q, "&lt;=" &amp; SolaCorp_Backlog[[#This Row],[New Date]])</f>
        <v>767</v>
      </c>
      <c r="S2223">
        <f>IF(SolaCorp_Backlog[[#This Row],[Product Group]] &lt;&gt; $L2222, 1, $S2222 + 1)</f>
        <v>753</v>
      </c>
      <c r="T22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3">
        <f ca="1" xml:space="preserve"> ROUND((SolaCorp_Backlog[[#This Row],[Projected Ship Date]] - SolaCorp_Backlog[[#This Row],[Order Date]]) / SolaCorp_Backlog[[#This Row],[Backlog Quantity]], 0)</f>
        <v>63</v>
      </c>
    </row>
    <row r="2224" spans="1:21" x14ac:dyDescent="0.25">
      <c r="A2224" t="s">
        <v>164</v>
      </c>
      <c r="B2224" t="s">
        <v>956</v>
      </c>
      <c r="C2224" t="s">
        <v>729</v>
      </c>
      <c r="D2224" t="s">
        <v>813</v>
      </c>
      <c r="E2224" t="s">
        <v>814</v>
      </c>
      <c r="F2224">
        <v>4</v>
      </c>
      <c r="G2224">
        <v>563.75</v>
      </c>
      <c r="H2224" s="9">
        <v>45164</v>
      </c>
      <c r="I2224" t="s">
        <v>732</v>
      </c>
      <c r="J2224" t="s">
        <v>675</v>
      </c>
      <c r="K2224" t="s">
        <v>615</v>
      </c>
      <c r="L2224" t="s">
        <v>658</v>
      </c>
      <c r="M2224" t="s">
        <v>1975</v>
      </c>
      <c r="N2224" t="s">
        <v>4101</v>
      </c>
      <c r="O2224" t="s">
        <v>6070</v>
      </c>
      <c r="P2224">
        <f>COUNTIFS($L:$L, SolaCorp_Backlog[[#This Row],[Product Group]], $H:$H, "&lt;=" &amp; SolaCorp_Backlog[[#This Row],[Order Date]])</f>
        <v>756</v>
      </c>
      <c r="Q2224" s="9">
        <f>IFERROR(VLOOKUP(SolaCorp_Backlog[[#This Row],[Order_Item]], 'Hot Orders'!$C:$H, 6, FALSE), SolaCorp_Backlog[[#This Row],[Order Date]])</f>
        <v>45164</v>
      </c>
      <c r="R2224">
        <f>COUNTIFS($L:$L, SolaCorp_Backlog[[#This Row],[Product Group]], $Q:$Q, "&lt;=" &amp; SolaCorp_Backlog[[#This Row],[New Date]])</f>
        <v>767</v>
      </c>
      <c r="S2224">
        <f>IF(SolaCorp_Backlog[[#This Row],[Product Group]] &lt;&gt; $L2223, 1, $S2223 + 1)</f>
        <v>754</v>
      </c>
      <c r="T22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4">
        <f ca="1" xml:space="preserve"> ROUND((SolaCorp_Backlog[[#This Row],[Projected Ship Date]] - SolaCorp_Backlog[[#This Row],[Order Date]]) / SolaCorp_Backlog[[#This Row],[Backlog Quantity]], 0)</f>
        <v>63</v>
      </c>
    </row>
    <row r="2225" spans="1:21" x14ac:dyDescent="0.25">
      <c r="A2225" t="s">
        <v>164</v>
      </c>
      <c r="B2225" t="s">
        <v>956</v>
      </c>
      <c r="C2225" t="s">
        <v>729</v>
      </c>
      <c r="D2225" t="s">
        <v>813</v>
      </c>
      <c r="E2225" t="s">
        <v>814</v>
      </c>
      <c r="F2225">
        <v>2</v>
      </c>
      <c r="G2225">
        <v>293.02999999999997</v>
      </c>
      <c r="H2225" s="9">
        <v>45164</v>
      </c>
      <c r="I2225" t="s">
        <v>732</v>
      </c>
      <c r="J2225" t="s">
        <v>675</v>
      </c>
      <c r="K2225" t="s">
        <v>615</v>
      </c>
      <c r="L2225" t="s">
        <v>658</v>
      </c>
      <c r="M2225" t="s">
        <v>1975</v>
      </c>
      <c r="N2225" t="s">
        <v>4100</v>
      </c>
      <c r="O2225" t="s">
        <v>6070</v>
      </c>
      <c r="P2225">
        <f>COUNTIFS($L:$L, SolaCorp_Backlog[[#This Row],[Product Group]], $H:$H, "&lt;=" &amp; SolaCorp_Backlog[[#This Row],[Order Date]])</f>
        <v>756</v>
      </c>
      <c r="Q2225" s="9">
        <f>IFERROR(VLOOKUP(SolaCorp_Backlog[[#This Row],[Order_Item]], 'Hot Orders'!$C:$H, 6, FALSE), SolaCorp_Backlog[[#This Row],[Order Date]])</f>
        <v>45164</v>
      </c>
      <c r="R2225">
        <f>COUNTIFS($L:$L, SolaCorp_Backlog[[#This Row],[Product Group]], $Q:$Q, "&lt;=" &amp; SolaCorp_Backlog[[#This Row],[New Date]])</f>
        <v>767</v>
      </c>
      <c r="S2225">
        <f>IF(SolaCorp_Backlog[[#This Row],[Product Group]] &lt;&gt; $L2224, 1, $S2224 + 1)</f>
        <v>755</v>
      </c>
      <c r="T22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5">
        <f ca="1" xml:space="preserve"> ROUND((SolaCorp_Backlog[[#This Row],[Projected Ship Date]] - SolaCorp_Backlog[[#This Row],[Order Date]]) / SolaCorp_Backlog[[#This Row],[Backlog Quantity]], 0)</f>
        <v>126</v>
      </c>
    </row>
    <row r="2226" spans="1:21" x14ac:dyDescent="0.25">
      <c r="A2226" t="s">
        <v>164</v>
      </c>
      <c r="B2226" t="s">
        <v>956</v>
      </c>
      <c r="C2226" t="s">
        <v>729</v>
      </c>
      <c r="D2226" t="s">
        <v>813</v>
      </c>
      <c r="E2226" t="s">
        <v>814</v>
      </c>
      <c r="F2226">
        <v>2</v>
      </c>
      <c r="G2226">
        <v>293.02999999999997</v>
      </c>
      <c r="H2226" s="9">
        <v>45164</v>
      </c>
      <c r="I2226" t="s">
        <v>732</v>
      </c>
      <c r="J2226" t="s">
        <v>675</v>
      </c>
      <c r="K2226" t="s">
        <v>615</v>
      </c>
      <c r="L2226" t="s">
        <v>658</v>
      </c>
      <c r="M2226" t="s">
        <v>1975</v>
      </c>
      <c r="N2226" t="s">
        <v>4101</v>
      </c>
      <c r="O2226" t="s">
        <v>6070</v>
      </c>
      <c r="P2226">
        <f>COUNTIFS($L:$L, SolaCorp_Backlog[[#This Row],[Product Group]], $H:$H, "&lt;=" &amp; SolaCorp_Backlog[[#This Row],[Order Date]])</f>
        <v>756</v>
      </c>
      <c r="Q2226" s="9">
        <f>IFERROR(VLOOKUP(SolaCorp_Backlog[[#This Row],[Order_Item]], 'Hot Orders'!$C:$H, 6, FALSE), SolaCorp_Backlog[[#This Row],[Order Date]])</f>
        <v>45164</v>
      </c>
      <c r="R2226">
        <f>COUNTIFS($L:$L, SolaCorp_Backlog[[#This Row],[Product Group]], $Q:$Q, "&lt;=" &amp; SolaCorp_Backlog[[#This Row],[New Date]])</f>
        <v>767</v>
      </c>
      <c r="S2226">
        <f>IF(SolaCorp_Backlog[[#This Row],[Product Group]] &lt;&gt; $L2225, 1, $S2225 + 1)</f>
        <v>756</v>
      </c>
      <c r="T22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6">
        <f ca="1" xml:space="preserve"> ROUND((SolaCorp_Backlog[[#This Row],[Projected Ship Date]] - SolaCorp_Backlog[[#This Row],[Order Date]]) / SolaCorp_Backlog[[#This Row],[Backlog Quantity]], 0)</f>
        <v>126</v>
      </c>
    </row>
    <row r="2227" spans="1:21" x14ac:dyDescent="0.25">
      <c r="A2227" t="s">
        <v>73</v>
      </c>
      <c r="B2227" t="s">
        <v>1099</v>
      </c>
      <c r="C2227" t="s">
        <v>671</v>
      </c>
      <c r="D2227" t="s">
        <v>701</v>
      </c>
      <c r="E2227" t="s">
        <v>702</v>
      </c>
      <c r="F2227">
        <v>1</v>
      </c>
      <c r="G2227">
        <v>150.84</v>
      </c>
      <c r="H2227" s="9">
        <v>45165</v>
      </c>
      <c r="I2227" t="s">
        <v>679</v>
      </c>
      <c r="J2227" t="s">
        <v>675</v>
      </c>
      <c r="K2227" t="s">
        <v>588</v>
      </c>
      <c r="L2227" t="s">
        <v>658</v>
      </c>
      <c r="M2227" t="s">
        <v>2041</v>
      </c>
      <c r="N2227" t="s">
        <v>4366</v>
      </c>
      <c r="O2227" t="s">
        <v>6127</v>
      </c>
      <c r="P2227">
        <f>COUNTIFS($L:$L, SolaCorp_Backlog[[#This Row],[Product Group]], $H:$H, "&lt;=" &amp; SolaCorp_Backlog[[#This Row],[Order Date]])</f>
        <v>757</v>
      </c>
      <c r="Q2227" s="9">
        <f>IFERROR(VLOOKUP(SolaCorp_Backlog[[#This Row],[Order_Item]], 'Hot Orders'!$C:$H, 6, FALSE), SolaCorp_Backlog[[#This Row],[Order Date]])</f>
        <v>45165</v>
      </c>
      <c r="R2227">
        <f>COUNTIFS($L:$L, SolaCorp_Backlog[[#This Row],[Product Group]], $Q:$Q, "&lt;=" &amp; SolaCorp_Backlog[[#This Row],[New Date]])</f>
        <v>768</v>
      </c>
      <c r="S2227">
        <f>IF(SolaCorp_Backlog[[#This Row],[Product Group]] &lt;&gt; $L2226, 1, $S2226 + 1)</f>
        <v>757</v>
      </c>
      <c r="T22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7">
        <f ca="1" xml:space="preserve"> ROUND((SolaCorp_Backlog[[#This Row],[Projected Ship Date]] - SolaCorp_Backlog[[#This Row],[Order Date]]) / SolaCorp_Backlog[[#This Row],[Backlog Quantity]], 0)</f>
        <v>250</v>
      </c>
    </row>
    <row r="2228" spans="1:21" x14ac:dyDescent="0.25">
      <c r="A2228" t="s">
        <v>253</v>
      </c>
      <c r="B2228" t="s">
        <v>1238</v>
      </c>
      <c r="C2228" t="s">
        <v>721</v>
      </c>
      <c r="D2228" t="s">
        <v>813</v>
      </c>
      <c r="E2228" t="s">
        <v>814</v>
      </c>
      <c r="F2228">
        <v>2</v>
      </c>
      <c r="G2228">
        <v>285.35000000000002</v>
      </c>
      <c r="H2228" s="9">
        <v>45169</v>
      </c>
      <c r="I2228" t="s">
        <v>707</v>
      </c>
      <c r="J2228" t="s">
        <v>669</v>
      </c>
      <c r="K2228" t="s">
        <v>615</v>
      </c>
      <c r="L2228" t="s">
        <v>658</v>
      </c>
      <c r="M2228" t="s">
        <v>1981</v>
      </c>
      <c r="N2228" t="s">
        <v>4124</v>
      </c>
      <c r="O2228" t="s">
        <v>6076</v>
      </c>
      <c r="P2228">
        <f>COUNTIFS($L:$L, SolaCorp_Backlog[[#This Row],[Product Group]], $H:$H, "&lt;=" &amp; SolaCorp_Backlog[[#This Row],[Order Date]])</f>
        <v>759</v>
      </c>
      <c r="Q2228" s="9">
        <f>IFERROR(VLOOKUP(SolaCorp_Backlog[[#This Row],[Order_Item]], 'Hot Orders'!$C:$H, 6, FALSE), SolaCorp_Backlog[[#This Row],[Order Date]])</f>
        <v>45169</v>
      </c>
      <c r="R2228">
        <f>COUNTIFS($L:$L, SolaCorp_Backlog[[#This Row],[Product Group]], $Q:$Q, "&lt;=" &amp; SolaCorp_Backlog[[#This Row],[New Date]])</f>
        <v>770</v>
      </c>
      <c r="S2228">
        <f>IF(SolaCorp_Backlog[[#This Row],[Product Group]] &lt;&gt; $L2227, 1, $S2227 + 1)</f>
        <v>758</v>
      </c>
      <c r="T22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8">
        <f ca="1" xml:space="preserve"> ROUND((SolaCorp_Backlog[[#This Row],[Projected Ship Date]] - SolaCorp_Backlog[[#This Row],[Order Date]]) / SolaCorp_Backlog[[#This Row],[Backlog Quantity]], 0)</f>
        <v>123</v>
      </c>
    </row>
    <row r="2229" spans="1:21" x14ac:dyDescent="0.25">
      <c r="A2229" t="s">
        <v>253</v>
      </c>
      <c r="B2229" t="s">
        <v>1238</v>
      </c>
      <c r="C2229" t="s">
        <v>721</v>
      </c>
      <c r="D2229" t="s">
        <v>813</v>
      </c>
      <c r="E2229" t="s">
        <v>814</v>
      </c>
      <c r="F2229">
        <v>2</v>
      </c>
      <c r="G2229">
        <v>285.35000000000002</v>
      </c>
      <c r="H2229" s="9">
        <v>45169</v>
      </c>
      <c r="I2229" t="s">
        <v>707</v>
      </c>
      <c r="J2229" t="s">
        <v>669</v>
      </c>
      <c r="K2229" t="s">
        <v>615</v>
      </c>
      <c r="L2229" t="s">
        <v>658</v>
      </c>
      <c r="M2229" t="s">
        <v>1981</v>
      </c>
      <c r="N2229" t="s">
        <v>4125</v>
      </c>
      <c r="O2229" t="s">
        <v>6076</v>
      </c>
      <c r="P2229">
        <f>COUNTIFS($L:$L, SolaCorp_Backlog[[#This Row],[Product Group]], $H:$H, "&lt;=" &amp; SolaCorp_Backlog[[#This Row],[Order Date]])</f>
        <v>759</v>
      </c>
      <c r="Q2229" s="9">
        <f>IFERROR(VLOOKUP(SolaCorp_Backlog[[#This Row],[Order_Item]], 'Hot Orders'!$C:$H, 6, FALSE), SolaCorp_Backlog[[#This Row],[Order Date]])</f>
        <v>45169</v>
      </c>
      <c r="R2229">
        <f>COUNTIFS($L:$L, SolaCorp_Backlog[[#This Row],[Product Group]], $Q:$Q, "&lt;=" &amp; SolaCorp_Backlog[[#This Row],[New Date]])</f>
        <v>770</v>
      </c>
      <c r="S2229">
        <f>IF(SolaCorp_Backlog[[#This Row],[Product Group]] &lt;&gt; $L2228, 1, $S2228 + 1)</f>
        <v>759</v>
      </c>
      <c r="T22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29">
        <f ca="1" xml:space="preserve"> ROUND((SolaCorp_Backlog[[#This Row],[Projected Ship Date]] - SolaCorp_Backlog[[#This Row],[Order Date]]) / SolaCorp_Backlog[[#This Row],[Backlog Quantity]], 0)</f>
        <v>123</v>
      </c>
    </row>
    <row r="2230" spans="1:21" x14ac:dyDescent="0.25">
      <c r="A2230" t="s">
        <v>210</v>
      </c>
      <c r="B2230" t="s">
        <v>1131</v>
      </c>
      <c r="C2230" t="s">
        <v>671</v>
      </c>
      <c r="D2230" t="s">
        <v>715</v>
      </c>
      <c r="E2230" t="s">
        <v>716</v>
      </c>
      <c r="F2230">
        <v>12</v>
      </c>
      <c r="G2230">
        <v>230.67</v>
      </c>
      <c r="H2230" s="9">
        <v>45170</v>
      </c>
      <c r="I2230" t="s">
        <v>679</v>
      </c>
      <c r="J2230" t="s">
        <v>675</v>
      </c>
      <c r="K2230" t="s">
        <v>623</v>
      </c>
      <c r="L2230" t="s">
        <v>658</v>
      </c>
      <c r="M2230" t="s">
        <v>2006</v>
      </c>
      <c r="N2230" t="s">
        <v>4217</v>
      </c>
      <c r="O2230" t="s">
        <v>6096</v>
      </c>
      <c r="P2230">
        <f>COUNTIFS($L:$L, SolaCorp_Backlog[[#This Row],[Product Group]], $H:$H, "&lt;=" &amp; SolaCorp_Backlog[[#This Row],[Order Date]])</f>
        <v>771</v>
      </c>
      <c r="Q2230" s="9">
        <f>IFERROR(VLOOKUP(SolaCorp_Backlog[[#This Row],[Order_Item]], 'Hot Orders'!$C:$H, 6, FALSE), SolaCorp_Backlog[[#This Row],[Order Date]])</f>
        <v>45170</v>
      </c>
      <c r="R2230">
        <f>COUNTIFS($L:$L, SolaCorp_Backlog[[#This Row],[Product Group]], $Q:$Q, "&lt;=" &amp; SolaCorp_Backlog[[#This Row],[New Date]])</f>
        <v>782</v>
      </c>
      <c r="S2230">
        <f>IF(SolaCorp_Backlog[[#This Row],[Product Group]] &lt;&gt; $L2229, 1, $S2229 + 1)</f>
        <v>760</v>
      </c>
      <c r="T22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0">
        <f ca="1" xml:space="preserve"> ROUND((SolaCorp_Backlog[[#This Row],[Projected Ship Date]] - SolaCorp_Backlog[[#This Row],[Order Date]]) / SolaCorp_Backlog[[#This Row],[Backlog Quantity]], 0)</f>
        <v>20</v>
      </c>
    </row>
    <row r="2231" spans="1:21" x14ac:dyDescent="0.25">
      <c r="A2231" t="s">
        <v>210</v>
      </c>
      <c r="B2231" t="s">
        <v>1131</v>
      </c>
      <c r="C2231" t="s">
        <v>671</v>
      </c>
      <c r="D2231" t="s">
        <v>715</v>
      </c>
      <c r="E2231" t="s">
        <v>716</v>
      </c>
      <c r="F2231">
        <v>12</v>
      </c>
      <c r="G2231">
        <v>230.67</v>
      </c>
      <c r="H2231" s="9">
        <v>45170</v>
      </c>
      <c r="I2231" t="s">
        <v>679</v>
      </c>
      <c r="J2231" t="s">
        <v>675</v>
      </c>
      <c r="K2231" t="s">
        <v>623</v>
      </c>
      <c r="L2231" t="s">
        <v>658</v>
      </c>
      <c r="M2231" t="s">
        <v>2006</v>
      </c>
      <c r="N2231" t="s">
        <v>4218</v>
      </c>
      <c r="O2231" t="s">
        <v>6096</v>
      </c>
      <c r="P2231">
        <f>COUNTIFS($L:$L, SolaCorp_Backlog[[#This Row],[Product Group]], $H:$H, "&lt;=" &amp; SolaCorp_Backlog[[#This Row],[Order Date]])</f>
        <v>771</v>
      </c>
      <c r="Q2231" s="9">
        <f>IFERROR(VLOOKUP(SolaCorp_Backlog[[#This Row],[Order_Item]], 'Hot Orders'!$C:$H, 6, FALSE), SolaCorp_Backlog[[#This Row],[Order Date]])</f>
        <v>45170</v>
      </c>
      <c r="R2231">
        <f>COUNTIFS($L:$L, SolaCorp_Backlog[[#This Row],[Product Group]], $Q:$Q, "&lt;=" &amp; SolaCorp_Backlog[[#This Row],[New Date]])</f>
        <v>782</v>
      </c>
      <c r="S2231">
        <f>IF(SolaCorp_Backlog[[#This Row],[Product Group]] &lt;&gt; $L2230, 1, $S2230 + 1)</f>
        <v>761</v>
      </c>
      <c r="T22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1">
        <f ca="1" xml:space="preserve"> ROUND((SolaCorp_Backlog[[#This Row],[Projected Ship Date]] - SolaCorp_Backlog[[#This Row],[Order Date]]) / SolaCorp_Backlog[[#This Row],[Backlog Quantity]], 0)</f>
        <v>20</v>
      </c>
    </row>
    <row r="2232" spans="1:21" x14ac:dyDescent="0.25">
      <c r="A2232" t="s">
        <v>210</v>
      </c>
      <c r="B2232" t="s">
        <v>1131</v>
      </c>
      <c r="C2232" t="s">
        <v>671</v>
      </c>
      <c r="D2232" t="s">
        <v>715</v>
      </c>
      <c r="E2232" t="s">
        <v>716</v>
      </c>
      <c r="F2232">
        <v>12</v>
      </c>
      <c r="G2232">
        <v>230.67</v>
      </c>
      <c r="H2232" s="9">
        <v>45170</v>
      </c>
      <c r="I2232" t="s">
        <v>679</v>
      </c>
      <c r="J2232" t="s">
        <v>675</v>
      </c>
      <c r="K2232" t="s">
        <v>623</v>
      </c>
      <c r="L2232" t="s">
        <v>658</v>
      </c>
      <c r="M2232" t="s">
        <v>2006</v>
      </c>
      <c r="N2232" t="s">
        <v>4219</v>
      </c>
      <c r="O2232" t="s">
        <v>6096</v>
      </c>
      <c r="P2232">
        <f>COUNTIFS($L:$L, SolaCorp_Backlog[[#This Row],[Product Group]], $H:$H, "&lt;=" &amp; SolaCorp_Backlog[[#This Row],[Order Date]])</f>
        <v>771</v>
      </c>
      <c r="Q2232" s="9">
        <f>IFERROR(VLOOKUP(SolaCorp_Backlog[[#This Row],[Order_Item]], 'Hot Orders'!$C:$H, 6, FALSE), SolaCorp_Backlog[[#This Row],[Order Date]])</f>
        <v>45170</v>
      </c>
      <c r="R2232">
        <f>COUNTIFS($L:$L, SolaCorp_Backlog[[#This Row],[Product Group]], $Q:$Q, "&lt;=" &amp; SolaCorp_Backlog[[#This Row],[New Date]])</f>
        <v>782</v>
      </c>
      <c r="S2232">
        <f>IF(SolaCorp_Backlog[[#This Row],[Product Group]] &lt;&gt; $L2231, 1, $S2231 + 1)</f>
        <v>762</v>
      </c>
      <c r="T22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2">
        <f ca="1" xml:space="preserve"> ROUND((SolaCorp_Backlog[[#This Row],[Projected Ship Date]] - SolaCorp_Backlog[[#This Row],[Order Date]]) / SolaCorp_Backlog[[#This Row],[Backlog Quantity]], 0)</f>
        <v>20</v>
      </c>
    </row>
    <row r="2233" spans="1:21" x14ac:dyDescent="0.25">
      <c r="A2233" t="s">
        <v>210</v>
      </c>
      <c r="B2233" t="s">
        <v>1131</v>
      </c>
      <c r="C2233" t="s">
        <v>671</v>
      </c>
      <c r="D2233" t="s">
        <v>715</v>
      </c>
      <c r="E2233" t="s">
        <v>716</v>
      </c>
      <c r="F2233">
        <v>12</v>
      </c>
      <c r="G2233">
        <v>230.67</v>
      </c>
      <c r="H2233" s="9">
        <v>45170</v>
      </c>
      <c r="I2233" t="s">
        <v>679</v>
      </c>
      <c r="J2233" t="s">
        <v>675</v>
      </c>
      <c r="K2233" t="s">
        <v>623</v>
      </c>
      <c r="L2233" t="s">
        <v>658</v>
      </c>
      <c r="M2233" t="s">
        <v>2006</v>
      </c>
      <c r="N2233" t="s">
        <v>4220</v>
      </c>
      <c r="O2233" t="s">
        <v>6096</v>
      </c>
      <c r="P2233">
        <f>COUNTIFS($L:$L, SolaCorp_Backlog[[#This Row],[Product Group]], $H:$H, "&lt;=" &amp; SolaCorp_Backlog[[#This Row],[Order Date]])</f>
        <v>771</v>
      </c>
      <c r="Q2233" s="9">
        <f>IFERROR(VLOOKUP(SolaCorp_Backlog[[#This Row],[Order_Item]], 'Hot Orders'!$C:$H, 6, FALSE), SolaCorp_Backlog[[#This Row],[Order Date]])</f>
        <v>45170</v>
      </c>
      <c r="R2233">
        <f>COUNTIFS($L:$L, SolaCorp_Backlog[[#This Row],[Product Group]], $Q:$Q, "&lt;=" &amp; SolaCorp_Backlog[[#This Row],[New Date]])</f>
        <v>782</v>
      </c>
      <c r="S2233">
        <f>IF(SolaCorp_Backlog[[#This Row],[Product Group]] &lt;&gt; $L2232, 1, $S2232 + 1)</f>
        <v>763</v>
      </c>
      <c r="T22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3">
        <f ca="1" xml:space="preserve"> ROUND((SolaCorp_Backlog[[#This Row],[Projected Ship Date]] - SolaCorp_Backlog[[#This Row],[Order Date]]) / SolaCorp_Backlog[[#This Row],[Backlog Quantity]], 0)</f>
        <v>20</v>
      </c>
    </row>
    <row r="2234" spans="1:21" x14ac:dyDescent="0.25">
      <c r="A2234" t="s">
        <v>210</v>
      </c>
      <c r="B2234" t="s">
        <v>1131</v>
      </c>
      <c r="C2234" t="s">
        <v>671</v>
      </c>
      <c r="D2234" t="s">
        <v>715</v>
      </c>
      <c r="E2234" t="s">
        <v>716</v>
      </c>
      <c r="F2234">
        <v>12</v>
      </c>
      <c r="G2234">
        <v>230.67</v>
      </c>
      <c r="H2234" s="9">
        <v>45170</v>
      </c>
      <c r="I2234" t="s">
        <v>679</v>
      </c>
      <c r="J2234" t="s">
        <v>675</v>
      </c>
      <c r="K2234" t="s">
        <v>623</v>
      </c>
      <c r="L2234" t="s">
        <v>658</v>
      </c>
      <c r="M2234" t="s">
        <v>2006</v>
      </c>
      <c r="N2234" t="s">
        <v>4221</v>
      </c>
      <c r="O2234" t="s">
        <v>6096</v>
      </c>
      <c r="P2234">
        <f>COUNTIFS($L:$L, SolaCorp_Backlog[[#This Row],[Product Group]], $H:$H, "&lt;=" &amp; SolaCorp_Backlog[[#This Row],[Order Date]])</f>
        <v>771</v>
      </c>
      <c r="Q2234" s="9">
        <f>IFERROR(VLOOKUP(SolaCorp_Backlog[[#This Row],[Order_Item]], 'Hot Orders'!$C:$H, 6, FALSE), SolaCorp_Backlog[[#This Row],[Order Date]])</f>
        <v>45170</v>
      </c>
      <c r="R2234">
        <f>COUNTIFS($L:$L, SolaCorp_Backlog[[#This Row],[Product Group]], $Q:$Q, "&lt;=" &amp; SolaCorp_Backlog[[#This Row],[New Date]])</f>
        <v>782</v>
      </c>
      <c r="S2234">
        <f>IF(SolaCorp_Backlog[[#This Row],[Product Group]] &lt;&gt; $L2233, 1, $S2233 + 1)</f>
        <v>764</v>
      </c>
      <c r="T22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4">
        <f ca="1" xml:space="preserve"> ROUND((SolaCorp_Backlog[[#This Row],[Projected Ship Date]] - SolaCorp_Backlog[[#This Row],[Order Date]]) / SolaCorp_Backlog[[#This Row],[Backlog Quantity]], 0)</f>
        <v>20</v>
      </c>
    </row>
    <row r="2235" spans="1:21" x14ac:dyDescent="0.25">
      <c r="A2235" t="s">
        <v>210</v>
      </c>
      <c r="B2235" t="s">
        <v>1131</v>
      </c>
      <c r="C2235" t="s">
        <v>671</v>
      </c>
      <c r="D2235" t="s">
        <v>715</v>
      </c>
      <c r="E2235" t="s">
        <v>716</v>
      </c>
      <c r="F2235">
        <v>12</v>
      </c>
      <c r="G2235">
        <v>230.67</v>
      </c>
      <c r="H2235" s="9">
        <v>45170</v>
      </c>
      <c r="I2235" t="s">
        <v>679</v>
      </c>
      <c r="J2235" t="s">
        <v>675</v>
      </c>
      <c r="K2235" t="s">
        <v>623</v>
      </c>
      <c r="L2235" t="s">
        <v>658</v>
      </c>
      <c r="M2235" t="s">
        <v>2006</v>
      </c>
      <c r="N2235" t="s">
        <v>4222</v>
      </c>
      <c r="O2235" t="s">
        <v>6096</v>
      </c>
      <c r="P2235">
        <f>COUNTIFS($L:$L, SolaCorp_Backlog[[#This Row],[Product Group]], $H:$H, "&lt;=" &amp; SolaCorp_Backlog[[#This Row],[Order Date]])</f>
        <v>771</v>
      </c>
      <c r="Q2235" s="9">
        <f>IFERROR(VLOOKUP(SolaCorp_Backlog[[#This Row],[Order_Item]], 'Hot Orders'!$C:$H, 6, FALSE), SolaCorp_Backlog[[#This Row],[Order Date]])</f>
        <v>45170</v>
      </c>
      <c r="R2235">
        <f>COUNTIFS($L:$L, SolaCorp_Backlog[[#This Row],[Product Group]], $Q:$Q, "&lt;=" &amp; SolaCorp_Backlog[[#This Row],[New Date]])</f>
        <v>782</v>
      </c>
      <c r="S2235">
        <f>IF(SolaCorp_Backlog[[#This Row],[Product Group]] &lt;&gt; $L2234, 1, $S2234 + 1)</f>
        <v>765</v>
      </c>
      <c r="T22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5">
        <f ca="1" xml:space="preserve"> ROUND((SolaCorp_Backlog[[#This Row],[Projected Ship Date]] - SolaCorp_Backlog[[#This Row],[Order Date]]) / SolaCorp_Backlog[[#This Row],[Backlog Quantity]], 0)</f>
        <v>20</v>
      </c>
    </row>
    <row r="2236" spans="1:21" x14ac:dyDescent="0.25">
      <c r="A2236" t="s">
        <v>210</v>
      </c>
      <c r="B2236" t="s">
        <v>1131</v>
      </c>
      <c r="C2236" t="s">
        <v>671</v>
      </c>
      <c r="D2236" t="s">
        <v>715</v>
      </c>
      <c r="E2236" t="s">
        <v>716</v>
      </c>
      <c r="F2236">
        <v>12</v>
      </c>
      <c r="G2236">
        <v>230.67</v>
      </c>
      <c r="H2236" s="9">
        <v>45170</v>
      </c>
      <c r="I2236" t="s">
        <v>679</v>
      </c>
      <c r="J2236" t="s">
        <v>675</v>
      </c>
      <c r="K2236" t="s">
        <v>623</v>
      </c>
      <c r="L2236" t="s">
        <v>658</v>
      </c>
      <c r="M2236" t="s">
        <v>2006</v>
      </c>
      <c r="N2236" t="s">
        <v>4223</v>
      </c>
      <c r="O2236" t="s">
        <v>6096</v>
      </c>
      <c r="P2236">
        <f>COUNTIFS($L:$L, SolaCorp_Backlog[[#This Row],[Product Group]], $H:$H, "&lt;=" &amp; SolaCorp_Backlog[[#This Row],[Order Date]])</f>
        <v>771</v>
      </c>
      <c r="Q2236" s="9">
        <f>IFERROR(VLOOKUP(SolaCorp_Backlog[[#This Row],[Order_Item]], 'Hot Orders'!$C:$H, 6, FALSE), SolaCorp_Backlog[[#This Row],[Order Date]])</f>
        <v>45170</v>
      </c>
      <c r="R2236">
        <f>COUNTIFS($L:$L, SolaCorp_Backlog[[#This Row],[Product Group]], $Q:$Q, "&lt;=" &amp; SolaCorp_Backlog[[#This Row],[New Date]])</f>
        <v>782</v>
      </c>
      <c r="S2236">
        <f>IF(SolaCorp_Backlog[[#This Row],[Product Group]] &lt;&gt; $L2235, 1, $S2235 + 1)</f>
        <v>766</v>
      </c>
      <c r="T22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2236">
        <f ca="1" xml:space="preserve"> ROUND((SolaCorp_Backlog[[#This Row],[Projected Ship Date]] - SolaCorp_Backlog[[#This Row],[Order Date]]) / SolaCorp_Backlog[[#This Row],[Backlog Quantity]], 0)</f>
        <v>20</v>
      </c>
    </row>
    <row r="2237" spans="1:21" x14ac:dyDescent="0.25">
      <c r="A2237" t="s">
        <v>210</v>
      </c>
      <c r="B2237" t="s">
        <v>1131</v>
      </c>
      <c r="C2237" t="s">
        <v>671</v>
      </c>
      <c r="D2237" t="s">
        <v>715</v>
      </c>
      <c r="E2237" t="s">
        <v>716</v>
      </c>
      <c r="F2237">
        <v>12</v>
      </c>
      <c r="G2237">
        <v>230.67</v>
      </c>
      <c r="H2237" s="9">
        <v>45170</v>
      </c>
      <c r="I2237" t="s">
        <v>679</v>
      </c>
      <c r="J2237" t="s">
        <v>675</v>
      </c>
      <c r="K2237" t="s">
        <v>623</v>
      </c>
      <c r="L2237" t="s">
        <v>658</v>
      </c>
      <c r="M2237" t="s">
        <v>2006</v>
      </c>
      <c r="N2237" t="s">
        <v>4224</v>
      </c>
      <c r="O2237" t="s">
        <v>6096</v>
      </c>
      <c r="P2237">
        <f>COUNTIFS($L:$L, SolaCorp_Backlog[[#This Row],[Product Group]], $H:$H, "&lt;=" &amp; SolaCorp_Backlog[[#This Row],[Order Date]])</f>
        <v>771</v>
      </c>
      <c r="Q2237" s="9">
        <f>IFERROR(VLOOKUP(SolaCorp_Backlog[[#This Row],[Order_Item]], 'Hot Orders'!$C:$H, 6, FALSE), SolaCorp_Backlog[[#This Row],[Order Date]])</f>
        <v>45170</v>
      </c>
      <c r="R2237">
        <f>COUNTIFS($L:$L, SolaCorp_Backlog[[#This Row],[Product Group]], $Q:$Q, "&lt;=" &amp; SolaCorp_Backlog[[#This Row],[New Date]])</f>
        <v>782</v>
      </c>
      <c r="S2237">
        <f>IF(SolaCorp_Backlog[[#This Row],[Product Group]] &lt;&gt; $L2236, 1, $S2236 + 1)</f>
        <v>767</v>
      </c>
      <c r="T22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37">
        <f ca="1" xml:space="preserve"> ROUND((SolaCorp_Backlog[[#This Row],[Projected Ship Date]] - SolaCorp_Backlog[[#This Row],[Order Date]]) / SolaCorp_Backlog[[#This Row],[Backlog Quantity]], 0)</f>
        <v>21</v>
      </c>
    </row>
    <row r="2238" spans="1:21" x14ac:dyDescent="0.25">
      <c r="A2238" t="s">
        <v>210</v>
      </c>
      <c r="B2238" t="s">
        <v>1131</v>
      </c>
      <c r="C2238" t="s">
        <v>671</v>
      </c>
      <c r="D2238" t="s">
        <v>715</v>
      </c>
      <c r="E2238" t="s">
        <v>716</v>
      </c>
      <c r="F2238">
        <v>12</v>
      </c>
      <c r="G2238">
        <v>230.67</v>
      </c>
      <c r="H2238" s="9">
        <v>45170</v>
      </c>
      <c r="I2238" t="s">
        <v>679</v>
      </c>
      <c r="J2238" t="s">
        <v>675</v>
      </c>
      <c r="K2238" t="s">
        <v>623</v>
      </c>
      <c r="L2238" t="s">
        <v>658</v>
      </c>
      <c r="M2238" t="s">
        <v>2006</v>
      </c>
      <c r="N2238" t="s">
        <v>4225</v>
      </c>
      <c r="O2238" t="s">
        <v>6096</v>
      </c>
      <c r="P2238">
        <f>COUNTIFS($L:$L, SolaCorp_Backlog[[#This Row],[Product Group]], $H:$H, "&lt;=" &amp; SolaCorp_Backlog[[#This Row],[Order Date]])</f>
        <v>771</v>
      </c>
      <c r="Q2238" s="9">
        <f>IFERROR(VLOOKUP(SolaCorp_Backlog[[#This Row],[Order_Item]], 'Hot Orders'!$C:$H, 6, FALSE), SolaCorp_Backlog[[#This Row],[Order Date]])</f>
        <v>45170</v>
      </c>
      <c r="R2238">
        <f>COUNTIFS($L:$L, SolaCorp_Backlog[[#This Row],[Product Group]], $Q:$Q, "&lt;=" &amp; SolaCorp_Backlog[[#This Row],[New Date]])</f>
        <v>782</v>
      </c>
      <c r="S2238">
        <f>IF(SolaCorp_Backlog[[#This Row],[Product Group]] &lt;&gt; $L2237, 1, $S2237 + 1)</f>
        <v>768</v>
      </c>
      <c r="T22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38">
        <f ca="1" xml:space="preserve"> ROUND((SolaCorp_Backlog[[#This Row],[Projected Ship Date]] - SolaCorp_Backlog[[#This Row],[Order Date]]) / SolaCorp_Backlog[[#This Row],[Backlog Quantity]], 0)</f>
        <v>21</v>
      </c>
    </row>
    <row r="2239" spans="1:21" x14ac:dyDescent="0.25">
      <c r="A2239" t="s">
        <v>210</v>
      </c>
      <c r="B2239" t="s">
        <v>1131</v>
      </c>
      <c r="C2239" t="s">
        <v>671</v>
      </c>
      <c r="D2239" t="s">
        <v>715</v>
      </c>
      <c r="E2239" t="s">
        <v>716</v>
      </c>
      <c r="F2239">
        <v>12</v>
      </c>
      <c r="G2239">
        <v>230.67</v>
      </c>
      <c r="H2239" s="9">
        <v>45170</v>
      </c>
      <c r="I2239" t="s">
        <v>679</v>
      </c>
      <c r="J2239" t="s">
        <v>675</v>
      </c>
      <c r="K2239" t="s">
        <v>623</v>
      </c>
      <c r="L2239" t="s">
        <v>658</v>
      </c>
      <c r="M2239" t="s">
        <v>2006</v>
      </c>
      <c r="N2239" t="s">
        <v>4226</v>
      </c>
      <c r="O2239" t="s">
        <v>6096</v>
      </c>
      <c r="P2239">
        <f>COUNTIFS($L:$L, SolaCorp_Backlog[[#This Row],[Product Group]], $H:$H, "&lt;=" &amp; SolaCorp_Backlog[[#This Row],[Order Date]])</f>
        <v>771</v>
      </c>
      <c r="Q2239" s="9">
        <f>IFERROR(VLOOKUP(SolaCorp_Backlog[[#This Row],[Order_Item]], 'Hot Orders'!$C:$H, 6, FALSE), SolaCorp_Backlog[[#This Row],[Order Date]])</f>
        <v>45170</v>
      </c>
      <c r="R2239">
        <f>COUNTIFS($L:$L, SolaCorp_Backlog[[#This Row],[Product Group]], $Q:$Q, "&lt;=" &amp; SolaCorp_Backlog[[#This Row],[New Date]])</f>
        <v>782</v>
      </c>
      <c r="S2239">
        <f>IF(SolaCorp_Backlog[[#This Row],[Product Group]] &lt;&gt; $L2238, 1, $S2238 + 1)</f>
        <v>769</v>
      </c>
      <c r="T22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39">
        <f ca="1" xml:space="preserve"> ROUND((SolaCorp_Backlog[[#This Row],[Projected Ship Date]] - SolaCorp_Backlog[[#This Row],[Order Date]]) / SolaCorp_Backlog[[#This Row],[Backlog Quantity]], 0)</f>
        <v>21</v>
      </c>
    </row>
    <row r="2240" spans="1:21" x14ac:dyDescent="0.25">
      <c r="A2240" t="s">
        <v>210</v>
      </c>
      <c r="B2240" t="s">
        <v>1131</v>
      </c>
      <c r="C2240" t="s">
        <v>671</v>
      </c>
      <c r="D2240" t="s">
        <v>715</v>
      </c>
      <c r="E2240" t="s">
        <v>716</v>
      </c>
      <c r="F2240">
        <v>12</v>
      </c>
      <c r="G2240">
        <v>230.67</v>
      </c>
      <c r="H2240" s="9">
        <v>45170</v>
      </c>
      <c r="I2240" t="s">
        <v>679</v>
      </c>
      <c r="J2240" t="s">
        <v>675</v>
      </c>
      <c r="K2240" t="s">
        <v>623</v>
      </c>
      <c r="L2240" t="s">
        <v>658</v>
      </c>
      <c r="M2240" t="s">
        <v>2006</v>
      </c>
      <c r="N2240" t="s">
        <v>4227</v>
      </c>
      <c r="O2240" t="s">
        <v>6096</v>
      </c>
      <c r="P2240">
        <f>COUNTIFS($L:$L, SolaCorp_Backlog[[#This Row],[Product Group]], $H:$H, "&lt;=" &amp; SolaCorp_Backlog[[#This Row],[Order Date]])</f>
        <v>771</v>
      </c>
      <c r="Q2240" s="9">
        <f>IFERROR(VLOOKUP(SolaCorp_Backlog[[#This Row],[Order_Item]], 'Hot Orders'!$C:$H, 6, FALSE), SolaCorp_Backlog[[#This Row],[Order Date]])</f>
        <v>45170</v>
      </c>
      <c r="R2240">
        <f>COUNTIFS($L:$L, SolaCorp_Backlog[[#This Row],[Product Group]], $Q:$Q, "&lt;=" &amp; SolaCorp_Backlog[[#This Row],[New Date]])</f>
        <v>782</v>
      </c>
      <c r="S2240">
        <f>IF(SolaCorp_Backlog[[#This Row],[Product Group]] &lt;&gt; $L2239, 1, $S2239 + 1)</f>
        <v>770</v>
      </c>
      <c r="T22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0">
        <f ca="1" xml:space="preserve"> ROUND((SolaCorp_Backlog[[#This Row],[Projected Ship Date]] - SolaCorp_Backlog[[#This Row],[Order Date]]) / SolaCorp_Backlog[[#This Row],[Backlog Quantity]], 0)</f>
        <v>21</v>
      </c>
    </row>
    <row r="2241" spans="1:21" x14ac:dyDescent="0.25">
      <c r="A2241" t="s">
        <v>210</v>
      </c>
      <c r="B2241" t="s">
        <v>1131</v>
      </c>
      <c r="C2241" t="s">
        <v>671</v>
      </c>
      <c r="D2241" t="s">
        <v>715</v>
      </c>
      <c r="E2241" t="s">
        <v>716</v>
      </c>
      <c r="F2241">
        <v>12</v>
      </c>
      <c r="G2241">
        <v>230.67</v>
      </c>
      <c r="H2241" s="9">
        <v>45170</v>
      </c>
      <c r="I2241" t="s">
        <v>679</v>
      </c>
      <c r="J2241" t="s">
        <v>675</v>
      </c>
      <c r="K2241" t="s">
        <v>623</v>
      </c>
      <c r="L2241" t="s">
        <v>658</v>
      </c>
      <c r="M2241" t="s">
        <v>2006</v>
      </c>
      <c r="N2241" t="s">
        <v>4228</v>
      </c>
      <c r="O2241" t="s">
        <v>6096</v>
      </c>
      <c r="P2241">
        <f>COUNTIFS($L:$L, SolaCorp_Backlog[[#This Row],[Product Group]], $H:$H, "&lt;=" &amp; SolaCorp_Backlog[[#This Row],[Order Date]])</f>
        <v>771</v>
      </c>
      <c r="Q2241" s="9">
        <f>IFERROR(VLOOKUP(SolaCorp_Backlog[[#This Row],[Order_Item]], 'Hot Orders'!$C:$H, 6, FALSE), SolaCorp_Backlog[[#This Row],[Order Date]])</f>
        <v>45170</v>
      </c>
      <c r="R2241">
        <f>COUNTIFS($L:$L, SolaCorp_Backlog[[#This Row],[Product Group]], $Q:$Q, "&lt;=" &amp; SolaCorp_Backlog[[#This Row],[New Date]])</f>
        <v>782</v>
      </c>
      <c r="S2241">
        <f>IF(SolaCorp_Backlog[[#This Row],[Product Group]] &lt;&gt; $L2240, 1, $S2240 + 1)</f>
        <v>771</v>
      </c>
      <c r="T22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1">
        <f ca="1" xml:space="preserve"> ROUND((SolaCorp_Backlog[[#This Row],[Projected Ship Date]] - SolaCorp_Backlog[[#This Row],[Order Date]]) / SolaCorp_Backlog[[#This Row],[Backlog Quantity]], 0)</f>
        <v>21</v>
      </c>
    </row>
    <row r="2242" spans="1:21" x14ac:dyDescent="0.25">
      <c r="A2242" t="s">
        <v>109</v>
      </c>
      <c r="B2242" t="s">
        <v>922</v>
      </c>
      <c r="C2242" t="s">
        <v>688</v>
      </c>
      <c r="D2242" t="s">
        <v>685</v>
      </c>
      <c r="E2242" t="s">
        <v>686</v>
      </c>
      <c r="F2242">
        <v>10</v>
      </c>
      <c r="G2242">
        <v>169.98</v>
      </c>
      <c r="H2242" s="9">
        <v>45172</v>
      </c>
      <c r="I2242" t="s">
        <v>923</v>
      </c>
      <c r="J2242" t="s">
        <v>675</v>
      </c>
      <c r="K2242" t="s">
        <v>611</v>
      </c>
      <c r="L2242" t="s">
        <v>658</v>
      </c>
      <c r="M2242" t="s">
        <v>1982</v>
      </c>
      <c r="N2242" t="s">
        <v>4126</v>
      </c>
      <c r="O2242" t="s">
        <v>6077</v>
      </c>
      <c r="P2242">
        <f>COUNTIFS($L:$L, SolaCorp_Backlog[[#This Row],[Product Group]], $H:$H, "&lt;=" &amp; SolaCorp_Backlog[[#This Row],[Order Date]])</f>
        <v>786</v>
      </c>
      <c r="Q2242" s="9">
        <f>IFERROR(VLOOKUP(SolaCorp_Backlog[[#This Row],[Order_Item]], 'Hot Orders'!$C:$H, 6, FALSE), SolaCorp_Backlog[[#This Row],[Order Date]])</f>
        <v>45172</v>
      </c>
      <c r="R2242">
        <f>COUNTIFS($L:$L, SolaCorp_Backlog[[#This Row],[Product Group]], $Q:$Q, "&lt;=" &amp; SolaCorp_Backlog[[#This Row],[New Date]])</f>
        <v>797</v>
      </c>
      <c r="S2242">
        <f>IF(SolaCorp_Backlog[[#This Row],[Product Group]] &lt;&gt; $L2241, 1, $S2241 + 1)</f>
        <v>772</v>
      </c>
      <c r="T22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2">
        <f ca="1" xml:space="preserve"> ROUND((SolaCorp_Backlog[[#This Row],[Projected Ship Date]] - SolaCorp_Backlog[[#This Row],[Order Date]]) / SolaCorp_Backlog[[#This Row],[Backlog Quantity]], 0)</f>
        <v>25</v>
      </c>
    </row>
    <row r="2243" spans="1:21" x14ac:dyDescent="0.25">
      <c r="A2243" t="s">
        <v>109</v>
      </c>
      <c r="B2243" t="s">
        <v>922</v>
      </c>
      <c r="C2243" t="s">
        <v>688</v>
      </c>
      <c r="D2243" t="s">
        <v>685</v>
      </c>
      <c r="E2243" t="s">
        <v>686</v>
      </c>
      <c r="F2243">
        <v>10</v>
      </c>
      <c r="G2243">
        <v>169.98</v>
      </c>
      <c r="H2243" s="9">
        <v>45172</v>
      </c>
      <c r="I2243" t="s">
        <v>923</v>
      </c>
      <c r="J2243" t="s">
        <v>675</v>
      </c>
      <c r="K2243" t="s">
        <v>611</v>
      </c>
      <c r="L2243" t="s">
        <v>658</v>
      </c>
      <c r="M2243" t="s">
        <v>1982</v>
      </c>
      <c r="N2243" t="s">
        <v>4127</v>
      </c>
      <c r="O2243" t="s">
        <v>6077</v>
      </c>
      <c r="P2243">
        <f>COUNTIFS($L:$L, SolaCorp_Backlog[[#This Row],[Product Group]], $H:$H, "&lt;=" &amp; SolaCorp_Backlog[[#This Row],[Order Date]])</f>
        <v>786</v>
      </c>
      <c r="Q2243" s="9">
        <f>IFERROR(VLOOKUP(SolaCorp_Backlog[[#This Row],[Order_Item]], 'Hot Orders'!$C:$H, 6, FALSE), SolaCorp_Backlog[[#This Row],[Order Date]])</f>
        <v>45172</v>
      </c>
      <c r="R2243">
        <f>COUNTIFS($L:$L, SolaCorp_Backlog[[#This Row],[Product Group]], $Q:$Q, "&lt;=" &amp; SolaCorp_Backlog[[#This Row],[New Date]])</f>
        <v>797</v>
      </c>
      <c r="S2243">
        <f>IF(SolaCorp_Backlog[[#This Row],[Product Group]] &lt;&gt; $L2242, 1, $S2242 + 1)</f>
        <v>773</v>
      </c>
      <c r="T22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3">
        <f ca="1" xml:space="preserve"> ROUND((SolaCorp_Backlog[[#This Row],[Projected Ship Date]] - SolaCorp_Backlog[[#This Row],[Order Date]]) / SolaCorp_Backlog[[#This Row],[Backlog Quantity]], 0)</f>
        <v>25</v>
      </c>
    </row>
    <row r="2244" spans="1:21" x14ac:dyDescent="0.25">
      <c r="A2244" t="s">
        <v>109</v>
      </c>
      <c r="B2244" t="s">
        <v>922</v>
      </c>
      <c r="C2244" t="s">
        <v>688</v>
      </c>
      <c r="D2244" t="s">
        <v>685</v>
      </c>
      <c r="E2244" t="s">
        <v>686</v>
      </c>
      <c r="F2244">
        <v>10</v>
      </c>
      <c r="G2244">
        <v>169.98</v>
      </c>
      <c r="H2244" s="9">
        <v>45172</v>
      </c>
      <c r="I2244" t="s">
        <v>923</v>
      </c>
      <c r="J2244" t="s">
        <v>675</v>
      </c>
      <c r="K2244" t="s">
        <v>611</v>
      </c>
      <c r="L2244" t="s">
        <v>658</v>
      </c>
      <c r="M2244" t="s">
        <v>1982</v>
      </c>
      <c r="N2244" t="s">
        <v>4128</v>
      </c>
      <c r="O2244" t="s">
        <v>6077</v>
      </c>
      <c r="P2244">
        <f>COUNTIFS($L:$L, SolaCorp_Backlog[[#This Row],[Product Group]], $H:$H, "&lt;=" &amp; SolaCorp_Backlog[[#This Row],[Order Date]])</f>
        <v>786</v>
      </c>
      <c r="Q2244" s="9">
        <f>IFERROR(VLOOKUP(SolaCorp_Backlog[[#This Row],[Order_Item]], 'Hot Orders'!$C:$H, 6, FALSE), SolaCorp_Backlog[[#This Row],[Order Date]])</f>
        <v>45172</v>
      </c>
      <c r="R2244">
        <f>COUNTIFS($L:$L, SolaCorp_Backlog[[#This Row],[Product Group]], $Q:$Q, "&lt;=" &amp; SolaCorp_Backlog[[#This Row],[New Date]])</f>
        <v>797</v>
      </c>
      <c r="S2244">
        <f>IF(SolaCorp_Backlog[[#This Row],[Product Group]] &lt;&gt; $L2243, 1, $S2243 + 1)</f>
        <v>774</v>
      </c>
      <c r="T22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4">
        <f ca="1" xml:space="preserve"> ROUND((SolaCorp_Backlog[[#This Row],[Projected Ship Date]] - SolaCorp_Backlog[[#This Row],[Order Date]]) / SolaCorp_Backlog[[#This Row],[Backlog Quantity]], 0)</f>
        <v>25</v>
      </c>
    </row>
    <row r="2245" spans="1:21" x14ac:dyDescent="0.25">
      <c r="A2245" t="s">
        <v>109</v>
      </c>
      <c r="B2245" t="s">
        <v>922</v>
      </c>
      <c r="C2245" t="s">
        <v>688</v>
      </c>
      <c r="D2245" t="s">
        <v>685</v>
      </c>
      <c r="E2245" t="s">
        <v>686</v>
      </c>
      <c r="F2245">
        <v>10</v>
      </c>
      <c r="G2245">
        <v>169.98</v>
      </c>
      <c r="H2245" s="9">
        <v>45172</v>
      </c>
      <c r="I2245" t="s">
        <v>923</v>
      </c>
      <c r="J2245" t="s">
        <v>675</v>
      </c>
      <c r="K2245" t="s">
        <v>611</v>
      </c>
      <c r="L2245" t="s">
        <v>658</v>
      </c>
      <c r="M2245" t="s">
        <v>1982</v>
      </c>
      <c r="N2245" t="s">
        <v>4129</v>
      </c>
      <c r="O2245" t="s">
        <v>6077</v>
      </c>
      <c r="P2245">
        <f>COUNTIFS($L:$L, SolaCorp_Backlog[[#This Row],[Product Group]], $H:$H, "&lt;=" &amp; SolaCorp_Backlog[[#This Row],[Order Date]])</f>
        <v>786</v>
      </c>
      <c r="Q2245" s="9">
        <f>IFERROR(VLOOKUP(SolaCorp_Backlog[[#This Row],[Order_Item]], 'Hot Orders'!$C:$H, 6, FALSE), SolaCorp_Backlog[[#This Row],[Order Date]])</f>
        <v>45172</v>
      </c>
      <c r="R2245">
        <f>COUNTIFS($L:$L, SolaCorp_Backlog[[#This Row],[Product Group]], $Q:$Q, "&lt;=" &amp; SolaCorp_Backlog[[#This Row],[New Date]])</f>
        <v>797</v>
      </c>
      <c r="S2245">
        <f>IF(SolaCorp_Backlog[[#This Row],[Product Group]] &lt;&gt; $L2244, 1, $S2244 + 1)</f>
        <v>775</v>
      </c>
      <c r="T22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5">
        <f ca="1" xml:space="preserve"> ROUND((SolaCorp_Backlog[[#This Row],[Projected Ship Date]] - SolaCorp_Backlog[[#This Row],[Order Date]]) / SolaCorp_Backlog[[#This Row],[Backlog Quantity]], 0)</f>
        <v>25</v>
      </c>
    </row>
    <row r="2246" spans="1:21" x14ac:dyDescent="0.25">
      <c r="A2246" t="s">
        <v>109</v>
      </c>
      <c r="B2246" t="s">
        <v>922</v>
      </c>
      <c r="C2246" t="s">
        <v>688</v>
      </c>
      <c r="D2246" t="s">
        <v>685</v>
      </c>
      <c r="E2246" t="s">
        <v>686</v>
      </c>
      <c r="F2246">
        <v>10</v>
      </c>
      <c r="G2246">
        <v>169.98</v>
      </c>
      <c r="H2246" s="9">
        <v>45172</v>
      </c>
      <c r="I2246" t="s">
        <v>923</v>
      </c>
      <c r="J2246" t="s">
        <v>675</v>
      </c>
      <c r="K2246" t="s">
        <v>611</v>
      </c>
      <c r="L2246" t="s">
        <v>658</v>
      </c>
      <c r="M2246" t="s">
        <v>1982</v>
      </c>
      <c r="N2246" t="s">
        <v>4130</v>
      </c>
      <c r="O2246" t="s">
        <v>6077</v>
      </c>
      <c r="P2246">
        <f>COUNTIFS($L:$L, SolaCorp_Backlog[[#This Row],[Product Group]], $H:$H, "&lt;=" &amp; SolaCorp_Backlog[[#This Row],[Order Date]])</f>
        <v>786</v>
      </c>
      <c r="Q2246" s="9">
        <f>IFERROR(VLOOKUP(SolaCorp_Backlog[[#This Row],[Order_Item]], 'Hot Orders'!$C:$H, 6, FALSE), SolaCorp_Backlog[[#This Row],[Order Date]])</f>
        <v>45172</v>
      </c>
      <c r="R2246">
        <f>COUNTIFS($L:$L, SolaCorp_Backlog[[#This Row],[Product Group]], $Q:$Q, "&lt;=" &amp; SolaCorp_Backlog[[#This Row],[New Date]])</f>
        <v>797</v>
      </c>
      <c r="S2246">
        <f>IF(SolaCorp_Backlog[[#This Row],[Product Group]] &lt;&gt; $L2245, 1, $S2245 + 1)</f>
        <v>776</v>
      </c>
      <c r="T22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6">
        <f ca="1" xml:space="preserve"> ROUND((SolaCorp_Backlog[[#This Row],[Projected Ship Date]] - SolaCorp_Backlog[[#This Row],[Order Date]]) / SolaCorp_Backlog[[#This Row],[Backlog Quantity]], 0)</f>
        <v>25</v>
      </c>
    </row>
    <row r="2247" spans="1:21" x14ac:dyDescent="0.25">
      <c r="A2247" t="s">
        <v>109</v>
      </c>
      <c r="B2247" t="s">
        <v>922</v>
      </c>
      <c r="C2247" t="s">
        <v>688</v>
      </c>
      <c r="D2247" t="s">
        <v>685</v>
      </c>
      <c r="E2247" t="s">
        <v>686</v>
      </c>
      <c r="F2247">
        <v>10</v>
      </c>
      <c r="G2247">
        <v>169.98</v>
      </c>
      <c r="H2247" s="9">
        <v>45172</v>
      </c>
      <c r="I2247" t="s">
        <v>923</v>
      </c>
      <c r="J2247" t="s">
        <v>675</v>
      </c>
      <c r="K2247" t="s">
        <v>611</v>
      </c>
      <c r="L2247" t="s">
        <v>658</v>
      </c>
      <c r="M2247" t="s">
        <v>1982</v>
      </c>
      <c r="N2247" t="s">
        <v>4131</v>
      </c>
      <c r="O2247" t="s">
        <v>6077</v>
      </c>
      <c r="P2247">
        <f>COUNTIFS($L:$L, SolaCorp_Backlog[[#This Row],[Product Group]], $H:$H, "&lt;=" &amp; SolaCorp_Backlog[[#This Row],[Order Date]])</f>
        <v>786</v>
      </c>
      <c r="Q2247" s="9">
        <f>IFERROR(VLOOKUP(SolaCorp_Backlog[[#This Row],[Order_Item]], 'Hot Orders'!$C:$H, 6, FALSE), SolaCorp_Backlog[[#This Row],[Order Date]])</f>
        <v>45172</v>
      </c>
      <c r="R2247">
        <f>COUNTIFS($L:$L, SolaCorp_Backlog[[#This Row],[Product Group]], $Q:$Q, "&lt;=" &amp; SolaCorp_Backlog[[#This Row],[New Date]])</f>
        <v>797</v>
      </c>
      <c r="S2247">
        <f>IF(SolaCorp_Backlog[[#This Row],[Product Group]] &lt;&gt; $L2246, 1, $S2246 + 1)</f>
        <v>777</v>
      </c>
      <c r="T22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7">
        <f ca="1" xml:space="preserve"> ROUND((SolaCorp_Backlog[[#This Row],[Projected Ship Date]] - SolaCorp_Backlog[[#This Row],[Order Date]]) / SolaCorp_Backlog[[#This Row],[Backlog Quantity]], 0)</f>
        <v>25</v>
      </c>
    </row>
    <row r="2248" spans="1:21" x14ac:dyDescent="0.25">
      <c r="A2248" t="s">
        <v>109</v>
      </c>
      <c r="B2248" t="s">
        <v>922</v>
      </c>
      <c r="C2248" t="s">
        <v>688</v>
      </c>
      <c r="D2248" t="s">
        <v>685</v>
      </c>
      <c r="E2248" t="s">
        <v>686</v>
      </c>
      <c r="F2248">
        <v>10</v>
      </c>
      <c r="G2248">
        <v>169.98</v>
      </c>
      <c r="H2248" s="9">
        <v>45172</v>
      </c>
      <c r="I2248" t="s">
        <v>923</v>
      </c>
      <c r="J2248" t="s">
        <v>675</v>
      </c>
      <c r="K2248" t="s">
        <v>611</v>
      </c>
      <c r="L2248" t="s">
        <v>658</v>
      </c>
      <c r="M2248" t="s">
        <v>1982</v>
      </c>
      <c r="N2248" t="s">
        <v>4132</v>
      </c>
      <c r="O2248" t="s">
        <v>6077</v>
      </c>
      <c r="P2248">
        <f>COUNTIFS($L:$L, SolaCorp_Backlog[[#This Row],[Product Group]], $H:$H, "&lt;=" &amp; SolaCorp_Backlog[[#This Row],[Order Date]])</f>
        <v>786</v>
      </c>
      <c r="Q2248" s="9">
        <f>IFERROR(VLOOKUP(SolaCorp_Backlog[[#This Row],[Order_Item]], 'Hot Orders'!$C:$H, 6, FALSE), SolaCorp_Backlog[[#This Row],[Order Date]])</f>
        <v>45172</v>
      </c>
      <c r="R2248">
        <f>COUNTIFS($L:$L, SolaCorp_Backlog[[#This Row],[Product Group]], $Q:$Q, "&lt;=" &amp; SolaCorp_Backlog[[#This Row],[New Date]])</f>
        <v>797</v>
      </c>
      <c r="S2248">
        <f>IF(SolaCorp_Backlog[[#This Row],[Product Group]] &lt;&gt; $L2247, 1, $S2247 + 1)</f>
        <v>778</v>
      </c>
      <c r="T22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8">
        <f ca="1" xml:space="preserve"> ROUND((SolaCorp_Backlog[[#This Row],[Projected Ship Date]] - SolaCorp_Backlog[[#This Row],[Order Date]]) / SolaCorp_Backlog[[#This Row],[Backlog Quantity]], 0)</f>
        <v>25</v>
      </c>
    </row>
    <row r="2249" spans="1:21" x14ac:dyDescent="0.25">
      <c r="A2249" t="s">
        <v>109</v>
      </c>
      <c r="B2249" t="s">
        <v>922</v>
      </c>
      <c r="C2249" t="s">
        <v>688</v>
      </c>
      <c r="D2249" t="s">
        <v>685</v>
      </c>
      <c r="E2249" t="s">
        <v>686</v>
      </c>
      <c r="F2249">
        <v>10</v>
      </c>
      <c r="G2249">
        <v>169.98</v>
      </c>
      <c r="H2249" s="9">
        <v>45172</v>
      </c>
      <c r="I2249" t="s">
        <v>923</v>
      </c>
      <c r="J2249" t="s">
        <v>675</v>
      </c>
      <c r="K2249" t="s">
        <v>611</v>
      </c>
      <c r="L2249" t="s">
        <v>658</v>
      </c>
      <c r="M2249" t="s">
        <v>1982</v>
      </c>
      <c r="N2249" t="s">
        <v>4133</v>
      </c>
      <c r="O2249" t="s">
        <v>6077</v>
      </c>
      <c r="P2249">
        <f>COUNTIFS($L:$L, SolaCorp_Backlog[[#This Row],[Product Group]], $H:$H, "&lt;=" &amp; SolaCorp_Backlog[[#This Row],[Order Date]])</f>
        <v>786</v>
      </c>
      <c r="Q2249" s="9">
        <f>IFERROR(VLOOKUP(SolaCorp_Backlog[[#This Row],[Order_Item]], 'Hot Orders'!$C:$H, 6, FALSE), SolaCorp_Backlog[[#This Row],[Order Date]])</f>
        <v>45172</v>
      </c>
      <c r="R2249">
        <f>COUNTIFS($L:$L, SolaCorp_Backlog[[#This Row],[Product Group]], $Q:$Q, "&lt;=" &amp; SolaCorp_Backlog[[#This Row],[New Date]])</f>
        <v>797</v>
      </c>
      <c r="S2249">
        <f>IF(SolaCorp_Backlog[[#This Row],[Product Group]] &lt;&gt; $L2248, 1, $S2248 + 1)</f>
        <v>779</v>
      </c>
      <c r="T22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49">
        <f ca="1" xml:space="preserve"> ROUND((SolaCorp_Backlog[[#This Row],[Projected Ship Date]] - SolaCorp_Backlog[[#This Row],[Order Date]]) / SolaCorp_Backlog[[#This Row],[Backlog Quantity]], 0)</f>
        <v>25</v>
      </c>
    </row>
    <row r="2250" spans="1:21" x14ac:dyDescent="0.25">
      <c r="A2250" t="s">
        <v>109</v>
      </c>
      <c r="B2250" t="s">
        <v>922</v>
      </c>
      <c r="C2250" t="s">
        <v>688</v>
      </c>
      <c r="D2250" t="s">
        <v>685</v>
      </c>
      <c r="E2250" t="s">
        <v>686</v>
      </c>
      <c r="F2250">
        <v>10</v>
      </c>
      <c r="G2250">
        <v>169.98</v>
      </c>
      <c r="H2250" s="9">
        <v>45172</v>
      </c>
      <c r="I2250" t="s">
        <v>923</v>
      </c>
      <c r="J2250" t="s">
        <v>675</v>
      </c>
      <c r="K2250" t="s">
        <v>611</v>
      </c>
      <c r="L2250" t="s">
        <v>658</v>
      </c>
      <c r="M2250" t="s">
        <v>1982</v>
      </c>
      <c r="N2250" t="s">
        <v>4134</v>
      </c>
      <c r="O2250" t="s">
        <v>6077</v>
      </c>
      <c r="P2250">
        <f>COUNTIFS($L:$L, SolaCorp_Backlog[[#This Row],[Product Group]], $H:$H, "&lt;=" &amp; SolaCorp_Backlog[[#This Row],[Order Date]])</f>
        <v>786</v>
      </c>
      <c r="Q2250" s="9">
        <f>IFERROR(VLOOKUP(SolaCorp_Backlog[[#This Row],[Order_Item]], 'Hot Orders'!$C:$H, 6, FALSE), SolaCorp_Backlog[[#This Row],[Order Date]])</f>
        <v>45172</v>
      </c>
      <c r="R2250">
        <f>COUNTIFS($L:$L, SolaCorp_Backlog[[#This Row],[Product Group]], $Q:$Q, "&lt;=" &amp; SolaCorp_Backlog[[#This Row],[New Date]])</f>
        <v>797</v>
      </c>
      <c r="S2250">
        <f>IF(SolaCorp_Backlog[[#This Row],[Product Group]] &lt;&gt; $L2249, 1, $S2249 + 1)</f>
        <v>780</v>
      </c>
      <c r="T22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0">
        <f ca="1" xml:space="preserve"> ROUND((SolaCorp_Backlog[[#This Row],[Projected Ship Date]] - SolaCorp_Backlog[[#This Row],[Order Date]]) / SolaCorp_Backlog[[#This Row],[Backlog Quantity]], 0)</f>
        <v>25</v>
      </c>
    </row>
    <row r="2251" spans="1:21" x14ac:dyDescent="0.25">
      <c r="A2251" t="s">
        <v>109</v>
      </c>
      <c r="B2251" t="s">
        <v>922</v>
      </c>
      <c r="C2251" t="s">
        <v>688</v>
      </c>
      <c r="D2251" t="s">
        <v>685</v>
      </c>
      <c r="E2251" t="s">
        <v>686</v>
      </c>
      <c r="F2251">
        <v>10</v>
      </c>
      <c r="G2251">
        <v>169.98</v>
      </c>
      <c r="H2251" s="9">
        <v>45172</v>
      </c>
      <c r="I2251" t="s">
        <v>923</v>
      </c>
      <c r="J2251" t="s">
        <v>675</v>
      </c>
      <c r="K2251" t="s">
        <v>611</v>
      </c>
      <c r="L2251" t="s">
        <v>658</v>
      </c>
      <c r="M2251" t="s">
        <v>1982</v>
      </c>
      <c r="N2251" t="s">
        <v>4135</v>
      </c>
      <c r="O2251" t="s">
        <v>6077</v>
      </c>
      <c r="P2251">
        <f>COUNTIFS($L:$L, SolaCorp_Backlog[[#This Row],[Product Group]], $H:$H, "&lt;=" &amp; SolaCorp_Backlog[[#This Row],[Order Date]])</f>
        <v>786</v>
      </c>
      <c r="Q2251" s="9">
        <f>IFERROR(VLOOKUP(SolaCorp_Backlog[[#This Row],[Order_Item]], 'Hot Orders'!$C:$H, 6, FALSE), SolaCorp_Backlog[[#This Row],[Order Date]])</f>
        <v>45172</v>
      </c>
      <c r="R2251">
        <f>COUNTIFS($L:$L, SolaCorp_Backlog[[#This Row],[Product Group]], $Q:$Q, "&lt;=" &amp; SolaCorp_Backlog[[#This Row],[New Date]])</f>
        <v>797</v>
      </c>
      <c r="S2251">
        <f>IF(SolaCorp_Backlog[[#This Row],[Product Group]] &lt;&gt; $L2250, 1, $S2250 + 1)</f>
        <v>781</v>
      </c>
      <c r="T22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1">
        <f ca="1" xml:space="preserve"> ROUND((SolaCorp_Backlog[[#This Row],[Projected Ship Date]] - SolaCorp_Backlog[[#This Row],[Order Date]]) / SolaCorp_Backlog[[#This Row],[Backlog Quantity]], 0)</f>
        <v>25</v>
      </c>
    </row>
    <row r="2252" spans="1:21" x14ac:dyDescent="0.25">
      <c r="A2252" t="s">
        <v>212</v>
      </c>
      <c r="B2252" t="s">
        <v>747</v>
      </c>
      <c r="C2252" t="s">
        <v>688</v>
      </c>
      <c r="D2252" t="s">
        <v>769</v>
      </c>
      <c r="E2252" t="s">
        <v>770</v>
      </c>
      <c r="F2252">
        <v>5</v>
      </c>
      <c r="G2252">
        <v>143.36000000000001</v>
      </c>
      <c r="H2252" s="9">
        <v>45172</v>
      </c>
      <c r="I2252" t="s">
        <v>750</v>
      </c>
      <c r="J2252" t="s">
        <v>669</v>
      </c>
      <c r="K2252" t="s">
        <v>613</v>
      </c>
      <c r="L2252" t="s">
        <v>658</v>
      </c>
      <c r="M2252" t="s">
        <v>2143</v>
      </c>
      <c r="N2252" t="s">
        <v>4736</v>
      </c>
      <c r="O2252" t="s">
        <v>6205</v>
      </c>
      <c r="P2252">
        <f>COUNTIFS($L:$L, SolaCorp_Backlog[[#This Row],[Product Group]], $H:$H, "&lt;=" &amp; SolaCorp_Backlog[[#This Row],[Order Date]])</f>
        <v>786</v>
      </c>
      <c r="Q2252" s="9">
        <f>IFERROR(VLOOKUP(SolaCorp_Backlog[[#This Row],[Order_Item]], 'Hot Orders'!$C:$H, 6, FALSE), SolaCorp_Backlog[[#This Row],[Order Date]])</f>
        <v>45172</v>
      </c>
      <c r="R2252">
        <f>COUNTIFS($L:$L, SolaCorp_Backlog[[#This Row],[Product Group]], $Q:$Q, "&lt;=" &amp; SolaCorp_Backlog[[#This Row],[New Date]])</f>
        <v>797</v>
      </c>
      <c r="S2252">
        <f>IF(SolaCorp_Backlog[[#This Row],[Product Group]] &lt;&gt; $L2251, 1, $S2251 + 1)</f>
        <v>782</v>
      </c>
      <c r="T22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2">
        <f ca="1" xml:space="preserve"> ROUND((SolaCorp_Backlog[[#This Row],[Projected Ship Date]] - SolaCorp_Backlog[[#This Row],[Order Date]]) / SolaCorp_Backlog[[#This Row],[Backlog Quantity]], 0)</f>
        <v>50</v>
      </c>
    </row>
    <row r="2253" spans="1:21" x14ac:dyDescent="0.25">
      <c r="A2253" t="s">
        <v>212</v>
      </c>
      <c r="B2253" t="s">
        <v>747</v>
      </c>
      <c r="C2253" t="s">
        <v>688</v>
      </c>
      <c r="D2253" t="s">
        <v>769</v>
      </c>
      <c r="E2253" t="s">
        <v>770</v>
      </c>
      <c r="F2253">
        <v>5</v>
      </c>
      <c r="G2253">
        <v>143.36000000000001</v>
      </c>
      <c r="H2253" s="9">
        <v>45172</v>
      </c>
      <c r="I2253" t="s">
        <v>750</v>
      </c>
      <c r="J2253" t="s">
        <v>669</v>
      </c>
      <c r="K2253" t="s">
        <v>613</v>
      </c>
      <c r="L2253" t="s">
        <v>658</v>
      </c>
      <c r="M2253" t="s">
        <v>2143</v>
      </c>
      <c r="N2253" t="s">
        <v>4737</v>
      </c>
      <c r="O2253" t="s">
        <v>6205</v>
      </c>
      <c r="P2253">
        <f>COUNTIFS($L:$L, SolaCorp_Backlog[[#This Row],[Product Group]], $H:$H, "&lt;=" &amp; SolaCorp_Backlog[[#This Row],[Order Date]])</f>
        <v>786</v>
      </c>
      <c r="Q2253" s="9">
        <f>IFERROR(VLOOKUP(SolaCorp_Backlog[[#This Row],[Order_Item]], 'Hot Orders'!$C:$H, 6, FALSE), SolaCorp_Backlog[[#This Row],[Order Date]])</f>
        <v>45172</v>
      </c>
      <c r="R2253">
        <f>COUNTIFS($L:$L, SolaCorp_Backlog[[#This Row],[Product Group]], $Q:$Q, "&lt;=" &amp; SolaCorp_Backlog[[#This Row],[New Date]])</f>
        <v>797</v>
      </c>
      <c r="S2253">
        <f>IF(SolaCorp_Backlog[[#This Row],[Product Group]] &lt;&gt; $L2252, 1, $S2252 + 1)</f>
        <v>783</v>
      </c>
      <c r="T22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3">
        <f ca="1" xml:space="preserve"> ROUND((SolaCorp_Backlog[[#This Row],[Projected Ship Date]] - SolaCorp_Backlog[[#This Row],[Order Date]]) / SolaCorp_Backlog[[#This Row],[Backlog Quantity]], 0)</f>
        <v>50</v>
      </c>
    </row>
    <row r="2254" spans="1:21" x14ac:dyDescent="0.25">
      <c r="A2254" t="s">
        <v>212</v>
      </c>
      <c r="B2254" t="s">
        <v>747</v>
      </c>
      <c r="C2254" t="s">
        <v>688</v>
      </c>
      <c r="D2254" t="s">
        <v>769</v>
      </c>
      <c r="E2254" t="s">
        <v>770</v>
      </c>
      <c r="F2254">
        <v>5</v>
      </c>
      <c r="G2254">
        <v>143.36000000000001</v>
      </c>
      <c r="H2254" s="9">
        <v>45172</v>
      </c>
      <c r="I2254" t="s">
        <v>750</v>
      </c>
      <c r="J2254" t="s">
        <v>669</v>
      </c>
      <c r="K2254" t="s">
        <v>613</v>
      </c>
      <c r="L2254" t="s">
        <v>658</v>
      </c>
      <c r="M2254" t="s">
        <v>2143</v>
      </c>
      <c r="N2254" t="s">
        <v>4738</v>
      </c>
      <c r="O2254" t="s">
        <v>6205</v>
      </c>
      <c r="P2254">
        <f>COUNTIFS($L:$L, SolaCorp_Backlog[[#This Row],[Product Group]], $H:$H, "&lt;=" &amp; SolaCorp_Backlog[[#This Row],[Order Date]])</f>
        <v>786</v>
      </c>
      <c r="Q2254" s="9">
        <f>IFERROR(VLOOKUP(SolaCorp_Backlog[[#This Row],[Order_Item]], 'Hot Orders'!$C:$H, 6, FALSE), SolaCorp_Backlog[[#This Row],[Order Date]])</f>
        <v>45172</v>
      </c>
      <c r="R2254">
        <f>COUNTIFS($L:$L, SolaCorp_Backlog[[#This Row],[Product Group]], $Q:$Q, "&lt;=" &amp; SolaCorp_Backlog[[#This Row],[New Date]])</f>
        <v>797</v>
      </c>
      <c r="S2254">
        <f>IF(SolaCorp_Backlog[[#This Row],[Product Group]] &lt;&gt; $L2253, 1, $S2253 + 1)</f>
        <v>784</v>
      </c>
      <c r="T22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4">
        <f ca="1" xml:space="preserve"> ROUND((SolaCorp_Backlog[[#This Row],[Projected Ship Date]] - SolaCorp_Backlog[[#This Row],[Order Date]]) / SolaCorp_Backlog[[#This Row],[Backlog Quantity]], 0)</f>
        <v>50</v>
      </c>
    </row>
    <row r="2255" spans="1:21" x14ac:dyDescent="0.25">
      <c r="A2255" t="s">
        <v>212</v>
      </c>
      <c r="B2255" t="s">
        <v>747</v>
      </c>
      <c r="C2255" t="s">
        <v>688</v>
      </c>
      <c r="D2255" t="s">
        <v>769</v>
      </c>
      <c r="E2255" t="s">
        <v>770</v>
      </c>
      <c r="F2255">
        <v>5</v>
      </c>
      <c r="G2255">
        <v>143.36000000000001</v>
      </c>
      <c r="H2255" s="9">
        <v>45172</v>
      </c>
      <c r="I2255" t="s">
        <v>750</v>
      </c>
      <c r="J2255" t="s">
        <v>669</v>
      </c>
      <c r="K2255" t="s">
        <v>613</v>
      </c>
      <c r="L2255" t="s">
        <v>658</v>
      </c>
      <c r="M2255" t="s">
        <v>2143</v>
      </c>
      <c r="N2255" t="s">
        <v>4739</v>
      </c>
      <c r="O2255" t="s">
        <v>6205</v>
      </c>
      <c r="P2255">
        <f>COUNTIFS($L:$L, SolaCorp_Backlog[[#This Row],[Product Group]], $H:$H, "&lt;=" &amp; SolaCorp_Backlog[[#This Row],[Order Date]])</f>
        <v>786</v>
      </c>
      <c r="Q2255" s="9">
        <f>IFERROR(VLOOKUP(SolaCorp_Backlog[[#This Row],[Order_Item]], 'Hot Orders'!$C:$H, 6, FALSE), SolaCorp_Backlog[[#This Row],[Order Date]])</f>
        <v>45172</v>
      </c>
      <c r="R2255">
        <f>COUNTIFS($L:$L, SolaCorp_Backlog[[#This Row],[Product Group]], $Q:$Q, "&lt;=" &amp; SolaCorp_Backlog[[#This Row],[New Date]])</f>
        <v>797</v>
      </c>
      <c r="S2255">
        <f>IF(SolaCorp_Backlog[[#This Row],[Product Group]] &lt;&gt; $L2254, 1, $S2254 + 1)</f>
        <v>785</v>
      </c>
      <c r="T22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5">
        <f ca="1" xml:space="preserve"> ROUND((SolaCorp_Backlog[[#This Row],[Projected Ship Date]] - SolaCorp_Backlog[[#This Row],[Order Date]]) / SolaCorp_Backlog[[#This Row],[Backlog Quantity]], 0)</f>
        <v>50</v>
      </c>
    </row>
    <row r="2256" spans="1:21" x14ac:dyDescent="0.25">
      <c r="A2256" t="s">
        <v>212</v>
      </c>
      <c r="B2256" t="s">
        <v>747</v>
      </c>
      <c r="C2256" t="s">
        <v>688</v>
      </c>
      <c r="D2256" t="s">
        <v>769</v>
      </c>
      <c r="E2256" t="s">
        <v>770</v>
      </c>
      <c r="F2256">
        <v>5</v>
      </c>
      <c r="G2256">
        <v>143.36000000000001</v>
      </c>
      <c r="H2256" s="9">
        <v>45172</v>
      </c>
      <c r="I2256" t="s">
        <v>750</v>
      </c>
      <c r="J2256" t="s">
        <v>669</v>
      </c>
      <c r="K2256" t="s">
        <v>613</v>
      </c>
      <c r="L2256" t="s">
        <v>658</v>
      </c>
      <c r="M2256" t="s">
        <v>2143</v>
      </c>
      <c r="N2256" t="s">
        <v>4740</v>
      </c>
      <c r="O2256" t="s">
        <v>6205</v>
      </c>
      <c r="P2256">
        <f>COUNTIFS($L:$L, SolaCorp_Backlog[[#This Row],[Product Group]], $H:$H, "&lt;=" &amp; SolaCorp_Backlog[[#This Row],[Order Date]])</f>
        <v>786</v>
      </c>
      <c r="Q2256" s="9">
        <f>IFERROR(VLOOKUP(SolaCorp_Backlog[[#This Row],[Order_Item]], 'Hot Orders'!$C:$H, 6, FALSE), SolaCorp_Backlog[[#This Row],[Order Date]])</f>
        <v>45172</v>
      </c>
      <c r="R2256">
        <f>COUNTIFS($L:$L, SolaCorp_Backlog[[#This Row],[Product Group]], $Q:$Q, "&lt;=" &amp; SolaCorp_Backlog[[#This Row],[New Date]])</f>
        <v>797</v>
      </c>
      <c r="S2256">
        <f>IF(SolaCorp_Backlog[[#This Row],[Product Group]] &lt;&gt; $L2255, 1, $S2255 + 1)</f>
        <v>786</v>
      </c>
      <c r="T22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6">
        <f ca="1" xml:space="preserve"> ROUND((SolaCorp_Backlog[[#This Row],[Projected Ship Date]] - SolaCorp_Backlog[[#This Row],[Order Date]]) / SolaCorp_Backlog[[#This Row],[Backlog Quantity]], 0)</f>
        <v>50</v>
      </c>
    </row>
    <row r="2257" spans="1:21" x14ac:dyDescent="0.25">
      <c r="A2257" t="s">
        <v>189</v>
      </c>
      <c r="B2257" t="s">
        <v>741</v>
      </c>
      <c r="C2257" t="s">
        <v>721</v>
      </c>
      <c r="D2257" t="s">
        <v>813</v>
      </c>
      <c r="E2257" t="s">
        <v>814</v>
      </c>
      <c r="F2257">
        <v>25</v>
      </c>
      <c r="G2257">
        <v>127.7</v>
      </c>
      <c r="H2257" s="9">
        <v>45176</v>
      </c>
      <c r="I2257" t="s">
        <v>744</v>
      </c>
      <c r="J2257" t="s">
        <v>675</v>
      </c>
      <c r="K2257" t="s">
        <v>615</v>
      </c>
      <c r="L2257" t="s">
        <v>658</v>
      </c>
      <c r="M2257" t="s">
        <v>2139</v>
      </c>
      <c r="N2257" t="s">
        <v>4708</v>
      </c>
      <c r="O2257" t="s">
        <v>6201</v>
      </c>
      <c r="P2257">
        <f>COUNTIFS($L:$L, SolaCorp_Backlog[[#This Row],[Product Group]], $H:$H, "&lt;=" &amp; SolaCorp_Backlog[[#This Row],[Order Date]])</f>
        <v>811</v>
      </c>
      <c r="Q2257" s="9">
        <f>IFERROR(VLOOKUP(SolaCorp_Backlog[[#This Row],[Order_Item]], 'Hot Orders'!$C:$H, 6, FALSE), SolaCorp_Backlog[[#This Row],[Order Date]])</f>
        <v>45176</v>
      </c>
      <c r="R2257">
        <f>COUNTIFS($L:$L, SolaCorp_Backlog[[#This Row],[Product Group]], $Q:$Q, "&lt;=" &amp; SolaCorp_Backlog[[#This Row],[New Date]])</f>
        <v>822</v>
      </c>
      <c r="S2257">
        <f>IF(SolaCorp_Backlog[[#This Row],[Product Group]] &lt;&gt; $L2256, 1, $S2256 + 1)</f>
        <v>787</v>
      </c>
      <c r="T22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7">
        <f ca="1" xml:space="preserve"> ROUND((SolaCorp_Backlog[[#This Row],[Projected Ship Date]] - SolaCorp_Backlog[[#This Row],[Order Date]]) / SolaCorp_Backlog[[#This Row],[Backlog Quantity]], 0)</f>
        <v>10</v>
      </c>
    </row>
    <row r="2258" spans="1:21" x14ac:dyDescent="0.25">
      <c r="A2258" t="s">
        <v>189</v>
      </c>
      <c r="B2258" t="s">
        <v>741</v>
      </c>
      <c r="C2258" t="s">
        <v>721</v>
      </c>
      <c r="D2258" t="s">
        <v>813</v>
      </c>
      <c r="E2258" t="s">
        <v>814</v>
      </c>
      <c r="F2258">
        <v>25</v>
      </c>
      <c r="G2258">
        <v>127.7</v>
      </c>
      <c r="H2258" s="9">
        <v>45176</v>
      </c>
      <c r="I2258" t="s">
        <v>744</v>
      </c>
      <c r="J2258" t="s">
        <v>675</v>
      </c>
      <c r="K2258" t="s">
        <v>615</v>
      </c>
      <c r="L2258" t="s">
        <v>658</v>
      </c>
      <c r="M2258" t="s">
        <v>2139</v>
      </c>
      <c r="N2258" t="s">
        <v>4709</v>
      </c>
      <c r="O2258" t="s">
        <v>6201</v>
      </c>
      <c r="P2258">
        <f>COUNTIFS($L:$L, SolaCorp_Backlog[[#This Row],[Product Group]], $H:$H, "&lt;=" &amp; SolaCorp_Backlog[[#This Row],[Order Date]])</f>
        <v>811</v>
      </c>
      <c r="Q2258" s="9">
        <f>IFERROR(VLOOKUP(SolaCorp_Backlog[[#This Row],[Order_Item]], 'Hot Orders'!$C:$H, 6, FALSE), SolaCorp_Backlog[[#This Row],[Order Date]])</f>
        <v>45176</v>
      </c>
      <c r="R2258">
        <f>COUNTIFS($L:$L, SolaCorp_Backlog[[#This Row],[Product Group]], $Q:$Q, "&lt;=" &amp; SolaCorp_Backlog[[#This Row],[New Date]])</f>
        <v>822</v>
      </c>
      <c r="S2258">
        <f>IF(SolaCorp_Backlog[[#This Row],[Product Group]] &lt;&gt; $L2257, 1, $S2257 + 1)</f>
        <v>788</v>
      </c>
      <c r="T22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8">
        <f ca="1" xml:space="preserve"> ROUND((SolaCorp_Backlog[[#This Row],[Projected Ship Date]] - SolaCorp_Backlog[[#This Row],[Order Date]]) / SolaCorp_Backlog[[#This Row],[Backlog Quantity]], 0)</f>
        <v>10</v>
      </c>
    </row>
    <row r="2259" spans="1:21" x14ac:dyDescent="0.25">
      <c r="A2259" t="s">
        <v>189</v>
      </c>
      <c r="B2259" t="s">
        <v>741</v>
      </c>
      <c r="C2259" t="s">
        <v>721</v>
      </c>
      <c r="D2259" t="s">
        <v>813</v>
      </c>
      <c r="E2259" t="s">
        <v>814</v>
      </c>
      <c r="F2259">
        <v>25</v>
      </c>
      <c r="G2259">
        <v>127.7</v>
      </c>
      <c r="H2259" s="9">
        <v>45176</v>
      </c>
      <c r="I2259" t="s">
        <v>744</v>
      </c>
      <c r="J2259" t="s">
        <v>675</v>
      </c>
      <c r="K2259" t="s">
        <v>615</v>
      </c>
      <c r="L2259" t="s">
        <v>658</v>
      </c>
      <c r="M2259" t="s">
        <v>2139</v>
      </c>
      <c r="N2259" t="s">
        <v>4710</v>
      </c>
      <c r="O2259" t="s">
        <v>6201</v>
      </c>
      <c r="P2259">
        <f>COUNTIFS($L:$L, SolaCorp_Backlog[[#This Row],[Product Group]], $H:$H, "&lt;=" &amp; SolaCorp_Backlog[[#This Row],[Order Date]])</f>
        <v>811</v>
      </c>
      <c r="Q2259" s="9">
        <f>IFERROR(VLOOKUP(SolaCorp_Backlog[[#This Row],[Order_Item]], 'Hot Orders'!$C:$H, 6, FALSE), SolaCorp_Backlog[[#This Row],[Order Date]])</f>
        <v>45176</v>
      </c>
      <c r="R2259">
        <f>COUNTIFS($L:$L, SolaCorp_Backlog[[#This Row],[Product Group]], $Q:$Q, "&lt;=" &amp; SolaCorp_Backlog[[#This Row],[New Date]])</f>
        <v>822</v>
      </c>
      <c r="S2259">
        <f>IF(SolaCorp_Backlog[[#This Row],[Product Group]] &lt;&gt; $L2258, 1, $S2258 + 1)</f>
        <v>789</v>
      </c>
      <c r="T22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59">
        <f ca="1" xml:space="preserve"> ROUND((SolaCorp_Backlog[[#This Row],[Projected Ship Date]] - SolaCorp_Backlog[[#This Row],[Order Date]]) / SolaCorp_Backlog[[#This Row],[Backlog Quantity]], 0)</f>
        <v>10</v>
      </c>
    </row>
    <row r="2260" spans="1:21" x14ac:dyDescent="0.25">
      <c r="A2260" t="s">
        <v>189</v>
      </c>
      <c r="B2260" t="s">
        <v>741</v>
      </c>
      <c r="C2260" t="s">
        <v>721</v>
      </c>
      <c r="D2260" t="s">
        <v>813</v>
      </c>
      <c r="E2260" t="s">
        <v>814</v>
      </c>
      <c r="F2260">
        <v>25</v>
      </c>
      <c r="G2260">
        <v>127.7</v>
      </c>
      <c r="H2260" s="9">
        <v>45176</v>
      </c>
      <c r="I2260" t="s">
        <v>744</v>
      </c>
      <c r="J2260" t="s">
        <v>675</v>
      </c>
      <c r="K2260" t="s">
        <v>615</v>
      </c>
      <c r="L2260" t="s">
        <v>658</v>
      </c>
      <c r="M2260" t="s">
        <v>2139</v>
      </c>
      <c r="N2260" t="s">
        <v>4711</v>
      </c>
      <c r="O2260" t="s">
        <v>6201</v>
      </c>
      <c r="P2260">
        <f>COUNTIFS($L:$L, SolaCorp_Backlog[[#This Row],[Product Group]], $H:$H, "&lt;=" &amp; SolaCorp_Backlog[[#This Row],[Order Date]])</f>
        <v>811</v>
      </c>
      <c r="Q2260" s="9">
        <f>IFERROR(VLOOKUP(SolaCorp_Backlog[[#This Row],[Order_Item]], 'Hot Orders'!$C:$H, 6, FALSE), SolaCorp_Backlog[[#This Row],[Order Date]])</f>
        <v>45176</v>
      </c>
      <c r="R2260">
        <f>COUNTIFS($L:$L, SolaCorp_Backlog[[#This Row],[Product Group]], $Q:$Q, "&lt;=" &amp; SolaCorp_Backlog[[#This Row],[New Date]])</f>
        <v>822</v>
      </c>
      <c r="S2260">
        <f>IF(SolaCorp_Backlog[[#This Row],[Product Group]] &lt;&gt; $L2259, 1, $S2259 + 1)</f>
        <v>790</v>
      </c>
      <c r="T22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0">
        <f ca="1" xml:space="preserve"> ROUND((SolaCorp_Backlog[[#This Row],[Projected Ship Date]] - SolaCorp_Backlog[[#This Row],[Order Date]]) / SolaCorp_Backlog[[#This Row],[Backlog Quantity]], 0)</f>
        <v>10</v>
      </c>
    </row>
    <row r="2261" spans="1:21" x14ac:dyDescent="0.25">
      <c r="A2261" t="s">
        <v>189</v>
      </c>
      <c r="B2261" t="s">
        <v>741</v>
      </c>
      <c r="C2261" t="s">
        <v>721</v>
      </c>
      <c r="D2261" t="s">
        <v>813</v>
      </c>
      <c r="E2261" t="s">
        <v>814</v>
      </c>
      <c r="F2261">
        <v>25</v>
      </c>
      <c r="G2261">
        <v>127.7</v>
      </c>
      <c r="H2261" s="9">
        <v>45176</v>
      </c>
      <c r="I2261" t="s">
        <v>744</v>
      </c>
      <c r="J2261" t="s">
        <v>675</v>
      </c>
      <c r="K2261" t="s">
        <v>615</v>
      </c>
      <c r="L2261" t="s">
        <v>658</v>
      </c>
      <c r="M2261" t="s">
        <v>2139</v>
      </c>
      <c r="N2261" t="s">
        <v>4712</v>
      </c>
      <c r="O2261" t="s">
        <v>6201</v>
      </c>
      <c r="P2261">
        <f>COUNTIFS($L:$L, SolaCorp_Backlog[[#This Row],[Product Group]], $H:$H, "&lt;=" &amp; SolaCorp_Backlog[[#This Row],[Order Date]])</f>
        <v>811</v>
      </c>
      <c r="Q2261" s="9">
        <f>IFERROR(VLOOKUP(SolaCorp_Backlog[[#This Row],[Order_Item]], 'Hot Orders'!$C:$H, 6, FALSE), SolaCorp_Backlog[[#This Row],[Order Date]])</f>
        <v>45176</v>
      </c>
      <c r="R2261">
        <f>COUNTIFS($L:$L, SolaCorp_Backlog[[#This Row],[Product Group]], $Q:$Q, "&lt;=" &amp; SolaCorp_Backlog[[#This Row],[New Date]])</f>
        <v>822</v>
      </c>
      <c r="S2261">
        <f>IF(SolaCorp_Backlog[[#This Row],[Product Group]] &lt;&gt; $L2260, 1, $S2260 + 1)</f>
        <v>791</v>
      </c>
      <c r="T22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1">
        <f ca="1" xml:space="preserve"> ROUND((SolaCorp_Backlog[[#This Row],[Projected Ship Date]] - SolaCorp_Backlog[[#This Row],[Order Date]]) / SolaCorp_Backlog[[#This Row],[Backlog Quantity]], 0)</f>
        <v>10</v>
      </c>
    </row>
    <row r="2262" spans="1:21" x14ac:dyDescent="0.25">
      <c r="A2262" t="s">
        <v>189</v>
      </c>
      <c r="B2262" t="s">
        <v>741</v>
      </c>
      <c r="C2262" t="s">
        <v>721</v>
      </c>
      <c r="D2262" t="s">
        <v>813</v>
      </c>
      <c r="E2262" t="s">
        <v>814</v>
      </c>
      <c r="F2262">
        <v>25</v>
      </c>
      <c r="G2262">
        <v>127.7</v>
      </c>
      <c r="H2262" s="9">
        <v>45176</v>
      </c>
      <c r="I2262" t="s">
        <v>744</v>
      </c>
      <c r="J2262" t="s">
        <v>675</v>
      </c>
      <c r="K2262" t="s">
        <v>615</v>
      </c>
      <c r="L2262" t="s">
        <v>658</v>
      </c>
      <c r="M2262" t="s">
        <v>2139</v>
      </c>
      <c r="N2262" t="s">
        <v>4713</v>
      </c>
      <c r="O2262" t="s">
        <v>6201</v>
      </c>
      <c r="P2262">
        <f>COUNTIFS($L:$L, SolaCorp_Backlog[[#This Row],[Product Group]], $H:$H, "&lt;=" &amp; SolaCorp_Backlog[[#This Row],[Order Date]])</f>
        <v>811</v>
      </c>
      <c r="Q2262" s="9">
        <f>IFERROR(VLOOKUP(SolaCorp_Backlog[[#This Row],[Order_Item]], 'Hot Orders'!$C:$H, 6, FALSE), SolaCorp_Backlog[[#This Row],[Order Date]])</f>
        <v>45176</v>
      </c>
      <c r="R2262">
        <f>COUNTIFS($L:$L, SolaCorp_Backlog[[#This Row],[Product Group]], $Q:$Q, "&lt;=" &amp; SolaCorp_Backlog[[#This Row],[New Date]])</f>
        <v>822</v>
      </c>
      <c r="S2262">
        <f>IF(SolaCorp_Backlog[[#This Row],[Product Group]] &lt;&gt; $L2261, 1, $S2261 + 1)</f>
        <v>792</v>
      </c>
      <c r="T22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2">
        <f ca="1" xml:space="preserve"> ROUND((SolaCorp_Backlog[[#This Row],[Projected Ship Date]] - SolaCorp_Backlog[[#This Row],[Order Date]]) / SolaCorp_Backlog[[#This Row],[Backlog Quantity]], 0)</f>
        <v>10</v>
      </c>
    </row>
    <row r="2263" spans="1:21" x14ac:dyDescent="0.25">
      <c r="A2263" t="s">
        <v>189</v>
      </c>
      <c r="B2263" t="s">
        <v>741</v>
      </c>
      <c r="C2263" t="s">
        <v>721</v>
      </c>
      <c r="D2263" t="s">
        <v>813</v>
      </c>
      <c r="E2263" t="s">
        <v>814</v>
      </c>
      <c r="F2263">
        <v>25</v>
      </c>
      <c r="G2263">
        <v>127.7</v>
      </c>
      <c r="H2263" s="9">
        <v>45176</v>
      </c>
      <c r="I2263" t="s">
        <v>744</v>
      </c>
      <c r="J2263" t="s">
        <v>675</v>
      </c>
      <c r="K2263" t="s">
        <v>615</v>
      </c>
      <c r="L2263" t="s">
        <v>658</v>
      </c>
      <c r="M2263" t="s">
        <v>2139</v>
      </c>
      <c r="N2263" t="s">
        <v>4714</v>
      </c>
      <c r="O2263" t="s">
        <v>6201</v>
      </c>
      <c r="P2263">
        <f>COUNTIFS($L:$L, SolaCorp_Backlog[[#This Row],[Product Group]], $H:$H, "&lt;=" &amp; SolaCorp_Backlog[[#This Row],[Order Date]])</f>
        <v>811</v>
      </c>
      <c r="Q2263" s="9">
        <f>IFERROR(VLOOKUP(SolaCorp_Backlog[[#This Row],[Order_Item]], 'Hot Orders'!$C:$H, 6, FALSE), SolaCorp_Backlog[[#This Row],[Order Date]])</f>
        <v>45176</v>
      </c>
      <c r="R2263">
        <f>COUNTIFS($L:$L, SolaCorp_Backlog[[#This Row],[Product Group]], $Q:$Q, "&lt;=" &amp; SolaCorp_Backlog[[#This Row],[New Date]])</f>
        <v>822</v>
      </c>
      <c r="S2263">
        <f>IF(SolaCorp_Backlog[[#This Row],[Product Group]] &lt;&gt; $L2262, 1, $S2262 + 1)</f>
        <v>793</v>
      </c>
      <c r="T22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3">
        <f ca="1" xml:space="preserve"> ROUND((SolaCorp_Backlog[[#This Row],[Projected Ship Date]] - SolaCorp_Backlog[[#This Row],[Order Date]]) / SolaCorp_Backlog[[#This Row],[Backlog Quantity]], 0)</f>
        <v>10</v>
      </c>
    </row>
    <row r="2264" spans="1:21" x14ac:dyDescent="0.25">
      <c r="A2264" t="s">
        <v>189</v>
      </c>
      <c r="B2264" t="s">
        <v>741</v>
      </c>
      <c r="C2264" t="s">
        <v>721</v>
      </c>
      <c r="D2264" t="s">
        <v>813</v>
      </c>
      <c r="E2264" t="s">
        <v>814</v>
      </c>
      <c r="F2264">
        <v>25</v>
      </c>
      <c r="G2264">
        <v>127.7</v>
      </c>
      <c r="H2264" s="9">
        <v>45176</v>
      </c>
      <c r="I2264" t="s">
        <v>744</v>
      </c>
      <c r="J2264" t="s">
        <v>675</v>
      </c>
      <c r="K2264" t="s">
        <v>615</v>
      </c>
      <c r="L2264" t="s">
        <v>658</v>
      </c>
      <c r="M2264" t="s">
        <v>2139</v>
      </c>
      <c r="N2264" t="s">
        <v>4715</v>
      </c>
      <c r="O2264" t="s">
        <v>6201</v>
      </c>
      <c r="P2264">
        <f>COUNTIFS($L:$L, SolaCorp_Backlog[[#This Row],[Product Group]], $H:$H, "&lt;=" &amp; SolaCorp_Backlog[[#This Row],[Order Date]])</f>
        <v>811</v>
      </c>
      <c r="Q2264" s="9">
        <f>IFERROR(VLOOKUP(SolaCorp_Backlog[[#This Row],[Order_Item]], 'Hot Orders'!$C:$H, 6, FALSE), SolaCorp_Backlog[[#This Row],[Order Date]])</f>
        <v>45176</v>
      </c>
      <c r="R2264">
        <f>COUNTIFS($L:$L, SolaCorp_Backlog[[#This Row],[Product Group]], $Q:$Q, "&lt;=" &amp; SolaCorp_Backlog[[#This Row],[New Date]])</f>
        <v>822</v>
      </c>
      <c r="S2264">
        <f>IF(SolaCorp_Backlog[[#This Row],[Product Group]] &lt;&gt; $L2263, 1, $S2263 + 1)</f>
        <v>794</v>
      </c>
      <c r="T22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4">
        <f ca="1" xml:space="preserve"> ROUND((SolaCorp_Backlog[[#This Row],[Projected Ship Date]] - SolaCorp_Backlog[[#This Row],[Order Date]]) / SolaCorp_Backlog[[#This Row],[Backlog Quantity]], 0)</f>
        <v>10</v>
      </c>
    </row>
    <row r="2265" spans="1:21" x14ac:dyDescent="0.25">
      <c r="A2265" t="s">
        <v>189</v>
      </c>
      <c r="B2265" t="s">
        <v>741</v>
      </c>
      <c r="C2265" t="s">
        <v>721</v>
      </c>
      <c r="D2265" t="s">
        <v>813</v>
      </c>
      <c r="E2265" t="s">
        <v>814</v>
      </c>
      <c r="F2265">
        <v>25</v>
      </c>
      <c r="G2265">
        <v>127.7</v>
      </c>
      <c r="H2265" s="9">
        <v>45176</v>
      </c>
      <c r="I2265" t="s">
        <v>744</v>
      </c>
      <c r="J2265" t="s">
        <v>675</v>
      </c>
      <c r="K2265" t="s">
        <v>615</v>
      </c>
      <c r="L2265" t="s">
        <v>658</v>
      </c>
      <c r="M2265" t="s">
        <v>2139</v>
      </c>
      <c r="N2265" t="s">
        <v>4716</v>
      </c>
      <c r="O2265" t="s">
        <v>6201</v>
      </c>
      <c r="P2265">
        <f>COUNTIFS($L:$L, SolaCorp_Backlog[[#This Row],[Product Group]], $H:$H, "&lt;=" &amp; SolaCorp_Backlog[[#This Row],[Order Date]])</f>
        <v>811</v>
      </c>
      <c r="Q2265" s="9">
        <f>IFERROR(VLOOKUP(SolaCorp_Backlog[[#This Row],[Order_Item]], 'Hot Orders'!$C:$H, 6, FALSE), SolaCorp_Backlog[[#This Row],[Order Date]])</f>
        <v>45176</v>
      </c>
      <c r="R2265">
        <f>COUNTIFS($L:$L, SolaCorp_Backlog[[#This Row],[Product Group]], $Q:$Q, "&lt;=" &amp; SolaCorp_Backlog[[#This Row],[New Date]])</f>
        <v>822</v>
      </c>
      <c r="S2265">
        <f>IF(SolaCorp_Backlog[[#This Row],[Product Group]] &lt;&gt; $L2264, 1, $S2264 + 1)</f>
        <v>795</v>
      </c>
      <c r="T22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5">
        <f ca="1" xml:space="preserve"> ROUND((SolaCorp_Backlog[[#This Row],[Projected Ship Date]] - SolaCorp_Backlog[[#This Row],[Order Date]]) / SolaCorp_Backlog[[#This Row],[Backlog Quantity]], 0)</f>
        <v>10</v>
      </c>
    </row>
    <row r="2266" spans="1:21" x14ac:dyDescent="0.25">
      <c r="A2266" t="s">
        <v>189</v>
      </c>
      <c r="B2266" t="s">
        <v>741</v>
      </c>
      <c r="C2266" t="s">
        <v>721</v>
      </c>
      <c r="D2266" t="s">
        <v>813</v>
      </c>
      <c r="E2266" t="s">
        <v>814</v>
      </c>
      <c r="F2266">
        <v>25</v>
      </c>
      <c r="G2266">
        <v>127.7</v>
      </c>
      <c r="H2266" s="9">
        <v>45176</v>
      </c>
      <c r="I2266" t="s">
        <v>744</v>
      </c>
      <c r="J2266" t="s">
        <v>675</v>
      </c>
      <c r="K2266" t="s">
        <v>615</v>
      </c>
      <c r="L2266" t="s">
        <v>658</v>
      </c>
      <c r="M2266" t="s">
        <v>2139</v>
      </c>
      <c r="N2266" t="s">
        <v>4717</v>
      </c>
      <c r="O2266" t="s">
        <v>6201</v>
      </c>
      <c r="P2266">
        <f>COUNTIFS($L:$L, SolaCorp_Backlog[[#This Row],[Product Group]], $H:$H, "&lt;=" &amp; SolaCorp_Backlog[[#This Row],[Order Date]])</f>
        <v>811</v>
      </c>
      <c r="Q2266" s="9">
        <f>IFERROR(VLOOKUP(SolaCorp_Backlog[[#This Row],[Order_Item]], 'Hot Orders'!$C:$H, 6, FALSE), SolaCorp_Backlog[[#This Row],[Order Date]])</f>
        <v>45176</v>
      </c>
      <c r="R2266">
        <f>COUNTIFS($L:$L, SolaCorp_Backlog[[#This Row],[Product Group]], $Q:$Q, "&lt;=" &amp; SolaCorp_Backlog[[#This Row],[New Date]])</f>
        <v>822</v>
      </c>
      <c r="S2266">
        <f>IF(SolaCorp_Backlog[[#This Row],[Product Group]] &lt;&gt; $L2265, 1, $S2265 + 1)</f>
        <v>796</v>
      </c>
      <c r="T22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6">
        <f ca="1" xml:space="preserve"> ROUND((SolaCorp_Backlog[[#This Row],[Projected Ship Date]] - SolaCorp_Backlog[[#This Row],[Order Date]]) / SolaCorp_Backlog[[#This Row],[Backlog Quantity]], 0)</f>
        <v>10</v>
      </c>
    </row>
    <row r="2267" spans="1:21" x14ac:dyDescent="0.25">
      <c r="A2267" t="s">
        <v>189</v>
      </c>
      <c r="B2267" t="s">
        <v>741</v>
      </c>
      <c r="C2267" t="s">
        <v>721</v>
      </c>
      <c r="D2267" t="s">
        <v>813</v>
      </c>
      <c r="E2267" t="s">
        <v>814</v>
      </c>
      <c r="F2267">
        <v>25</v>
      </c>
      <c r="G2267">
        <v>127.7</v>
      </c>
      <c r="H2267" s="9">
        <v>45176</v>
      </c>
      <c r="I2267" t="s">
        <v>744</v>
      </c>
      <c r="J2267" t="s">
        <v>675</v>
      </c>
      <c r="K2267" t="s">
        <v>615</v>
      </c>
      <c r="L2267" t="s">
        <v>658</v>
      </c>
      <c r="M2267" t="s">
        <v>2139</v>
      </c>
      <c r="N2267" t="s">
        <v>4718</v>
      </c>
      <c r="O2267" t="s">
        <v>6201</v>
      </c>
      <c r="P2267">
        <f>COUNTIFS($L:$L, SolaCorp_Backlog[[#This Row],[Product Group]], $H:$H, "&lt;=" &amp; SolaCorp_Backlog[[#This Row],[Order Date]])</f>
        <v>811</v>
      </c>
      <c r="Q2267" s="9">
        <f>IFERROR(VLOOKUP(SolaCorp_Backlog[[#This Row],[Order_Item]], 'Hot Orders'!$C:$H, 6, FALSE), SolaCorp_Backlog[[#This Row],[Order Date]])</f>
        <v>45176</v>
      </c>
      <c r="R2267">
        <f>COUNTIFS($L:$L, SolaCorp_Backlog[[#This Row],[Product Group]], $Q:$Q, "&lt;=" &amp; SolaCorp_Backlog[[#This Row],[New Date]])</f>
        <v>822</v>
      </c>
      <c r="S2267">
        <f>IF(SolaCorp_Backlog[[#This Row],[Product Group]] &lt;&gt; $L2266, 1, $S2266 + 1)</f>
        <v>797</v>
      </c>
      <c r="T22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7">
        <f ca="1" xml:space="preserve"> ROUND((SolaCorp_Backlog[[#This Row],[Projected Ship Date]] - SolaCorp_Backlog[[#This Row],[Order Date]]) / SolaCorp_Backlog[[#This Row],[Backlog Quantity]], 0)</f>
        <v>10</v>
      </c>
    </row>
    <row r="2268" spans="1:21" x14ac:dyDescent="0.25">
      <c r="A2268" t="s">
        <v>189</v>
      </c>
      <c r="B2268" t="s">
        <v>741</v>
      </c>
      <c r="C2268" t="s">
        <v>721</v>
      </c>
      <c r="D2268" t="s">
        <v>813</v>
      </c>
      <c r="E2268" t="s">
        <v>814</v>
      </c>
      <c r="F2268">
        <v>25</v>
      </c>
      <c r="G2268">
        <v>127.7</v>
      </c>
      <c r="H2268" s="9">
        <v>45176</v>
      </c>
      <c r="I2268" t="s">
        <v>744</v>
      </c>
      <c r="J2268" t="s">
        <v>675</v>
      </c>
      <c r="K2268" t="s">
        <v>615</v>
      </c>
      <c r="L2268" t="s">
        <v>658</v>
      </c>
      <c r="M2268" t="s">
        <v>2139</v>
      </c>
      <c r="N2268" t="s">
        <v>4719</v>
      </c>
      <c r="O2268" t="s">
        <v>6201</v>
      </c>
      <c r="P2268">
        <f>COUNTIFS($L:$L, SolaCorp_Backlog[[#This Row],[Product Group]], $H:$H, "&lt;=" &amp; SolaCorp_Backlog[[#This Row],[Order Date]])</f>
        <v>811</v>
      </c>
      <c r="Q2268" s="9">
        <f>IFERROR(VLOOKUP(SolaCorp_Backlog[[#This Row],[Order_Item]], 'Hot Orders'!$C:$H, 6, FALSE), SolaCorp_Backlog[[#This Row],[Order Date]])</f>
        <v>45176</v>
      </c>
      <c r="R2268">
        <f>COUNTIFS($L:$L, SolaCorp_Backlog[[#This Row],[Product Group]], $Q:$Q, "&lt;=" &amp; SolaCorp_Backlog[[#This Row],[New Date]])</f>
        <v>822</v>
      </c>
      <c r="S2268">
        <f>IF(SolaCorp_Backlog[[#This Row],[Product Group]] &lt;&gt; $L2267, 1, $S2267 + 1)</f>
        <v>798</v>
      </c>
      <c r="T22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8">
        <f ca="1" xml:space="preserve"> ROUND((SolaCorp_Backlog[[#This Row],[Projected Ship Date]] - SolaCorp_Backlog[[#This Row],[Order Date]]) / SolaCorp_Backlog[[#This Row],[Backlog Quantity]], 0)</f>
        <v>10</v>
      </c>
    </row>
    <row r="2269" spans="1:21" x14ac:dyDescent="0.25">
      <c r="A2269" t="s">
        <v>189</v>
      </c>
      <c r="B2269" t="s">
        <v>741</v>
      </c>
      <c r="C2269" t="s">
        <v>721</v>
      </c>
      <c r="D2269" t="s">
        <v>813</v>
      </c>
      <c r="E2269" t="s">
        <v>814</v>
      </c>
      <c r="F2269">
        <v>25</v>
      </c>
      <c r="G2269">
        <v>127.7</v>
      </c>
      <c r="H2269" s="9">
        <v>45176</v>
      </c>
      <c r="I2269" t="s">
        <v>744</v>
      </c>
      <c r="J2269" t="s">
        <v>675</v>
      </c>
      <c r="K2269" t="s">
        <v>615</v>
      </c>
      <c r="L2269" t="s">
        <v>658</v>
      </c>
      <c r="M2269" t="s">
        <v>2139</v>
      </c>
      <c r="N2269" t="s">
        <v>4720</v>
      </c>
      <c r="O2269" t="s">
        <v>6201</v>
      </c>
      <c r="P2269">
        <f>COUNTIFS($L:$L, SolaCorp_Backlog[[#This Row],[Product Group]], $H:$H, "&lt;=" &amp; SolaCorp_Backlog[[#This Row],[Order Date]])</f>
        <v>811</v>
      </c>
      <c r="Q2269" s="9">
        <f>IFERROR(VLOOKUP(SolaCorp_Backlog[[#This Row],[Order_Item]], 'Hot Orders'!$C:$H, 6, FALSE), SolaCorp_Backlog[[#This Row],[Order Date]])</f>
        <v>45176</v>
      </c>
      <c r="R2269">
        <f>COUNTIFS($L:$L, SolaCorp_Backlog[[#This Row],[Product Group]], $Q:$Q, "&lt;=" &amp; SolaCorp_Backlog[[#This Row],[New Date]])</f>
        <v>822</v>
      </c>
      <c r="S2269">
        <f>IF(SolaCorp_Backlog[[#This Row],[Product Group]] &lt;&gt; $L2268, 1, $S2268 + 1)</f>
        <v>799</v>
      </c>
      <c r="T22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69">
        <f ca="1" xml:space="preserve"> ROUND((SolaCorp_Backlog[[#This Row],[Projected Ship Date]] - SolaCorp_Backlog[[#This Row],[Order Date]]) / SolaCorp_Backlog[[#This Row],[Backlog Quantity]], 0)</f>
        <v>10</v>
      </c>
    </row>
    <row r="2270" spans="1:21" x14ac:dyDescent="0.25">
      <c r="A2270" t="s">
        <v>189</v>
      </c>
      <c r="B2270" t="s">
        <v>741</v>
      </c>
      <c r="C2270" t="s">
        <v>721</v>
      </c>
      <c r="D2270" t="s">
        <v>813</v>
      </c>
      <c r="E2270" t="s">
        <v>814</v>
      </c>
      <c r="F2270">
        <v>25</v>
      </c>
      <c r="G2270">
        <v>127.7</v>
      </c>
      <c r="H2270" s="9">
        <v>45176</v>
      </c>
      <c r="I2270" t="s">
        <v>744</v>
      </c>
      <c r="J2270" t="s">
        <v>675</v>
      </c>
      <c r="K2270" t="s">
        <v>615</v>
      </c>
      <c r="L2270" t="s">
        <v>658</v>
      </c>
      <c r="M2270" t="s">
        <v>2139</v>
      </c>
      <c r="N2270" t="s">
        <v>4721</v>
      </c>
      <c r="O2270" t="s">
        <v>6201</v>
      </c>
      <c r="P2270">
        <f>COUNTIFS($L:$L, SolaCorp_Backlog[[#This Row],[Product Group]], $H:$H, "&lt;=" &amp; SolaCorp_Backlog[[#This Row],[Order Date]])</f>
        <v>811</v>
      </c>
      <c r="Q2270" s="9">
        <f>IFERROR(VLOOKUP(SolaCorp_Backlog[[#This Row],[Order_Item]], 'Hot Orders'!$C:$H, 6, FALSE), SolaCorp_Backlog[[#This Row],[Order Date]])</f>
        <v>45176</v>
      </c>
      <c r="R2270">
        <f>COUNTIFS($L:$L, SolaCorp_Backlog[[#This Row],[Product Group]], $Q:$Q, "&lt;=" &amp; SolaCorp_Backlog[[#This Row],[New Date]])</f>
        <v>822</v>
      </c>
      <c r="S2270">
        <f>IF(SolaCorp_Backlog[[#This Row],[Product Group]] &lt;&gt; $L2269, 1, $S2269 + 1)</f>
        <v>800</v>
      </c>
      <c r="T22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0">
        <f ca="1" xml:space="preserve"> ROUND((SolaCorp_Backlog[[#This Row],[Projected Ship Date]] - SolaCorp_Backlog[[#This Row],[Order Date]]) / SolaCorp_Backlog[[#This Row],[Backlog Quantity]], 0)</f>
        <v>10</v>
      </c>
    </row>
    <row r="2271" spans="1:21" x14ac:dyDescent="0.25">
      <c r="A2271" t="s">
        <v>189</v>
      </c>
      <c r="B2271" t="s">
        <v>741</v>
      </c>
      <c r="C2271" t="s">
        <v>721</v>
      </c>
      <c r="D2271" t="s">
        <v>813</v>
      </c>
      <c r="E2271" t="s">
        <v>814</v>
      </c>
      <c r="F2271">
        <v>25</v>
      </c>
      <c r="G2271">
        <v>127.7</v>
      </c>
      <c r="H2271" s="9">
        <v>45176</v>
      </c>
      <c r="I2271" t="s">
        <v>744</v>
      </c>
      <c r="J2271" t="s">
        <v>675</v>
      </c>
      <c r="K2271" t="s">
        <v>615</v>
      </c>
      <c r="L2271" t="s">
        <v>658</v>
      </c>
      <c r="M2271" t="s">
        <v>2139</v>
      </c>
      <c r="N2271" t="s">
        <v>4722</v>
      </c>
      <c r="O2271" t="s">
        <v>6201</v>
      </c>
      <c r="P2271">
        <f>COUNTIFS($L:$L, SolaCorp_Backlog[[#This Row],[Product Group]], $H:$H, "&lt;=" &amp; SolaCorp_Backlog[[#This Row],[Order Date]])</f>
        <v>811</v>
      </c>
      <c r="Q2271" s="9">
        <f>IFERROR(VLOOKUP(SolaCorp_Backlog[[#This Row],[Order_Item]], 'Hot Orders'!$C:$H, 6, FALSE), SolaCorp_Backlog[[#This Row],[Order Date]])</f>
        <v>45176</v>
      </c>
      <c r="R2271">
        <f>COUNTIFS($L:$L, SolaCorp_Backlog[[#This Row],[Product Group]], $Q:$Q, "&lt;=" &amp; SolaCorp_Backlog[[#This Row],[New Date]])</f>
        <v>822</v>
      </c>
      <c r="S2271">
        <f>IF(SolaCorp_Backlog[[#This Row],[Product Group]] &lt;&gt; $L2270, 1, $S2270 + 1)</f>
        <v>801</v>
      </c>
      <c r="T22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1">
        <f ca="1" xml:space="preserve"> ROUND((SolaCorp_Backlog[[#This Row],[Projected Ship Date]] - SolaCorp_Backlog[[#This Row],[Order Date]]) / SolaCorp_Backlog[[#This Row],[Backlog Quantity]], 0)</f>
        <v>10</v>
      </c>
    </row>
    <row r="2272" spans="1:21" x14ac:dyDescent="0.25">
      <c r="A2272" t="s">
        <v>189</v>
      </c>
      <c r="B2272" t="s">
        <v>741</v>
      </c>
      <c r="C2272" t="s">
        <v>721</v>
      </c>
      <c r="D2272" t="s">
        <v>813</v>
      </c>
      <c r="E2272" t="s">
        <v>814</v>
      </c>
      <c r="F2272">
        <v>25</v>
      </c>
      <c r="G2272">
        <v>127.7</v>
      </c>
      <c r="H2272" s="9">
        <v>45176</v>
      </c>
      <c r="I2272" t="s">
        <v>744</v>
      </c>
      <c r="J2272" t="s">
        <v>675</v>
      </c>
      <c r="K2272" t="s">
        <v>615</v>
      </c>
      <c r="L2272" t="s">
        <v>658</v>
      </c>
      <c r="M2272" t="s">
        <v>2139</v>
      </c>
      <c r="N2272" t="s">
        <v>4723</v>
      </c>
      <c r="O2272" t="s">
        <v>6201</v>
      </c>
      <c r="P2272">
        <f>COUNTIFS($L:$L, SolaCorp_Backlog[[#This Row],[Product Group]], $H:$H, "&lt;=" &amp; SolaCorp_Backlog[[#This Row],[Order Date]])</f>
        <v>811</v>
      </c>
      <c r="Q2272" s="9">
        <f>IFERROR(VLOOKUP(SolaCorp_Backlog[[#This Row],[Order_Item]], 'Hot Orders'!$C:$H, 6, FALSE), SolaCorp_Backlog[[#This Row],[Order Date]])</f>
        <v>45176</v>
      </c>
      <c r="R2272">
        <f>COUNTIFS($L:$L, SolaCorp_Backlog[[#This Row],[Product Group]], $Q:$Q, "&lt;=" &amp; SolaCorp_Backlog[[#This Row],[New Date]])</f>
        <v>822</v>
      </c>
      <c r="S2272">
        <f>IF(SolaCorp_Backlog[[#This Row],[Product Group]] &lt;&gt; $L2271, 1, $S2271 + 1)</f>
        <v>802</v>
      </c>
      <c r="T22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2">
        <f ca="1" xml:space="preserve"> ROUND((SolaCorp_Backlog[[#This Row],[Projected Ship Date]] - SolaCorp_Backlog[[#This Row],[Order Date]]) / SolaCorp_Backlog[[#This Row],[Backlog Quantity]], 0)</f>
        <v>10</v>
      </c>
    </row>
    <row r="2273" spans="1:21" x14ac:dyDescent="0.25">
      <c r="A2273" t="s">
        <v>189</v>
      </c>
      <c r="B2273" t="s">
        <v>741</v>
      </c>
      <c r="C2273" t="s">
        <v>721</v>
      </c>
      <c r="D2273" t="s">
        <v>813</v>
      </c>
      <c r="E2273" t="s">
        <v>814</v>
      </c>
      <c r="F2273">
        <v>25</v>
      </c>
      <c r="G2273">
        <v>127.7</v>
      </c>
      <c r="H2273" s="9">
        <v>45176</v>
      </c>
      <c r="I2273" t="s">
        <v>744</v>
      </c>
      <c r="J2273" t="s">
        <v>675</v>
      </c>
      <c r="K2273" t="s">
        <v>615</v>
      </c>
      <c r="L2273" t="s">
        <v>658</v>
      </c>
      <c r="M2273" t="s">
        <v>2139</v>
      </c>
      <c r="N2273" t="s">
        <v>4724</v>
      </c>
      <c r="O2273" t="s">
        <v>6201</v>
      </c>
      <c r="P2273">
        <f>COUNTIFS($L:$L, SolaCorp_Backlog[[#This Row],[Product Group]], $H:$H, "&lt;=" &amp; SolaCorp_Backlog[[#This Row],[Order Date]])</f>
        <v>811</v>
      </c>
      <c r="Q2273" s="9">
        <f>IFERROR(VLOOKUP(SolaCorp_Backlog[[#This Row],[Order_Item]], 'Hot Orders'!$C:$H, 6, FALSE), SolaCorp_Backlog[[#This Row],[Order Date]])</f>
        <v>45176</v>
      </c>
      <c r="R2273">
        <f>COUNTIFS($L:$L, SolaCorp_Backlog[[#This Row],[Product Group]], $Q:$Q, "&lt;=" &amp; SolaCorp_Backlog[[#This Row],[New Date]])</f>
        <v>822</v>
      </c>
      <c r="S2273">
        <f>IF(SolaCorp_Backlog[[#This Row],[Product Group]] &lt;&gt; $L2272, 1, $S2272 + 1)</f>
        <v>803</v>
      </c>
      <c r="T22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3">
        <f ca="1" xml:space="preserve"> ROUND((SolaCorp_Backlog[[#This Row],[Projected Ship Date]] - SolaCorp_Backlog[[#This Row],[Order Date]]) / SolaCorp_Backlog[[#This Row],[Backlog Quantity]], 0)</f>
        <v>10</v>
      </c>
    </row>
    <row r="2274" spans="1:21" x14ac:dyDescent="0.25">
      <c r="A2274" t="s">
        <v>189</v>
      </c>
      <c r="B2274" t="s">
        <v>741</v>
      </c>
      <c r="C2274" t="s">
        <v>721</v>
      </c>
      <c r="D2274" t="s">
        <v>813</v>
      </c>
      <c r="E2274" t="s">
        <v>814</v>
      </c>
      <c r="F2274">
        <v>25</v>
      </c>
      <c r="G2274">
        <v>127.7</v>
      </c>
      <c r="H2274" s="9">
        <v>45176</v>
      </c>
      <c r="I2274" t="s">
        <v>744</v>
      </c>
      <c r="J2274" t="s">
        <v>675</v>
      </c>
      <c r="K2274" t="s">
        <v>615</v>
      </c>
      <c r="L2274" t="s">
        <v>658</v>
      </c>
      <c r="M2274" t="s">
        <v>2139</v>
      </c>
      <c r="N2274" t="s">
        <v>4725</v>
      </c>
      <c r="O2274" t="s">
        <v>6201</v>
      </c>
      <c r="P2274">
        <f>COUNTIFS($L:$L, SolaCorp_Backlog[[#This Row],[Product Group]], $H:$H, "&lt;=" &amp; SolaCorp_Backlog[[#This Row],[Order Date]])</f>
        <v>811</v>
      </c>
      <c r="Q2274" s="9">
        <f>IFERROR(VLOOKUP(SolaCorp_Backlog[[#This Row],[Order_Item]], 'Hot Orders'!$C:$H, 6, FALSE), SolaCorp_Backlog[[#This Row],[Order Date]])</f>
        <v>45176</v>
      </c>
      <c r="R2274">
        <f>COUNTIFS($L:$L, SolaCorp_Backlog[[#This Row],[Product Group]], $Q:$Q, "&lt;=" &amp; SolaCorp_Backlog[[#This Row],[New Date]])</f>
        <v>822</v>
      </c>
      <c r="S2274">
        <f>IF(SolaCorp_Backlog[[#This Row],[Product Group]] &lt;&gt; $L2273, 1, $S2273 + 1)</f>
        <v>804</v>
      </c>
      <c r="T22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4">
        <f ca="1" xml:space="preserve"> ROUND((SolaCorp_Backlog[[#This Row],[Projected Ship Date]] - SolaCorp_Backlog[[#This Row],[Order Date]]) / SolaCorp_Backlog[[#This Row],[Backlog Quantity]], 0)</f>
        <v>10</v>
      </c>
    </row>
    <row r="2275" spans="1:21" x14ac:dyDescent="0.25">
      <c r="A2275" t="s">
        <v>189</v>
      </c>
      <c r="B2275" t="s">
        <v>741</v>
      </c>
      <c r="C2275" t="s">
        <v>721</v>
      </c>
      <c r="D2275" t="s">
        <v>813</v>
      </c>
      <c r="E2275" t="s">
        <v>814</v>
      </c>
      <c r="F2275">
        <v>25</v>
      </c>
      <c r="G2275">
        <v>127.7</v>
      </c>
      <c r="H2275" s="9">
        <v>45176</v>
      </c>
      <c r="I2275" t="s">
        <v>744</v>
      </c>
      <c r="J2275" t="s">
        <v>675</v>
      </c>
      <c r="K2275" t="s">
        <v>615</v>
      </c>
      <c r="L2275" t="s">
        <v>658</v>
      </c>
      <c r="M2275" t="s">
        <v>2139</v>
      </c>
      <c r="N2275" t="s">
        <v>4726</v>
      </c>
      <c r="O2275" t="s">
        <v>6201</v>
      </c>
      <c r="P2275">
        <f>COUNTIFS($L:$L, SolaCorp_Backlog[[#This Row],[Product Group]], $H:$H, "&lt;=" &amp; SolaCorp_Backlog[[#This Row],[Order Date]])</f>
        <v>811</v>
      </c>
      <c r="Q2275" s="9">
        <f>IFERROR(VLOOKUP(SolaCorp_Backlog[[#This Row],[Order_Item]], 'Hot Orders'!$C:$H, 6, FALSE), SolaCorp_Backlog[[#This Row],[Order Date]])</f>
        <v>45176</v>
      </c>
      <c r="R2275">
        <f>COUNTIFS($L:$L, SolaCorp_Backlog[[#This Row],[Product Group]], $Q:$Q, "&lt;=" &amp; SolaCorp_Backlog[[#This Row],[New Date]])</f>
        <v>822</v>
      </c>
      <c r="S2275">
        <f>IF(SolaCorp_Backlog[[#This Row],[Product Group]] &lt;&gt; $L2274, 1, $S2274 + 1)</f>
        <v>805</v>
      </c>
      <c r="T22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5">
        <f ca="1" xml:space="preserve"> ROUND((SolaCorp_Backlog[[#This Row],[Projected Ship Date]] - SolaCorp_Backlog[[#This Row],[Order Date]]) / SolaCorp_Backlog[[#This Row],[Backlog Quantity]], 0)</f>
        <v>10</v>
      </c>
    </row>
    <row r="2276" spans="1:21" x14ac:dyDescent="0.25">
      <c r="A2276" t="s">
        <v>189</v>
      </c>
      <c r="B2276" t="s">
        <v>741</v>
      </c>
      <c r="C2276" t="s">
        <v>721</v>
      </c>
      <c r="D2276" t="s">
        <v>813</v>
      </c>
      <c r="E2276" t="s">
        <v>814</v>
      </c>
      <c r="F2276">
        <v>25</v>
      </c>
      <c r="G2276">
        <v>127.7</v>
      </c>
      <c r="H2276" s="9">
        <v>45176</v>
      </c>
      <c r="I2276" t="s">
        <v>744</v>
      </c>
      <c r="J2276" t="s">
        <v>675</v>
      </c>
      <c r="K2276" t="s">
        <v>615</v>
      </c>
      <c r="L2276" t="s">
        <v>658</v>
      </c>
      <c r="M2276" t="s">
        <v>2139</v>
      </c>
      <c r="N2276" t="s">
        <v>4727</v>
      </c>
      <c r="O2276" t="s">
        <v>6201</v>
      </c>
      <c r="P2276">
        <f>COUNTIFS($L:$L, SolaCorp_Backlog[[#This Row],[Product Group]], $H:$H, "&lt;=" &amp; SolaCorp_Backlog[[#This Row],[Order Date]])</f>
        <v>811</v>
      </c>
      <c r="Q2276" s="9">
        <f>IFERROR(VLOOKUP(SolaCorp_Backlog[[#This Row],[Order_Item]], 'Hot Orders'!$C:$H, 6, FALSE), SolaCorp_Backlog[[#This Row],[Order Date]])</f>
        <v>45176</v>
      </c>
      <c r="R2276">
        <f>COUNTIFS($L:$L, SolaCorp_Backlog[[#This Row],[Product Group]], $Q:$Q, "&lt;=" &amp; SolaCorp_Backlog[[#This Row],[New Date]])</f>
        <v>822</v>
      </c>
      <c r="S2276">
        <f>IF(SolaCorp_Backlog[[#This Row],[Product Group]] &lt;&gt; $L2275, 1, $S2275 + 1)</f>
        <v>806</v>
      </c>
      <c r="T22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6">
        <f ca="1" xml:space="preserve"> ROUND((SolaCorp_Backlog[[#This Row],[Projected Ship Date]] - SolaCorp_Backlog[[#This Row],[Order Date]]) / SolaCorp_Backlog[[#This Row],[Backlog Quantity]], 0)</f>
        <v>10</v>
      </c>
    </row>
    <row r="2277" spans="1:21" x14ac:dyDescent="0.25">
      <c r="A2277" t="s">
        <v>189</v>
      </c>
      <c r="B2277" t="s">
        <v>741</v>
      </c>
      <c r="C2277" t="s">
        <v>721</v>
      </c>
      <c r="D2277" t="s">
        <v>813</v>
      </c>
      <c r="E2277" t="s">
        <v>814</v>
      </c>
      <c r="F2277">
        <v>25</v>
      </c>
      <c r="G2277">
        <v>127.7</v>
      </c>
      <c r="H2277" s="9">
        <v>45176</v>
      </c>
      <c r="I2277" t="s">
        <v>744</v>
      </c>
      <c r="J2277" t="s">
        <v>675</v>
      </c>
      <c r="K2277" t="s">
        <v>615</v>
      </c>
      <c r="L2277" t="s">
        <v>658</v>
      </c>
      <c r="M2277" t="s">
        <v>2139</v>
      </c>
      <c r="N2277" t="s">
        <v>4728</v>
      </c>
      <c r="O2277" t="s">
        <v>6201</v>
      </c>
      <c r="P2277">
        <f>COUNTIFS($L:$L, SolaCorp_Backlog[[#This Row],[Product Group]], $H:$H, "&lt;=" &amp; SolaCorp_Backlog[[#This Row],[Order Date]])</f>
        <v>811</v>
      </c>
      <c r="Q2277" s="9">
        <f>IFERROR(VLOOKUP(SolaCorp_Backlog[[#This Row],[Order_Item]], 'Hot Orders'!$C:$H, 6, FALSE), SolaCorp_Backlog[[#This Row],[Order Date]])</f>
        <v>45176</v>
      </c>
      <c r="R2277">
        <f>COUNTIFS($L:$L, SolaCorp_Backlog[[#This Row],[Product Group]], $Q:$Q, "&lt;=" &amp; SolaCorp_Backlog[[#This Row],[New Date]])</f>
        <v>822</v>
      </c>
      <c r="S2277">
        <f>IF(SolaCorp_Backlog[[#This Row],[Product Group]] &lt;&gt; $L2276, 1, $S2276 + 1)</f>
        <v>807</v>
      </c>
      <c r="T22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7">
        <f ca="1" xml:space="preserve"> ROUND((SolaCorp_Backlog[[#This Row],[Projected Ship Date]] - SolaCorp_Backlog[[#This Row],[Order Date]]) / SolaCorp_Backlog[[#This Row],[Backlog Quantity]], 0)</f>
        <v>10</v>
      </c>
    </row>
    <row r="2278" spans="1:21" x14ac:dyDescent="0.25">
      <c r="A2278" t="s">
        <v>189</v>
      </c>
      <c r="B2278" t="s">
        <v>741</v>
      </c>
      <c r="C2278" t="s">
        <v>721</v>
      </c>
      <c r="D2278" t="s">
        <v>813</v>
      </c>
      <c r="E2278" t="s">
        <v>814</v>
      </c>
      <c r="F2278">
        <v>25</v>
      </c>
      <c r="G2278">
        <v>127.7</v>
      </c>
      <c r="H2278" s="9">
        <v>45176</v>
      </c>
      <c r="I2278" t="s">
        <v>744</v>
      </c>
      <c r="J2278" t="s">
        <v>675</v>
      </c>
      <c r="K2278" t="s">
        <v>615</v>
      </c>
      <c r="L2278" t="s">
        <v>658</v>
      </c>
      <c r="M2278" t="s">
        <v>2139</v>
      </c>
      <c r="N2278" t="s">
        <v>4729</v>
      </c>
      <c r="O2278" t="s">
        <v>6201</v>
      </c>
      <c r="P2278">
        <f>COUNTIFS($L:$L, SolaCorp_Backlog[[#This Row],[Product Group]], $H:$H, "&lt;=" &amp; SolaCorp_Backlog[[#This Row],[Order Date]])</f>
        <v>811</v>
      </c>
      <c r="Q2278" s="9">
        <f>IFERROR(VLOOKUP(SolaCorp_Backlog[[#This Row],[Order_Item]], 'Hot Orders'!$C:$H, 6, FALSE), SolaCorp_Backlog[[#This Row],[Order Date]])</f>
        <v>45176</v>
      </c>
      <c r="R2278">
        <f>COUNTIFS($L:$L, SolaCorp_Backlog[[#This Row],[Product Group]], $Q:$Q, "&lt;=" &amp; SolaCorp_Backlog[[#This Row],[New Date]])</f>
        <v>822</v>
      </c>
      <c r="S2278">
        <f>IF(SolaCorp_Backlog[[#This Row],[Product Group]] &lt;&gt; $L2277, 1, $S2277 + 1)</f>
        <v>808</v>
      </c>
      <c r="T22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8">
        <f ca="1" xml:space="preserve"> ROUND((SolaCorp_Backlog[[#This Row],[Projected Ship Date]] - SolaCorp_Backlog[[#This Row],[Order Date]]) / SolaCorp_Backlog[[#This Row],[Backlog Quantity]], 0)</f>
        <v>10</v>
      </c>
    </row>
    <row r="2279" spans="1:21" x14ac:dyDescent="0.25">
      <c r="A2279" t="s">
        <v>189</v>
      </c>
      <c r="B2279" t="s">
        <v>741</v>
      </c>
      <c r="C2279" t="s">
        <v>721</v>
      </c>
      <c r="D2279" t="s">
        <v>813</v>
      </c>
      <c r="E2279" t="s">
        <v>814</v>
      </c>
      <c r="F2279">
        <v>25</v>
      </c>
      <c r="G2279">
        <v>127.7</v>
      </c>
      <c r="H2279" s="9">
        <v>45176</v>
      </c>
      <c r="I2279" t="s">
        <v>744</v>
      </c>
      <c r="J2279" t="s">
        <v>675</v>
      </c>
      <c r="K2279" t="s">
        <v>615</v>
      </c>
      <c r="L2279" t="s">
        <v>658</v>
      </c>
      <c r="M2279" t="s">
        <v>2139</v>
      </c>
      <c r="N2279" t="s">
        <v>4730</v>
      </c>
      <c r="O2279" t="s">
        <v>6201</v>
      </c>
      <c r="P2279">
        <f>COUNTIFS($L:$L, SolaCorp_Backlog[[#This Row],[Product Group]], $H:$H, "&lt;=" &amp; SolaCorp_Backlog[[#This Row],[Order Date]])</f>
        <v>811</v>
      </c>
      <c r="Q2279" s="9">
        <f>IFERROR(VLOOKUP(SolaCorp_Backlog[[#This Row],[Order_Item]], 'Hot Orders'!$C:$H, 6, FALSE), SolaCorp_Backlog[[#This Row],[Order Date]])</f>
        <v>45176</v>
      </c>
      <c r="R2279">
        <f>COUNTIFS($L:$L, SolaCorp_Backlog[[#This Row],[Product Group]], $Q:$Q, "&lt;=" &amp; SolaCorp_Backlog[[#This Row],[New Date]])</f>
        <v>822</v>
      </c>
      <c r="S2279">
        <f>IF(SolaCorp_Backlog[[#This Row],[Product Group]] &lt;&gt; $L2278, 1, $S2278 + 1)</f>
        <v>809</v>
      </c>
      <c r="T22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79">
        <f ca="1" xml:space="preserve"> ROUND((SolaCorp_Backlog[[#This Row],[Projected Ship Date]] - SolaCorp_Backlog[[#This Row],[Order Date]]) / SolaCorp_Backlog[[#This Row],[Backlog Quantity]], 0)</f>
        <v>10</v>
      </c>
    </row>
    <row r="2280" spans="1:21" x14ac:dyDescent="0.25">
      <c r="A2280" t="s">
        <v>189</v>
      </c>
      <c r="B2280" t="s">
        <v>741</v>
      </c>
      <c r="C2280" t="s">
        <v>721</v>
      </c>
      <c r="D2280" t="s">
        <v>813</v>
      </c>
      <c r="E2280" t="s">
        <v>814</v>
      </c>
      <c r="F2280">
        <v>25</v>
      </c>
      <c r="G2280">
        <v>127.7</v>
      </c>
      <c r="H2280" s="9">
        <v>45176</v>
      </c>
      <c r="I2280" t="s">
        <v>744</v>
      </c>
      <c r="J2280" t="s">
        <v>675</v>
      </c>
      <c r="K2280" t="s">
        <v>615</v>
      </c>
      <c r="L2280" t="s">
        <v>658</v>
      </c>
      <c r="M2280" t="s">
        <v>2139</v>
      </c>
      <c r="N2280" t="s">
        <v>4731</v>
      </c>
      <c r="O2280" t="s">
        <v>6201</v>
      </c>
      <c r="P2280">
        <f>COUNTIFS($L:$L, SolaCorp_Backlog[[#This Row],[Product Group]], $H:$H, "&lt;=" &amp; SolaCorp_Backlog[[#This Row],[Order Date]])</f>
        <v>811</v>
      </c>
      <c r="Q2280" s="9">
        <f>IFERROR(VLOOKUP(SolaCorp_Backlog[[#This Row],[Order_Item]], 'Hot Orders'!$C:$H, 6, FALSE), SolaCorp_Backlog[[#This Row],[Order Date]])</f>
        <v>45176</v>
      </c>
      <c r="R2280">
        <f>COUNTIFS($L:$L, SolaCorp_Backlog[[#This Row],[Product Group]], $Q:$Q, "&lt;=" &amp; SolaCorp_Backlog[[#This Row],[New Date]])</f>
        <v>822</v>
      </c>
      <c r="S2280">
        <f>IF(SolaCorp_Backlog[[#This Row],[Product Group]] &lt;&gt; $L2279, 1, $S2279 + 1)</f>
        <v>810</v>
      </c>
      <c r="T22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80">
        <f ca="1" xml:space="preserve"> ROUND((SolaCorp_Backlog[[#This Row],[Projected Ship Date]] - SolaCorp_Backlog[[#This Row],[Order Date]]) / SolaCorp_Backlog[[#This Row],[Backlog Quantity]], 0)</f>
        <v>10</v>
      </c>
    </row>
    <row r="2281" spans="1:21" x14ac:dyDescent="0.25">
      <c r="A2281" t="s">
        <v>189</v>
      </c>
      <c r="B2281" t="s">
        <v>741</v>
      </c>
      <c r="C2281" t="s">
        <v>721</v>
      </c>
      <c r="D2281" t="s">
        <v>813</v>
      </c>
      <c r="E2281" t="s">
        <v>814</v>
      </c>
      <c r="F2281">
        <v>25</v>
      </c>
      <c r="G2281">
        <v>127.7</v>
      </c>
      <c r="H2281" s="9">
        <v>45176</v>
      </c>
      <c r="I2281" t="s">
        <v>744</v>
      </c>
      <c r="J2281" t="s">
        <v>675</v>
      </c>
      <c r="K2281" t="s">
        <v>615</v>
      </c>
      <c r="L2281" t="s">
        <v>658</v>
      </c>
      <c r="M2281" t="s">
        <v>2139</v>
      </c>
      <c r="N2281" t="s">
        <v>4732</v>
      </c>
      <c r="O2281" t="s">
        <v>6201</v>
      </c>
      <c r="P2281">
        <f>COUNTIFS($L:$L, SolaCorp_Backlog[[#This Row],[Product Group]], $H:$H, "&lt;=" &amp; SolaCorp_Backlog[[#This Row],[Order Date]])</f>
        <v>811</v>
      </c>
      <c r="Q2281" s="9">
        <f>IFERROR(VLOOKUP(SolaCorp_Backlog[[#This Row],[Order_Item]], 'Hot Orders'!$C:$H, 6, FALSE), SolaCorp_Backlog[[#This Row],[Order Date]])</f>
        <v>45176</v>
      </c>
      <c r="R2281">
        <f>COUNTIFS($L:$L, SolaCorp_Backlog[[#This Row],[Product Group]], $Q:$Q, "&lt;=" &amp; SolaCorp_Backlog[[#This Row],[New Date]])</f>
        <v>822</v>
      </c>
      <c r="S2281">
        <f>IF(SolaCorp_Backlog[[#This Row],[Product Group]] &lt;&gt; $L2280, 1, $S2280 + 1)</f>
        <v>811</v>
      </c>
      <c r="T22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2281">
        <f ca="1" xml:space="preserve"> ROUND((SolaCorp_Backlog[[#This Row],[Projected Ship Date]] - SolaCorp_Backlog[[#This Row],[Order Date]]) / SolaCorp_Backlog[[#This Row],[Backlog Quantity]], 0)</f>
        <v>10</v>
      </c>
    </row>
    <row r="2282" spans="1:21" x14ac:dyDescent="0.25">
      <c r="A2282" t="s">
        <v>279</v>
      </c>
      <c r="B2282" t="s">
        <v>941</v>
      </c>
      <c r="C2282" t="s">
        <v>688</v>
      </c>
      <c r="D2282" t="s">
        <v>826</v>
      </c>
      <c r="E2282" t="s">
        <v>827</v>
      </c>
      <c r="F2282">
        <v>1</v>
      </c>
      <c r="G2282">
        <v>285.77999999999997</v>
      </c>
      <c r="H2282" s="9">
        <v>45177</v>
      </c>
      <c r="I2282" t="s">
        <v>894</v>
      </c>
      <c r="J2282" t="s">
        <v>669</v>
      </c>
      <c r="K2282" t="s">
        <v>609</v>
      </c>
      <c r="L2282" t="s">
        <v>658</v>
      </c>
      <c r="M2282" t="s">
        <v>1955</v>
      </c>
      <c r="N2282" t="s">
        <v>4054</v>
      </c>
      <c r="O2282" t="s">
        <v>6051</v>
      </c>
      <c r="P2282">
        <f>COUNTIFS($L:$L, SolaCorp_Backlog[[#This Row],[Product Group]], $H:$H, "&lt;=" &amp; SolaCorp_Backlog[[#This Row],[Order Date]])</f>
        <v>815</v>
      </c>
      <c r="Q2282" s="9">
        <f>IFERROR(VLOOKUP(SolaCorp_Backlog[[#This Row],[Order_Item]], 'Hot Orders'!$C:$H, 6, FALSE), SolaCorp_Backlog[[#This Row],[Order Date]])</f>
        <v>45177</v>
      </c>
      <c r="R2282">
        <f>COUNTIFS($L:$L, SolaCorp_Backlog[[#This Row],[Product Group]], $Q:$Q, "&lt;=" &amp; SolaCorp_Backlog[[#This Row],[New Date]])</f>
        <v>826</v>
      </c>
      <c r="S2282">
        <f>IF(SolaCorp_Backlog[[#This Row],[Product Group]] &lt;&gt; $L2281, 1, $S2281 + 1)</f>
        <v>812</v>
      </c>
      <c r="T22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2">
        <f ca="1" xml:space="preserve"> ROUND((SolaCorp_Backlog[[#This Row],[Projected Ship Date]] - SolaCorp_Backlog[[#This Row],[Order Date]]) / SolaCorp_Backlog[[#This Row],[Backlog Quantity]], 0)</f>
        <v>252</v>
      </c>
    </row>
    <row r="2283" spans="1:21" x14ac:dyDescent="0.25">
      <c r="A2283" t="s">
        <v>282</v>
      </c>
      <c r="B2283" t="s">
        <v>941</v>
      </c>
      <c r="C2283" t="s">
        <v>688</v>
      </c>
      <c r="D2283" t="s">
        <v>1163</v>
      </c>
      <c r="E2283" t="s">
        <v>1164</v>
      </c>
      <c r="F2283">
        <v>1</v>
      </c>
      <c r="G2283">
        <v>331.67</v>
      </c>
      <c r="H2283" s="9">
        <v>45177</v>
      </c>
      <c r="I2283" t="s">
        <v>894</v>
      </c>
      <c r="J2283" t="s">
        <v>669</v>
      </c>
      <c r="K2283" t="s">
        <v>588</v>
      </c>
      <c r="L2283" t="s">
        <v>658</v>
      </c>
      <c r="M2283" t="s">
        <v>2106</v>
      </c>
      <c r="N2283" t="s">
        <v>4611</v>
      </c>
      <c r="O2283" t="s">
        <v>6177</v>
      </c>
      <c r="P2283">
        <f>COUNTIFS($L:$L, SolaCorp_Backlog[[#This Row],[Product Group]], $H:$H, "&lt;=" &amp; SolaCorp_Backlog[[#This Row],[Order Date]])</f>
        <v>815</v>
      </c>
      <c r="Q2283" s="9">
        <f>IFERROR(VLOOKUP(SolaCorp_Backlog[[#This Row],[Order_Item]], 'Hot Orders'!$C:$H, 6, FALSE), SolaCorp_Backlog[[#This Row],[Order Date]])</f>
        <v>45177</v>
      </c>
      <c r="R2283">
        <f>COUNTIFS($L:$L, SolaCorp_Backlog[[#This Row],[Product Group]], $Q:$Q, "&lt;=" &amp; SolaCorp_Backlog[[#This Row],[New Date]])</f>
        <v>826</v>
      </c>
      <c r="S2283">
        <f>IF(SolaCorp_Backlog[[#This Row],[Product Group]] &lt;&gt; $L2282, 1, $S2282 + 1)</f>
        <v>813</v>
      </c>
      <c r="T22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3">
        <f ca="1" xml:space="preserve"> ROUND((SolaCorp_Backlog[[#This Row],[Projected Ship Date]] - SolaCorp_Backlog[[#This Row],[Order Date]]) / SolaCorp_Backlog[[#This Row],[Backlog Quantity]], 0)</f>
        <v>252</v>
      </c>
    </row>
    <row r="2284" spans="1:21" x14ac:dyDescent="0.25">
      <c r="A2284" t="s">
        <v>279</v>
      </c>
      <c r="B2284" t="s">
        <v>941</v>
      </c>
      <c r="C2284" t="s">
        <v>688</v>
      </c>
      <c r="D2284" t="s">
        <v>821</v>
      </c>
      <c r="E2284" t="s">
        <v>822</v>
      </c>
      <c r="F2284">
        <v>1</v>
      </c>
      <c r="G2284">
        <v>225.53</v>
      </c>
      <c r="H2284" s="9">
        <v>45177</v>
      </c>
      <c r="I2284" t="s">
        <v>894</v>
      </c>
      <c r="J2284" t="s">
        <v>669</v>
      </c>
      <c r="K2284" t="s">
        <v>613</v>
      </c>
      <c r="L2284" t="s">
        <v>658</v>
      </c>
      <c r="M2284" t="s">
        <v>1983</v>
      </c>
      <c r="N2284" t="s">
        <v>4136</v>
      </c>
      <c r="O2284" t="s">
        <v>6051</v>
      </c>
      <c r="P2284">
        <f>COUNTIFS($L:$L, SolaCorp_Backlog[[#This Row],[Product Group]], $H:$H, "&lt;=" &amp; SolaCorp_Backlog[[#This Row],[Order Date]])</f>
        <v>815</v>
      </c>
      <c r="Q2284" s="9">
        <f>IFERROR(VLOOKUP(SolaCorp_Backlog[[#This Row],[Order_Item]], 'Hot Orders'!$C:$H, 6, FALSE), SolaCorp_Backlog[[#This Row],[Order Date]])</f>
        <v>45177</v>
      </c>
      <c r="R2284">
        <f>COUNTIFS($L:$L, SolaCorp_Backlog[[#This Row],[Product Group]], $Q:$Q, "&lt;=" &amp; SolaCorp_Backlog[[#This Row],[New Date]])</f>
        <v>826</v>
      </c>
      <c r="S2284">
        <f>IF(SolaCorp_Backlog[[#This Row],[Product Group]] &lt;&gt; $L2283, 1, $S2283 + 1)</f>
        <v>814</v>
      </c>
      <c r="T22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4">
        <f ca="1" xml:space="preserve"> ROUND((SolaCorp_Backlog[[#This Row],[Projected Ship Date]] - SolaCorp_Backlog[[#This Row],[Order Date]]) / SolaCorp_Backlog[[#This Row],[Backlog Quantity]], 0)</f>
        <v>252</v>
      </c>
    </row>
    <row r="2285" spans="1:21" x14ac:dyDescent="0.25">
      <c r="A2285" t="s">
        <v>279</v>
      </c>
      <c r="B2285" t="s">
        <v>941</v>
      </c>
      <c r="C2285" t="s">
        <v>688</v>
      </c>
      <c r="D2285" t="s">
        <v>733</v>
      </c>
      <c r="E2285" t="s">
        <v>734</v>
      </c>
      <c r="F2285">
        <v>1</v>
      </c>
      <c r="G2285">
        <v>563.32000000000005</v>
      </c>
      <c r="H2285" s="9">
        <v>45177</v>
      </c>
      <c r="I2285" t="s">
        <v>894</v>
      </c>
      <c r="J2285" t="s">
        <v>669</v>
      </c>
      <c r="K2285" t="s">
        <v>619</v>
      </c>
      <c r="L2285" t="s">
        <v>658</v>
      </c>
      <c r="M2285" t="s">
        <v>2115</v>
      </c>
      <c r="N2285" t="s">
        <v>4656</v>
      </c>
      <c r="O2285" t="s">
        <v>6051</v>
      </c>
      <c r="P2285">
        <f>COUNTIFS($L:$L, SolaCorp_Backlog[[#This Row],[Product Group]], $H:$H, "&lt;=" &amp; SolaCorp_Backlog[[#This Row],[Order Date]])</f>
        <v>815</v>
      </c>
      <c r="Q2285" s="9">
        <f>IFERROR(VLOOKUP(SolaCorp_Backlog[[#This Row],[Order_Item]], 'Hot Orders'!$C:$H, 6, FALSE), SolaCorp_Backlog[[#This Row],[Order Date]])</f>
        <v>45177</v>
      </c>
      <c r="R2285">
        <f>COUNTIFS($L:$L, SolaCorp_Backlog[[#This Row],[Product Group]], $Q:$Q, "&lt;=" &amp; SolaCorp_Backlog[[#This Row],[New Date]])</f>
        <v>826</v>
      </c>
      <c r="S2285">
        <f>IF(SolaCorp_Backlog[[#This Row],[Product Group]] &lt;&gt; $L2284, 1, $S2284 + 1)</f>
        <v>815</v>
      </c>
      <c r="T22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5">
        <f ca="1" xml:space="preserve"> ROUND((SolaCorp_Backlog[[#This Row],[Projected Ship Date]] - SolaCorp_Backlog[[#This Row],[Order Date]]) / SolaCorp_Backlog[[#This Row],[Backlog Quantity]], 0)</f>
        <v>252</v>
      </c>
    </row>
    <row r="2286" spans="1:21" x14ac:dyDescent="0.25">
      <c r="A2286" t="s">
        <v>145</v>
      </c>
      <c r="B2286" t="s">
        <v>1343</v>
      </c>
      <c r="C2286" t="s">
        <v>721</v>
      </c>
      <c r="D2286" t="s">
        <v>1201</v>
      </c>
      <c r="E2286" t="s">
        <v>1202</v>
      </c>
      <c r="F2286">
        <v>1</v>
      </c>
      <c r="G2286">
        <v>203.81</v>
      </c>
      <c r="H2286" s="9">
        <v>45181</v>
      </c>
      <c r="I2286" t="s">
        <v>707</v>
      </c>
      <c r="J2286" t="s">
        <v>669</v>
      </c>
      <c r="K2286" t="s">
        <v>617</v>
      </c>
      <c r="L2286" t="s">
        <v>658</v>
      </c>
      <c r="M2286" t="s">
        <v>1984</v>
      </c>
      <c r="N2286" t="s">
        <v>4137</v>
      </c>
      <c r="O2286" t="s">
        <v>6078</v>
      </c>
      <c r="P2286">
        <f>COUNTIFS($L:$L, SolaCorp_Backlog[[#This Row],[Product Group]], $H:$H, "&lt;=" &amp; SolaCorp_Backlog[[#This Row],[Order Date]])</f>
        <v>816</v>
      </c>
      <c r="Q2286" s="9">
        <f>IFERROR(VLOOKUP(SolaCorp_Backlog[[#This Row],[Order_Item]], 'Hot Orders'!$C:$H, 6, FALSE), SolaCorp_Backlog[[#This Row],[Order Date]])</f>
        <v>45181</v>
      </c>
      <c r="R2286">
        <f>COUNTIFS($L:$L, SolaCorp_Backlog[[#This Row],[Product Group]], $Q:$Q, "&lt;=" &amp; SolaCorp_Backlog[[#This Row],[New Date]])</f>
        <v>827</v>
      </c>
      <c r="S2286">
        <f>IF(SolaCorp_Backlog[[#This Row],[Product Group]] &lt;&gt; $L2285, 1, $S2285 + 1)</f>
        <v>816</v>
      </c>
      <c r="T22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6">
        <f ca="1" xml:space="preserve"> ROUND((SolaCorp_Backlog[[#This Row],[Projected Ship Date]] - SolaCorp_Backlog[[#This Row],[Order Date]]) / SolaCorp_Backlog[[#This Row],[Backlog Quantity]], 0)</f>
        <v>248</v>
      </c>
    </row>
    <row r="2287" spans="1:21" x14ac:dyDescent="0.25">
      <c r="A2287" t="s">
        <v>225</v>
      </c>
      <c r="B2287" t="s">
        <v>1317</v>
      </c>
      <c r="C2287" t="s">
        <v>721</v>
      </c>
      <c r="D2287" t="s">
        <v>1318</v>
      </c>
      <c r="E2287" t="s">
        <v>1319</v>
      </c>
      <c r="F2287">
        <v>1</v>
      </c>
      <c r="G2287">
        <v>216.15</v>
      </c>
      <c r="H2287" s="9">
        <v>45187</v>
      </c>
      <c r="I2287" t="s">
        <v>744</v>
      </c>
      <c r="J2287" t="s">
        <v>675</v>
      </c>
      <c r="K2287" t="s">
        <v>619</v>
      </c>
      <c r="L2287" t="s">
        <v>658</v>
      </c>
      <c r="M2287" t="s">
        <v>2145</v>
      </c>
      <c r="N2287" t="s">
        <v>4757</v>
      </c>
      <c r="O2287" t="s">
        <v>6206</v>
      </c>
      <c r="P2287">
        <f>COUNTIFS($L:$L, SolaCorp_Backlog[[#This Row],[Product Group]], $H:$H, "&lt;=" &amp; SolaCorp_Backlog[[#This Row],[Order Date]])</f>
        <v>827</v>
      </c>
      <c r="Q2287" s="9">
        <f>IFERROR(VLOOKUP(SolaCorp_Backlog[[#This Row],[Order_Item]], 'Hot Orders'!$C:$H, 6, FALSE), SolaCorp_Backlog[[#This Row],[Order Date]])</f>
        <v>45187</v>
      </c>
      <c r="R2287">
        <f>COUNTIFS($L:$L, SolaCorp_Backlog[[#This Row],[Product Group]], $Q:$Q, "&lt;=" &amp; SolaCorp_Backlog[[#This Row],[New Date]])</f>
        <v>838</v>
      </c>
      <c r="S2287">
        <f>IF(SolaCorp_Backlog[[#This Row],[Product Group]] &lt;&gt; $L2286, 1, $S2286 + 1)</f>
        <v>817</v>
      </c>
      <c r="T22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7">
        <f ca="1" xml:space="preserve"> ROUND((SolaCorp_Backlog[[#This Row],[Projected Ship Date]] - SolaCorp_Backlog[[#This Row],[Order Date]]) / SolaCorp_Backlog[[#This Row],[Backlog Quantity]], 0)</f>
        <v>242</v>
      </c>
    </row>
    <row r="2288" spans="1:21" x14ac:dyDescent="0.25">
      <c r="A2288" t="s">
        <v>195</v>
      </c>
      <c r="B2288" t="s">
        <v>725</v>
      </c>
      <c r="C2288" t="s">
        <v>671</v>
      </c>
      <c r="D2288" t="s">
        <v>1102</v>
      </c>
      <c r="E2288" t="s">
        <v>1103</v>
      </c>
      <c r="F2288">
        <v>1</v>
      </c>
      <c r="G2288">
        <v>102.3</v>
      </c>
      <c r="H2288" s="9">
        <v>45187</v>
      </c>
      <c r="I2288" t="s">
        <v>703</v>
      </c>
      <c r="J2288" t="s">
        <v>675</v>
      </c>
      <c r="K2288" t="s">
        <v>589</v>
      </c>
      <c r="L2288" t="s">
        <v>658</v>
      </c>
      <c r="M2288" t="s">
        <v>2063</v>
      </c>
      <c r="N2288" t="s">
        <v>4474</v>
      </c>
      <c r="O2288" t="s">
        <v>6033</v>
      </c>
      <c r="P2288">
        <f>COUNTIFS($L:$L, SolaCorp_Backlog[[#This Row],[Product Group]], $H:$H, "&lt;=" &amp; SolaCorp_Backlog[[#This Row],[Order Date]])</f>
        <v>827</v>
      </c>
      <c r="Q2288" s="9">
        <f>IFERROR(VLOOKUP(SolaCorp_Backlog[[#This Row],[Order_Item]], 'Hot Orders'!$C:$H, 6, FALSE), SolaCorp_Backlog[[#This Row],[Order Date]])</f>
        <v>45187</v>
      </c>
      <c r="R2288">
        <f>COUNTIFS($L:$L, SolaCorp_Backlog[[#This Row],[Product Group]], $Q:$Q, "&lt;=" &amp; SolaCorp_Backlog[[#This Row],[New Date]])</f>
        <v>838</v>
      </c>
      <c r="S2288">
        <f>IF(SolaCorp_Backlog[[#This Row],[Product Group]] &lt;&gt; $L2287, 1, $S2287 + 1)</f>
        <v>818</v>
      </c>
      <c r="T22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8">
        <f ca="1" xml:space="preserve"> ROUND((SolaCorp_Backlog[[#This Row],[Projected Ship Date]] - SolaCorp_Backlog[[#This Row],[Order Date]]) / SolaCorp_Backlog[[#This Row],[Backlog Quantity]], 0)</f>
        <v>242</v>
      </c>
    </row>
    <row r="2289" spans="1:21" x14ac:dyDescent="0.25">
      <c r="A2289" t="s">
        <v>195</v>
      </c>
      <c r="B2289" t="s">
        <v>725</v>
      </c>
      <c r="C2289" t="s">
        <v>671</v>
      </c>
      <c r="D2289" t="s">
        <v>739</v>
      </c>
      <c r="E2289" t="s">
        <v>740</v>
      </c>
      <c r="F2289">
        <v>3</v>
      </c>
      <c r="G2289">
        <v>345.77</v>
      </c>
      <c r="H2289" s="9">
        <v>45187</v>
      </c>
      <c r="I2289" t="s">
        <v>703</v>
      </c>
      <c r="J2289" t="s">
        <v>675</v>
      </c>
      <c r="K2289" t="s">
        <v>588</v>
      </c>
      <c r="L2289" t="s">
        <v>658</v>
      </c>
      <c r="M2289" t="s">
        <v>1936</v>
      </c>
      <c r="N2289" t="s">
        <v>4481</v>
      </c>
      <c r="O2289" t="s">
        <v>6033</v>
      </c>
      <c r="P2289">
        <f>COUNTIFS($L:$L, SolaCorp_Backlog[[#This Row],[Product Group]], $H:$H, "&lt;=" &amp; SolaCorp_Backlog[[#This Row],[Order Date]])</f>
        <v>827</v>
      </c>
      <c r="Q2289" s="9">
        <f>IFERROR(VLOOKUP(SolaCorp_Backlog[[#This Row],[Order_Item]], 'Hot Orders'!$C:$H, 6, FALSE), SolaCorp_Backlog[[#This Row],[Order Date]])</f>
        <v>45187</v>
      </c>
      <c r="R2289">
        <f>COUNTIFS($L:$L, SolaCorp_Backlog[[#This Row],[Product Group]], $Q:$Q, "&lt;=" &amp; SolaCorp_Backlog[[#This Row],[New Date]])</f>
        <v>838</v>
      </c>
      <c r="S2289">
        <f>IF(SolaCorp_Backlog[[#This Row],[Product Group]] &lt;&gt; $L2288, 1, $S2288 + 1)</f>
        <v>819</v>
      </c>
      <c r="T22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89">
        <f ca="1" xml:space="preserve"> ROUND((SolaCorp_Backlog[[#This Row],[Projected Ship Date]] - SolaCorp_Backlog[[#This Row],[Order Date]]) / SolaCorp_Backlog[[#This Row],[Backlog Quantity]], 0)</f>
        <v>81</v>
      </c>
    </row>
    <row r="2290" spans="1:21" x14ac:dyDescent="0.25">
      <c r="A2290" t="s">
        <v>195</v>
      </c>
      <c r="B2290" t="s">
        <v>725</v>
      </c>
      <c r="C2290" t="s">
        <v>671</v>
      </c>
      <c r="D2290" t="s">
        <v>739</v>
      </c>
      <c r="E2290" t="s">
        <v>740</v>
      </c>
      <c r="F2290">
        <v>3</v>
      </c>
      <c r="G2290">
        <v>345.77</v>
      </c>
      <c r="H2290" s="9">
        <v>45187</v>
      </c>
      <c r="I2290" t="s">
        <v>703</v>
      </c>
      <c r="J2290" t="s">
        <v>675</v>
      </c>
      <c r="K2290" t="s">
        <v>588</v>
      </c>
      <c r="L2290" t="s">
        <v>658</v>
      </c>
      <c r="M2290" t="s">
        <v>1936</v>
      </c>
      <c r="N2290" t="s">
        <v>4482</v>
      </c>
      <c r="O2290" t="s">
        <v>6033</v>
      </c>
      <c r="P2290">
        <f>COUNTIFS($L:$L, SolaCorp_Backlog[[#This Row],[Product Group]], $H:$H, "&lt;=" &amp; SolaCorp_Backlog[[#This Row],[Order Date]])</f>
        <v>827</v>
      </c>
      <c r="Q2290" s="9">
        <f>IFERROR(VLOOKUP(SolaCorp_Backlog[[#This Row],[Order_Item]], 'Hot Orders'!$C:$H, 6, FALSE), SolaCorp_Backlog[[#This Row],[Order Date]])</f>
        <v>45187</v>
      </c>
      <c r="R2290">
        <f>COUNTIFS($L:$L, SolaCorp_Backlog[[#This Row],[Product Group]], $Q:$Q, "&lt;=" &amp; SolaCorp_Backlog[[#This Row],[New Date]])</f>
        <v>838</v>
      </c>
      <c r="S2290">
        <f>IF(SolaCorp_Backlog[[#This Row],[Product Group]] &lt;&gt; $L2289, 1, $S2289 + 1)</f>
        <v>820</v>
      </c>
      <c r="T22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0">
        <f ca="1" xml:space="preserve"> ROUND((SolaCorp_Backlog[[#This Row],[Projected Ship Date]] - SolaCorp_Backlog[[#This Row],[Order Date]]) / SolaCorp_Backlog[[#This Row],[Backlog Quantity]], 0)</f>
        <v>81</v>
      </c>
    </row>
    <row r="2291" spans="1:21" x14ac:dyDescent="0.25">
      <c r="A2291" t="s">
        <v>195</v>
      </c>
      <c r="B2291" t="s">
        <v>725</v>
      </c>
      <c r="C2291" t="s">
        <v>671</v>
      </c>
      <c r="D2291" t="s">
        <v>739</v>
      </c>
      <c r="E2291" t="s">
        <v>740</v>
      </c>
      <c r="F2291">
        <v>3</v>
      </c>
      <c r="G2291">
        <v>345.77</v>
      </c>
      <c r="H2291" s="9">
        <v>45187</v>
      </c>
      <c r="I2291" t="s">
        <v>703</v>
      </c>
      <c r="J2291" t="s">
        <v>675</v>
      </c>
      <c r="K2291" t="s">
        <v>588</v>
      </c>
      <c r="L2291" t="s">
        <v>658</v>
      </c>
      <c r="M2291" t="s">
        <v>1936</v>
      </c>
      <c r="N2291" t="s">
        <v>3983</v>
      </c>
      <c r="O2291" t="s">
        <v>6033</v>
      </c>
      <c r="P2291">
        <f>COUNTIFS($L:$L, SolaCorp_Backlog[[#This Row],[Product Group]], $H:$H, "&lt;=" &amp; SolaCorp_Backlog[[#This Row],[Order Date]])</f>
        <v>827</v>
      </c>
      <c r="Q2291" s="9">
        <f>IFERROR(VLOOKUP(SolaCorp_Backlog[[#This Row],[Order_Item]], 'Hot Orders'!$C:$H, 6, FALSE), SolaCorp_Backlog[[#This Row],[Order Date]])</f>
        <v>45187</v>
      </c>
      <c r="R2291">
        <f>COUNTIFS($L:$L, SolaCorp_Backlog[[#This Row],[Product Group]], $Q:$Q, "&lt;=" &amp; SolaCorp_Backlog[[#This Row],[New Date]])</f>
        <v>838</v>
      </c>
      <c r="S2291">
        <f>IF(SolaCorp_Backlog[[#This Row],[Product Group]] &lt;&gt; $L2290, 1, $S2290 + 1)</f>
        <v>821</v>
      </c>
      <c r="T22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1">
        <f ca="1" xml:space="preserve"> ROUND((SolaCorp_Backlog[[#This Row],[Projected Ship Date]] - SolaCorp_Backlog[[#This Row],[Order Date]]) / SolaCorp_Backlog[[#This Row],[Backlog Quantity]], 0)</f>
        <v>81</v>
      </c>
    </row>
    <row r="2292" spans="1:21" x14ac:dyDescent="0.25">
      <c r="A2292" t="s">
        <v>195</v>
      </c>
      <c r="B2292" t="s">
        <v>725</v>
      </c>
      <c r="C2292" t="s">
        <v>671</v>
      </c>
      <c r="D2292" t="s">
        <v>739</v>
      </c>
      <c r="E2292" t="s">
        <v>740</v>
      </c>
      <c r="F2292">
        <v>1</v>
      </c>
      <c r="G2292">
        <v>483.12</v>
      </c>
      <c r="H2292" s="9">
        <v>45187</v>
      </c>
      <c r="I2292" t="s">
        <v>703</v>
      </c>
      <c r="J2292" t="s">
        <v>675</v>
      </c>
      <c r="K2292" t="s">
        <v>588</v>
      </c>
      <c r="L2292" t="s">
        <v>658</v>
      </c>
      <c r="M2292" t="s">
        <v>1936</v>
      </c>
      <c r="N2292" t="s">
        <v>3983</v>
      </c>
      <c r="O2292" t="s">
        <v>6033</v>
      </c>
      <c r="P2292">
        <f>COUNTIFS($L:$L, SolaCorp_Backlog[[#This Row],[Product Group]], $H:$H, "&lt;=" &amp; SolaCorp_Backlog[[#This Row],[Order Date]])</f>
        <v>827</v>
      </c>
      <c r="Q2292" s="9">
        <f>IFERROR(VLOOKUP(SolaCorp_Backlog[[#This Row],[Order_Item]], 'Hot Orders'!$C:$H, 6, FALSE), SolaCorp_Backlog[[#This Row],[Order Date]])</f>
        <v>45187</v>
      </c>
      <c r="R2292">
        <f>COUNTIFS($L:$L, SolaCorp_Backlog[[#This Row],[Product Group]], $Q:$Q, "&lt;=" &amp; SolaCorp_Backlog[[#This Row],[New Date]])</f>
        <v>838</v>
      </c>
      <c r="S2292">
        <f>IF(SolaCorp_Backlog[[#This Row],[Product Group]] &lt;&gt; $L2291, 1, $S2291 + 1)</f>
        <v>822</v>
      </c>
      <c r="T22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2">
        <f ca="1" xml:space="preserve"> ROUND((SolaCorp_Backlog[[#This Row],[Projected Ship Date]] - SolaCorp_Backlog[[#This Row],[Order Date]]) / SolaCorp_Backlog[[#This Row],[Backlog Quantity]], 0)</f>
        <v>242</v>
      </c>
    </row>
    <row r="2293" spans="1:21" x14ac:dyDescent="0.25">
      <c r="A2293" t="s">
        <v>195</v>
      </c>
      <c r="B2293" t="s">
        <v>725</v>
      </c>
      <c r="C2293" t="s">
        <v>671</v>
      </c>
      <c r="D2293" t="s">
        <v>739</v>
      </c>
      <c r="E2293" t="s">
        <v>740</v>
      </c>
      <c r="F2293">
        <v>2</v>
      </c>
      <c r="G2293">
        <v>234.62</v>
      </c>
      <c r="H2293" s="9">
        <v>45187</v>
      </c>
      <c r="I2293" t="s">
        <v>703</v>
      </c>
      <c r="J2293" t="s">
        <v>675</v>
      </c>
      <c r="K2293" t="s">
        <v>588</v>
      </c>
      <c r="L2293" t="s">
        <v>658</v>
      </c>
      <c r="M2293" t="s">
        <v>1936</v>
      </c>
      <c r="N2293" t="s">
        <v>4482</v>
      </c>
      <c r="O2293" t="s">
        <v>6033</v>
      </c>
      <c r="P2293">
        <f>COUNTIFS($L:$L, SolaCorp_Backlog[[#This Row],[Product Group]], $H:$H, "&lt;=" &amp; SolaCorp_Backlog[[#This Row],[Order Date]])</f>
        <v>827</v>
      </c>
      <c r="Q2293" s="9">
        <f>IFERROR(VLOOKUP(SolaCorp_Backlog[[#This Row],[Order_Item]], 'Hot Orders'!$C:$H, 6, FALSE), SolaCorp_Backlog[[#This Row],[Order Date]])</f>
        <v>45187</v>
      </c>
      <c r="R2293">
        <f>COUNTIFS($L:$L, SolaCorp_Backlog[[#This Row],[Product Group]], $Q:$Q, "&lt;=" &amp; SolaCorp_Backlog[[#This Row],[New Date]])</f>
        <v>838</v>
      </c>
      <c r="S2293">
        <f>IF(SolaCorp_Backlog[[#This Row],[Product Group]] &lt;&gt; $L2292, 1, $S2292 + 1)</f>
        <v>823</v>
      </c>
      <c r="T22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3">
        <f ca="1" xml:space="preserve"> ROUND((SolaCorp_Backlog[[#This Row],[Projected Ship Date]] - SolaCorp_Backlog[[#This Row],[Order Date]]) / SolaCorp_Backlog[[#This Row],[Backlog Quantity]], 0)</f>
        <v>121</v>
      </c>
    </row>
    <row r="2294" spans="1:21" x14ac:dyDescent="0.25">
      <c r="A2294" t="s">
        <v>195</v>
      </c>
      <c r="B2294" t="s">
        <v>725</v>
      </c>
      <c r="C2294" t="s">
        <v>671</v>
      </c>
      <c r="D2294" t="s">
        <v>739</v>
      </c>
      <c r="E2294" t="s">
        <v>740</v>
      </c>
      <c r="F2294">
        <v>2</v>
      </c>
      <c r="G2294">
        <v>234.62</v>
      </c>
      <c r="H2294" s="9">
        <v>45187</v>
      </c>
      <c r="I2294" t="s">
        <v>703</v>
      </c>
      <c r="J2294" t="s">
        <v>675</v>
      </c>
      <c r="K2294" t="s">
        <v>588</v>
      </c>
      <c r="L2294" t="s">
        <v>658</v>
      </c>
      <c r="M2294" t="s">
        <v>1936</v>
      </c>
      <c r="N2294" t="s">
        <v>3983</v>
      </c>
      <c r="O2294" t="s">
        <v>6033</v>
      </c>
      <c r="P2294">
        <f>COUNTIFS($L:$L, SolaCorp_Backlog[[#This Row],[Product Group]], $H:$H, "&lt;=" &amp; SolaCorp_Backlog[[#This Row],[Order Date]])</f>
        <v>827</v>
      </c>
      <c r="Q2294" s="9">
        <f>IFERROR(VLOOKUP(SolaCorp_Backlog[[#This Row],[Order_Item]], 'Hot Orders'!$C:$H, 6, FALSE), SolaCorp_Backlog[[#This Row],[Order Date]])</f>
        <v>45187</v>
      </c>
      <c r="R2294">
        <f>COUNTIFS($L:$L, SolaCorp_Backlog[[#This Row],[Product Group]], $Q:$Q, "&lt;=" &amp; SolaCorp_Backlog[[#This Row],[New Date]])</f>
        <v>838</v>
      </c>
      <c r="S2294">
        <f>IF(SolaCorp_Backlog[[#This Row],[Product Group]] &lt;&gt; $L2293, 1, $S2293 + 1)</f>
        <v>824</v>
      </c>
      <c r="T22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4">
        <f ca="1" xml:space="preserve"> ROUND((SolaCorp_Backlog[[#This Row],[Projected Ship Date]] - SolaCorp_Backlog[[#This Row],[Order Date]]) / SolaCorp_Backlog[[#This Row],[Backlog Quantity]], 0)</f>
        <v>121</v>
      </c>
    </row>
    <row r="2295" spans="1:21" x14ac:dyDescent="0.25">
      <c r="A2295" t="s">
        <v>195</v>
      </c>
      <c r="B2295" t="s">
        <v>725</v>
      </c>
      <c r="C2295" t="s">
        <v>671</v>
      </c>
      <c r="D2295" t="s">
        <v>1102</v>
      </c>
      <c r="E2295" t="s">
        <v>1103</v>
      </c>
      <c r="F2295">
        <v>1</v>
      </c>
      <c r="G2295">
        <v>381.29</v>
      </c>
      <c r="H2295" s="9">
        <v>45187</v>
      </c>
      <c r="I2295" t="s">
        <v>703</v>
      </c>
      <c r="J2295" t="s">
        <v>675</v>
      </c>
      <c r="K2295" t="s">
        <v>589</v>
      </c>
      <c r="L2295" t="s">
        <v>658</v>
      </c>
      <c r="M2295" t="s">
        <v>2063</v>
      </c>
      <c r="N2295" t="s">
        <v>4474</v>
      </c>
      <c r="O2295" t="s">
        <v>6033</v>
      </c>
      <c r="P2295">
        <f>COUNTIFS($L:$L, SolaCorp_Backlog[[#This Row],[Product Group]], $H:$H, "&lt;=" &amp; SolaCorp_Backlog[[#This Row],[Order Date]])</f>
        <v>827</v>
      </c>
      <c r="Q2295" s="9">
        <f>IFERROR(VLOOKUP(SolaCorp_Backlog[[#This Row],[Order_Item]], 'Hot Orders'!$C:$H, 6, FALSE), SolaCorp_Backlog[[#This Row],[Order Date]])</f>
        <v>45187</v>
      </c>
      <c r="R2295">
        <f>COUNTIFS($L:$L, SolaCorp_Backlog[[#This Row],[Product Group]], $Q:$Q, "&lt;=" &amp; SolaCorp_Backlog[[#This Row],[New Date]])</f>
        <v>838</v>
      </c>
      <c r="S2295">
        <f>IF(SolaCorp_Backlog[[#This Row],[Product Group]] &lt;&gt; $L2294, 1, $S2294 + 1)</f>
        <v>825</v>
      </c>
      <c r="T22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5">
        <f ca="1" xml:space="preserve"> ROUND((SolaCorp_Backlog[[#This Row],[Projected Ship Date]] - SolaCorp_Backlog[[#This Row],[Order Date]]) / SolaCorp_Backlog[[#This Row],[Backlog Quantity]], 0)</f>
        <v>242</v>
      </c>
    </row>
    <row r="2296" spans="1:21" x14ac:dyDescent="0.25">
      <c r="A2296" t="s">
        <v>195</v>
      </c>
      <c r="B2296" t="s">
        <v>725</v>
      </c>
      <c r="C2296" t="s">
        <v>671</v>
      </c>
      <c r="D2296" t="s">
        <v>739</v>
      </c>
      <c r="E2296" t="s">
        <v>740</v>
      </c>
      <c r="F2296">
        <v>1</v>
      </c>
      <c r="G2296">
        <v>143.69</v>
      </c>
      <c r="H2296" s="9">
        <v>45187</v>
      </c>
      <c r="I2296" t="s">
        <v>703</v>
      </c>
      <c r="J2296" t="s">
        <v>675</v>
      </c>
      <c r="K2296" t="s">
        <v>588</v>
      </c>
      <c r="L2296" t="s">
        <v>658</v>
      </c>
      <c r="M2296" t="s">
        <v>1936</v>
      </c>
      <c r="N2296" t="s">
        <v>3983</v>
      </c>
      <c r="O2296" t="s">
        <v>6033</v>
      </c>
      <c r="P2296">
        <f>COUNTIFS($L:$L, SolaCorp_Backlog[[#This Row],[Product Group]], $H:$H, "&lt;=" &amp; SolaCorp_Backlog[[#This Row],[Order Date]])</f>
        <v>827</v>
      </c>
      <c r="Q2296" s="9">
        <f>IFERROR(VLOOKUP(SolaCorp_Backlog[[#This Row],[Order_Item]], 'Hot Orders'!$C:$H, 6, FALSE), SolaCorp_Backlog[[#This Row],[Order Date]])</f>
        <v>45187</v>
      </c>
      <c r="R2296">
        <f>COUNTIFS($L:$L, SolaCorp_Backlog[[#This Row],[Product Group]], $Q:$Q, "&lt;=" &amp; SolaCorp_Backlog[[#This Row],[New Date]])</f>
        <v>838</v>
      </c>
      <c r="S2296">
        <f>IF(SolaCorp_Backlog[[#This Row],[Product Group]] &lt;&gt; $L2295, 1, $S2295 + 1)</f>
        <v>826</v>
      </c>
      <c r="T22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6">
        <f ca="1" xml:space="preserve"> ROUND((SolaCorp_Backlog[[#This Row],[Projected Ship Date]] - SolaCorp_Backlog[[#This Row],[Order Date]]) / SolaCorp_Backlog[[#This Row],[Backlog Quantity]], 0)</f>
        <v>242</v>
      </c>
    </row>
    <row r="2297" spans="1:21" x14ac:dyDescent="0.25">
      <c r="A2297" t="s">
        <v>195</v>
      </c>
      <c r="B2297" t="s">
        <v>725</v>
      </c>
      <c r="C2297" t="s">
        <v>671</v>
      </c>
      <c r="D2297" t="s">
        <v>739</v>
      </c>
      <c r="E2297" t="s">
        <v>740</v>
      </c>
      <c r="F2297">
        <v>1</v>
      </c>
      <c r="G2297">
        <v>454.55</v>
      </c>
      <c r="H2297" s="9">
        <v>45187</v>
      </c>
      <c r="I2297" t="s">
        <v>703</v>
      </c>
      <c r="J2297" t="s">
        <v>675</v>
      </c>
      <c r="K2297" t="s">
        <v>588</v>
      </c>
      <c r="L2297" t="s">
        <v>658</v>
      </c>
      <c r="M2297" t="s">
        <v>1936</v>
      </c>
      <c r="N2297" t="s">
        <v>3983</v>
      </c>
      <c r="O2297" t="s">
        <v>6033</v>
      </c>
      <c r="P2297">
        <f>COUNTIFS($L:$L, SolaCorp_Backlog[[#This Row],[Product Group]], $H:$H, "&lt;=" &amp; SolaCorp_Backlog[[#This Row],[Order Date]])</f>
        <v>827</v>
      </c>
      <c r="Q2297" s="9">
        <f>IFERROR(VLOOKUP(SolaCorp_Backlog[[#This Row],[Order_Item]], 'Hot Orders'!$C:$H, 6, FALSE), SolaCorp_Backlog[[#This Row],[Order Date]])</f>
        <v>45187</v>
      </c>
      <c r="R2297">
        <f>COUNTIFS($L:$L, SolaCorp_Backlog[[#This Row],[Product Group]], $Q:$Q, "&lt;=" &amp; SolaCorp_Backlog[[#This Row],[New Date]])</f>
        <v>838</v>
      </c>
      <c r="S2297">
        <f>IF(SolaCorp_Backlog[[#This Row],[Product Group]] &lt;&gt; $L2296, 1, $S2296 + 1)</f>
        <v>827</v>
      </c>
      <c r="T22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7">
        <f ca="1" xml:space="preserve"> ROUND((SolaCorp_Backlog[[#This Row],[Projected Ship Date]] - SolaCorp_Backlog[[#This Row],[Order Date]]) / SolaCorp_Backlog[[#This Row],[Backlog Quantity]], 0)</f>
        <v>242</v>
      </c>
    </row>
    <row r="2298" spans="1:21" x14ac:dyDescent="0.25">
      <c r="A2298" t="s">
        <v>311</v>
      </c>
      <c r="B2298" t="s">
        <v>1132</v>
      </c>
      <c r="C2298" t="s">
        <v>721</v>
      </c>
      <c r="D2298" t="s">
        <v>769</v>
      </c>
      <c r="E2298" t="s">
        <v>770</v>
      </c>
      <c r="F2298">
        <v>1</v>
      </c>
      <c r="G2298">
        <v>349.61</v>
      </c>
      <c r="H2298" s="9">
        <v>45188</v>
      </c>
      <c r="I2298" t="s">
        <v>861</v>
      </c>
      <c r="J2298" t="s">
        <v>675</v>
      </c>
      <c r="K2298" t="s">
        <v>613</v>
      </c>
      <c r="L2298" t="s">
        <v>658</v>
      </c>
      <c r="M2298" t="s">
        <v>1985</v>
      </c>
      <c r="N2298" t="s">
        <v>4138</v>
      </c>
      <c r="O2298" t="s">
        <v>6079</v>
      </c>
      <c r="P2298">
        <f>COUNTIFS($L:$L, SolaCorp_Backlog[[#This Row],[Product Group]], $H:$H, "&lt;=" &amp; SolaCorp_Backlog[[#This Row],[Order Date]])</f>
        <v>828</v>
      </c>
      <c r="Q2298" s="9">
        <f>IFERROR(VLOOKUP(SolaCorp_Backlog[[#This Row],[Order_Item]], 'Hot Orders'!$C:$H, 6, FALSE), SolaCorp_Backlog[[#This Row],[Order Date]])</f>
        <v>45188</v>
      </c>
      <c r="R2298">
        <f>COUNTIFS($L:$L, SolaCorp_Backlog[[#This Row],[Product Group]], $Q:$Q, "&lt;=" &amp; SolaCorp_Backlog[[#This Row],[New Date]])</f>
        <v>839</v>
      </c>
      <c r="S2298">
        <f>IF(SolaCorp_Backlog[[#This Row],[Product Group]] &lt;&gt; $L2297, 1, $S2297 + 1)</f>
        <v>828</v>
      </c>
      <c r="T22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8">
        <f ca="1" xml:space="preserve"> ROUND((SolaCorp_Backlog[[#This Row],[Projected Ship Date]] - SolaCorp_Backlog[[#This Row],[Order Date]]) / SolaCorp_Backlog[[#This Row],[Backlog Quantity]], 0)</f>
        <v>241</v>
      </c>
    </row>
    <row r="2299" spans="1:21" x14ac:dyDescent="0.25">
      <c r="A2299" t="s">
        <v>160</v>
      </c>
      <c r="B2299" t="s">
        <v>1266</v>
      </c>
      <c r="C2299" t="s">
        <v>721</v>
      </c>
      <c r="D2299" t="s">
        <v>1201</v>
      </c>
      <c r="E2299" t="s">
        <v>1202</v>
      </c>
      <c r="F2299">
        <v>1</v>
      </c>
      <c r="G2299">
        <v>266.18</v>
      </c>
      <c r="H2299" s="9">
        <v>45192</v>
      </c>
      <c r="I2299" t="s">
        <v>724</v>
      </c>
      <c r="J2299" t="s">
        <v>669</v>
      </c>
      <c r="K2299" t="s">
        <v>617</v>
      </c>
      <c r="L2299" t="s">
        <v>658</v>
      </c>
      <c r="M2299" t="s">
        <v>2146</v>
      </c>
      <c r="N2299" t="s">
        <v>4758</v>
      </c>
      <c r="O2299" t="s">
        <v>6207</v>
      </c>
      <c r="P2299">
        <f>COUNTIFS($L:$L, SolaCorp_Backlog[[#This Row],[Product Group]], $H:$H, "&lt;=" &amp; SolaCorp_Backlog[[#This Row],[Order Date]])</f>
        <v>829</v>
      </c>
      <c r="Q2299" s="9">
        <f>IFERROR(VLOOKUP(SolaCorp_Backlog[[#This Row],[Order_Item]], 'Hot Orders'!$C:$H, 6, FALSE), SolaCorp_Backlog[[#This Row],[Order Date]])</f>
        <v>45192</v>
      </c>
      <c r="R2299">
        <f>COUNTIFS($L:$L, SolaCorp_Backlog[[#This Row],[Product Group]], $Q:$Q, "&lt;=" &amp; SolaCorp_Backlog[[#This Row],[New Date]])</f>
        <v>840</v>
      </c>
      <c r="S2299">
        <f>IF(SolaCorp_Backlog[[#This Row],[Product Group]] &lt;&gt; $L2298, 1, $S2298 + 1)</f>
        <v>829</v>
      </c>
      <c r="T22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299">
        <f ca="1" xml:space="preserve"> ROUND((SolaCorp_Backlog[[#This Row],[Projected Ship Date]] - SolaCorp_Backlog[[#This Row],[Order Date]]) / SolaCorp_Backlog[[#This Row],[Backlog Quantity]], 0)</f>
        <v>237</v>
      </c>
    </row>
    <row r="2300" spans="1:21" x14ac:dyDescent="0.25">
      <c r="A2300" t="s">
        <v>334</v>
      </c>
      <c r="B2300" t="s">
        <v>1446</v>
      </c>
      <c r="C2300" t="s">
        <v>671</v>
      </c>
      <c r="D2300" t="s">
        <v>769</v>
      </c>
      <c r="E2300" t="s">
        <v>770</v>
      </c>
      <c r="F2300">
        <v>3</v>
      </c>
      <c r="G2300">
        <v>123.95</v>
      </c>
      <c r="H2300" s="9">
        <v>45194</v>
      </c>
      <c r="I2300" t="s">
        <v>679</v>
      </c>
      <c r="J2300" t="s">
        <v>675</v>
      </c>
      <c r="K2300" t="s">
        <v>613</v>
      </c>
      <c r="L2300" t="s">
        <v>658</v>
      </c>
      <c r="M2300" t="s">
        <v>1986</v>
      </c>
      <c r="N2300" t="s">
        <v>4139</v>
      </c>
      <c r="O2300" t="s">
        <v>6080</v>
      </c>
      <c r="P2300">
        <f>COUNTIFS($L:$L, SolaCorp_Backlog[[#This Row],[Product Group]], $H:$H, "&lt;=" &amp; SolaCorp_Backlog[[#This Row],[Order Date]])</f>
        <v>832</v>
      </c>
      <c r="Q2300" s="9">
        <f>IFERROR(VLOOKUP(SolaCorp_Backlog[[#This Row],[Order_Item]], 'Hot Orders'!$C:$H, 6, FALSE), SolaCorp_Backlog[[#This Row],[Order Date]])</f>
        <v>45194</v>
      </c>
      <c r="R2300">
        <f>COUNTIFS($L:$L, SolaCorp_Backlog[[#This Row],[Product Group]], $Q:$Q, "&lt;=" &amp; SolaCorp_Backlog[[#This Row],[New Date]])</f>
        <v>843</v>
      </c>
      <c r="S2300">
        <f>IF(SolaCorp_Backlog[[#This Row],[Product Group]] &lt;&gt; $L2299, 1, $S2299 + 1)</f>
        <v>830</v>
      </c>
      <c r="T23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0">
        <f ca="1" xml:space="preserve"> ROUND((SolaCorp_Backlog[[#This Row],[Projected Ship Date]] - SolaCorp_Backlog[[#This Row],[Order Date]]) / SolaCorp_Backlog[[#This Row],[Backlog Quantity]], 0)</f>
        <v>78</v>
      </c>
    </row>
    <row r="2301" spans="1:21" x14ac:dyDescent="0.25">
      <c r="A2301" t="s">
        <v>334</v>
      </c>
      <c r="B2301" t="s">
        <v>1446</v>
      </c>
      <c r="C2301" t="s">
        <v>671</v>
      </c>
      <c r="D2301" t="s">
        <v>769</v>
      </c>
      <c r="E2301" t="s">
        <v>770</v>
      </c>
      <c r="F2301">
        <v>3</v>
      </c>
      <c r="G2301">
        <v>123.95</v>
      </c>
      <c r="H2301" s="9">
        <v>45194</v>
      </c>
      <c r="I2301" t="s">
        <v>679</v>
      </c>
      <c r="J2301" t="s">
        <v>675</v>
      </c>
      <c r="K2301" t="s">
        <v>613</v>
      </c>
      <c r="L2301" t="s">
        <v>658</v>
      </c>
      <c r="M2301" t="s">
        <v>1986</v>
      </c>
      <c r="N2301" t="s">
        <v>4140</v>
      </c>
      <c r="O2301" t="s">
        <v>6080</v>
      </c>
      <c r="P2301">
        <f>COUNTIFS($L:$L, SolaCorp_Backlog[[#This Row],[Product Group]], $H:$H, "&lt;=" &amp; SolaCorp_Backlog[[#This Row],[Order Date]])</f>
        <v>832</v>
      </c>
      <c r="Q2301" s="9">
        <f>IFERROR(VLOOKUP(SolaCorp_Backlog[[#This Row],[Order_Item]], 'Hot Orders'!$C:$H, 6, FALSE), SolaCorp_Backlog[[#This Row],[Order Date]])</f>
        <v>45194</v>
      </c>
      <c r="R2301">
        <f>COUNTIFS($L:$L, SolaCorp_Backlog[[#This Row],[Product Group]], $Q:$Q, "&lt;=" &amp; SolaCorp_Backlog[[#This Row],[New Date]])</f>
        <v>843</v>
      </c>
      <c r="S2301">
        <f>IF(SolaCorp_Backlog[[#This Row],[Product Group]] &lt;&gt; $L2300, 1, $S2300 + 1)</f>
        <v>831</v>
      </c>
      <c r="T23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1">
        <f ca="1" xml:space="preserve"> ROUND((SolaCorp_Backlog[[#This Row],[Projected Ship Date]] - SolaCorp_Backlog[[#This Row],[Order Date]]) / SolaCorp_Backlog[[#This Row],[Backlog Quantity]], 0)</f>
        <v>78</v>
      </c>
    </row>
    <row r="2302" spans="1:21" x14ac:dyDescent="0.25">
      <c r="A2302" t="s">
        <v>334</v>
      </c>
      <c r="B2302" t="s">
        <v>1446</v>
      </c>
      <c r="C2302" t="s">
        <v>671</v>
      </c>
      <c r="D2302" t="s">
        <v>769</v>
      </c>
      <c r="E2302" t="s">
        <v>770</v>
      </c>
      <c r="F2302">
        <v>3</v>
      </c>
      <c r="G2302">
        <v>123.95</v>
      </c>
      <c r="H2302" s="9">
        <v>45194</v>
      </c>
      <c r="I2302" t="s">
        <v>679</v>
      </c>
      <c r="J2302" t="s">
        <v>675</v>
      </c>
      <c r="K2302" t="s">
        <v>613</v>
      </c>
      <c r="L2302" t="s">
        <v>658</v>
      </c>
      <c r="M2302" t="s">
        <v>1986</v>
      </c>
      <c r="N2302" t="s">
        <v>4141</v>
      </c>
      <c r="O2302" t="s">
        <v>6080</v>
      </c>
      <c r="P2302">
        <f>COUNTIFS($L:$L, SolaCorp_Backlog[[#This Row],[Product Group]], $H:$H, "&lt;=" &amp; SolaCorp_Backlog[[#This Row],[Order Date]])</f>
        <v>832</v>
      </c>
      <c r="Q2302" s="9">
        <f>IFERROR(VLOOKUP(SolaCorp_Backlog[[#This Row],[Order_Item]], 'Hot Orders'!$C:$H, 6, FALSE), SolaCorp_Backlog[[#This Row],[Order Date]])</f>
        <v>45194</v>
      </c>
      <c r="R2302">
        <f>COUNTIFS($L:$L, SolaCorp_Backlog[[#This Row],[Product Group]], $Q:$Q, "&lt;=" &amp; SolaCorp_Backlog[[#This Row],[New Date]])</f>
        <v>843</v>
      </c>
      <c r="S2302">
        <f>IF(SolaCorp_Backlog[[#This Row],[Product Group]] &lt;&gt; $L2301, 1, $S2301 + 1)</f>
        <v>832</v>
      </c>
      <c r="T23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2">
        <f ca="1" xml:space="preserve"> ROUND((SolaCorp_Backlog[[#This Row],[Projected Ship Date]] - SolaCorp_Backlog[[#This Row],[Order Date]]) / SolaCorp_Backlog[[#This Row],[Backlog Quantity]], 0)</f>
        <v>78</v>
      </c>
    </row>
    <row r="2303" spans="1:21" x14ac:dyDescent="0.25">
      <c r="A2303" t="s">
        <v>108</v>
      </c>
      <c r="B2303" t="s">
        <v>752</v>
      </c>
      <c r="C2303" t="s">
        <v>671</v>
      </c>
      <c r="D2303" t="s">
        <v>753</v>
      </c>
      <c r="E2303" t="s">
        <v>754</v>
      </c>
      <c r="F2303">
        <v>1</v>
      </c>
      <c r="G2303">
        <v>907.76</v>
      </c>
      <c r="H2303" s="9">
        <v>45195</v>
      </c>
      <c r="I2303" t="s">
        <v>703</v>
      </c>
      <c r="J2303" t="s">
        <v>675</v>
      </c>
      <c r="K2303" t="s">
        <v>623</v>
      </c>
      <c r="L2303" t="s">
        <v>658</v>
      </c>
      <c r="M2303" t="s">
        <v>2136</v>
      </c>
      <c r="N2303" t="s">
        <v>4703</v>
      </c>
      <c r="O2303" t="s">
        <v>6198</v>
      </c>
      <c r="P2303">
        <f>COUNTIFS($L:$L, SolaCorp_Backlog[[#This Row],[Product Group]], $H:$H, "&lt;=" &amp; SolaCorp_Backlog[[#This Row],[Order Date]])</f>
        <v>833</v>
      </c>
      <c r="Q2303" s="9">
        <f>IFERROR(VLOOKUP(SolaCorp_Backlog[[#This Row],[Order_Item]], 'Hot Orders'!$C:$H, 6, FALSE), SolaCorp_Backlog[[#This Row],[Order Date]])</f>
        <v>45195</v>
      </c>
      <c r="R2303">
        <f>COUNTIFS($L:$L, SolaCorp_Backlog[[#This Row],[Product Group]], $Q:$Q, "&lt;=" &amp; SolaCorp_Backlog[[#This Row],[New Date]])</f>
        <v>844</v>
      </c>
      <c r="S2303">
        <f>IF(SolaCorp_Backlog[[#This Row],[Product Group]] &lt;&gt; $L2302, 1, $S2302 + 1)</f>
        <v>833</v>
      </c>
      <c r="T23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3">
        <f ca="1" xml:space="preserve"> ROUND((SolaCorp_Backlog[[#This Row],[Projected Ship Date]] - SolaCorp_Backlog[[#This Row],[Order Date]]) / SolaCorp_Backlog[[#This Row],[Backlog Quantity]], 0)</f>
        <v>234</v>
      </c>
    </row>
    <row r="2304" spans="1:21" x14ac:dyDescent="0.25">
      <c r="A2304" t="s">
        <v>88</v>
      </c>
      <c r="B2304" t="s">
        <v>881</v>
      </c>
      <c r="C2304" t="s">
        <v>688</v>
      </c>
      <c r="D2304" t="s">
        <v>963</v>
      </c>
      <c r="E2304" t="s">
        <v>964</v>
      </c>
      <c r="F2304">
        <v>1</v>
      </c>
      <c r="G2304">
        <v>327.22000000000003</v>
      </c>
      <c r="H2304" s="9">
        <v>45196</v>
      </c>
      <c r="I2304" t="s">
        <v>882</v>
      </c>
      <c r="J2304" t="s">
        <v>675</v>
      </c>
      <c r="K2304" t="s">
        <v>624</v>
      </c>
      <c r="L2304" t="s">
        <v>658</v>
      </c>
      <c r="M2304" t="s">
        <v>1979</v>
      </c>
      <c r="N2304" t="s">
        <v>4121</v>
      </c>
      <c r="O2304" t="s">
        <v>6074</v>
      </c>
      <c r="P2304">
        <f>COUNTIFS($L:$L, SolaCorp_Backlog[[#This Row],[Product Group]], $H:$H, "&lt;=" &amp; SolaCorp_Backlog[[#This Row],[Order Date]])</f>
        <v>834</v>
      </c>
      <c r="Q2304" s="9">
        <f>IFERROR(VLOOKUP(SolaCorp_Backlog[[#This Row],[Order_Item]], 'Hot Orders'!$C:$H, 6, FALSE), SolaCorp_Backlog[[#This Row],[Order Date]])</f>
        <v>45196</v>
      </c>
      <c r="R2304">
        <f>COUNTIFS($L:$L, SolaCorp_Backlog[[#This Row],[Product Group]], $Q:$Q, "&lt;=" &amp; SolaCorp_Backlog[[#This Row],[New Date]])</f>
        <v>845</v>
      </c>
      <c r="S2304">
        <f>IF(SolaCorp_Backlog[[#This Row],[Product Group]] &lt;&gt; $L2303, 1, $S2303 + 1)</f>
        <v>834</v>
      </c>
      <c r="T23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4">
        <f ca="1" xml:space="preserve"> ROUND((SolaCorp_Backlog[[#This Row],[Projected Ship Date]] - SolaCorp_Backlog[[#This Row],[Order Date]]) / SolaCorp_Backlog[[#This Row],[Backlog Quantity]], 0)</f>
        <v>233</v>
      </c>
    </row>
    <row r="2305" spans="1:21" x14ac:dyDescent="0.25">
      <c r="A2305" t="s">
        <v>358</v>
      </c>
      <c r="B2305" t="s">
        <v>741</v>
      </c>
      <c r="C2305" t="s">
        <v>721</v>
      </c>
      <c r="D2305" t="s">
        <v>875</v>
      </c>
      <c r="E2305" t="s">
        <v>876</v>
      </c>
      <c r="F2305">
        <v>6</v>
      </c>
      <c r="G2305">
        <v>152.25</v>
      </c>
      <c r="H2305" s="9">
        <v>45197</v>
      </c>
      <c r="I2305" t="s">
        <v>744</v>
      </c>
      <c r="J2305" t="s">
        <v>675</v>
      </c>
      <c r="K2305" t="s">
        <v>613</v>
      </c>
      <c r="L2305" t="s">
        <v>658</v>
      </c>
      <c r="M2305" t="s">
        <v>2148</v>
      </c>
      <c r="N2305" t="s">
        <v>4760</v>
      </c>
      <c r="O2305" t="s">
        <v>6036</v>
      </c>
      <c r="P2305">
        <f>COUNTIFS($L:$L, SolaCorp_Backlog[[#This Row],[Product Group]], $H:$H, "&lt;=" &amp; SolaCorp_Backlog[[#This Row],[Order Date]])</f>
        <v>859</v>
      </c>
      <c r="Q2305" s="9">
        <f>IFERROR(VLOOKUP(SolaCorp_Backlog[[#This Row],[Order_Item]], 'Hot Orders'!$C:$H, 6, FALSE), SolaCorp_Backlog[[#This Row],[Order Date]])</f>
        <v>45197</v>
      </c>
      <c r="R2305">
        <f>COUNTIFS($L:$L, SolaCorp_Backlog[[#This Row],[Product Group]], $Q:$Q, "&lt;=" &amp; SolaCorp_Backlog[[#This Row],[New Date]])</f>
        <v>870</v>
      </c>
      <c r="S2305">
        <f>IF(SolaCorp_Backlog[[#This Row],[Product Group]] &lt;&gt; $L2304, 1, $S2304 + 1)</f>
        <v>835</v>
      </c>
      <c r="T23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5">
        <f ca="1" xml:space="preserve"> ROUND((SolaCorp_Backlog[[#This Row],[Projected Ship Date]] - SolaCorp_Backlog[[#This Row],[Order Date]]) / SolaCorp_Backlog[[#This Row],[Backlog Quantity]], 0)</f>
        <v>39</v>
      </c>
    </row>
    <row r="2306" spans="1:21" x14ac:dyDescent="0.25">
      <c r="A2306" t="s">
        <v>358</v>
      </c>
      <c r="B2306" t="s">
        <v>741</v>
      </c>
      <c r="C2306" t="s">
        <v>721</v>
      </c>
      <c r="D2306" t="s">
        <v>875</v>
      </c>
      <c r="E2306" t="s">
        <v>876</v>
      </c>
      <c r="F2306">
        <v>6</v>
      </c>
      <c r="G2306">
        <v>152.25</v>
      </c>
      <c r="H2306" s="9">
        <v>45197</v>
      </c>
      <c r="I2306" t="s">
        <v>744</v>
      </c>
      <c r="J2306" t="s">
        <v>675</v>
      </c>
      <c r="K2306" t="s">
        <v>613</v>
      </c>
      <c r="L2306" t="s">
        <v>658</v>
      </c>
      <c r="M2306" t="s">
        <v>2148</v>
      </c>
      <c r="N2306" t="s">
        <v>4761</v>
      </c>
      <c r="O2306" t="s">
        <v>6036</v>
      </c>
      <c r="P2306">
        <f>COUNTIFS($L:$L, SolaCorp_Backlog[[#This Row],[Product Group]], $H:$H, "&lt;=" &amp; SolaCorp_Backlog[[#This Row],[Order Date]])</f>
        <v>859</v>
      </c>
      <c r="Q2306" s="9">
        <f>IFERROR(VLOOKUP(SolaCorp_Backlog[[#This Row],[Order_Item]], 'Hot Orders'!$C:$H, 6, FALSE), SolaCorp_Backlog[[#This Row],[Order Date]])</f>
        <v>45197</v>
      </c>
      <c r="R2306">
        <f>COUNTIFS($L:$L, SolaCorp_Backlog[[#This Row],[Product Group]], $Q:$Q, "&lt;=" &amp; SolaCorp_Backlog[[#This Row],[New Date]])</f>
        <v>870</v>
      </c>
      <c r="S2306">
        <f>IF(SolaCorp_Backlog[[#This Row],[Product Group]] &lt;&gt; $L2305, 1, $S2305 + 1)</f>
        <v>836</v>
      </c>
      <c r="T23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6">
        <f ca="1" xml:space="preserve"> ROUND((SolaCorp_Backlog[[#This Row],[Projected Ship Date]] - SolaCorp_Backlog[[#This Row],[Order Date]]) / SolaCorp_Backlog[[#This Row],[Backlog Quantity]], 0)</f>
        <v>39</v>
      </c>
    </row>
    <row r="2307" spans="1:21" x14ac:dyDescent="0.25">
      <c r="A2307" t="s">
        <v>358</v>
      </c>
      <c r="B2307" t="s">
        <v>741</v>
      </c>
      <c r="C2307" t="s">
        <v>721</v>
      </c>
      <c r="D2307" t="s">
        <v>875</v>
      </c>
      <c r="E2307" t="s">
        <v>876</v>
      </c>
      <c r="F2307">
        <v>6</v>
      </c>
      <c r="G2307">
        <v>152.25</v>
      </c>
      <c r="H2307" s="9">
        <v>45197</v>
      </c>
      <c r="I2307" t="s">
        <v>744</v>
      </c>
      <c r="J2307" t="s">
        <v>675</v>
      </c>
      <c r="K2307" t="s">
        <v>613</v>
      </c>
      <c r="L2307" t="s">
        <v>658</v>
      </c>
      <c r="M2307" t="s">
        <v>2148</v>
      </c>
      <c r="N2307" t="s">
        <v>4762</v>
      </c>
      <c r="O2307" t="s">
        <v>6036</v>
      </c>
      <c r="P2307">
        <f>COUNTIFS($L:$L, SolaCorp_Backlog[[#This Row],[Product Group]], $H:$H, "&lt;=" &amp; SolaCorp_Backlog[[#This Row],[Order Date]])</f>
        <v>859</v>
      </c>
      <c r="Q2307" s="9">
        <f>IFERROR(VLOOKUP(SolaCorp_Backlog[[#This Row],[Order_Item]], 'Hot Orders'!$C:$H, 6, FALSE), SolaCorp_Backlog[[#This Row],[Order Date]])</f>
        <v>45197</v>
      </c>
      <c r="R2307">
        <f>COUNTIFS($L:$L, SolaCorp_Backlog[[#This Row],[Product Group]], $Q:$Q, "&lt;=" &amp; SolaCorp_Backlog[[#This Row],[New Date]])</f>
        <v>870</v>
      </c>
      <c r="S2307">
        <f>IF(SolaCorp_Backlog[[#This Row],[Product Group]] &lt;&gt; $L2306, 1, $S2306 + 1)</f>
        <v>837</v>
      </c>
      <c r="T23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7">
        <f ca="1" xml:space="preserve"> ROUND((SolaCorp_Backlog[[#This Row],[Projected Ship Date]] - SolaCorp_Backlog[[#This Row],[Order Date]]) / SolaCorp_Backlog[[#This Row],[Backlog Quantity]], 0)</f>
        <v>39</v>
      </c>
    </row>
    <row r="2308" spans="1:21" x14ac:dyDescent="0.25">
      <c r="A2308" t="s">
        <v>358</v>
      </c>
      <c r="B2308" t="s">
        <v>741</v>
      </c>
      <c r="C2308" t="s">
        <v>721</v>
      </c>
      <c r="D2308" t="s">
        <v>875</v>
      </c>
      <c r="E2308" t="s">
        <v>876</v>
      </c>
      <c r="F2308">
        <v>6</v>
      </c>
      <c r="G2308">
        <v>152.25</v>
      </c>
      <c r="H2308" s="9">
        <v>45197</v>
      </c>
      <c r="I2308" t="s">
        <v>744</v>
      </c>
      <c r="J2308" t="s">
        <v>675</v>
      </c>
      <c r="K2308" t="s">
        <v>613</v>
      </c>
      <c r="L2308" t="s">
        <v>658</v>
      </c>
      <c r="M2308" t="s">
        <v>2148</v>
      </c>
      <c r="N2308" t="s">
        <v>4763</v>
      </c>
      <c r="O2308" t="s">
        <v>6036</v>
      </c>
      <c r="P2308">
        <f>COUNTIFS($L:$L, SolaCorp_Backlog[[#This Row],[Product Group]], $H:$H, "&lt;=" &amp; SolaCorp_Backlog[[#This Row],[Order Date]])</f>
        <v>859</v>
      </c>
      <c r="Q2308" s="9">
        <f>IFERROR(VLOOKUP(SolaCorp_Backlog[[#This Row],[Order_Item]], 'Hot Orders'!$C:$H, 6, FALSE), SolaCorp_Backlog[[#This Row],[Order Date]])</f>
        <v>45197</v>
      </c>
      <c r="R2308">
        <f>COUNTIFS($L:$L, SolaCorp_Backlog[[#This Row],[Product Group]], $Q:$Q, "&lt;=" &amp; SolaCorp_Backlog[[#This Row],[New Date]])</f>
        <v>870</v>
      </c>
      <c r="S2308">
        <f>IF(SolaCorp_Backlog[[#This Row],[Product Group]] &lt;&gt; $L2307, 1, $S2307 + 1)</f>
        <v>838</v>
      </c>
      <c r="T23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8">
        <f ca="1" xml:space="preserve"> ROUND((SolaCorp_Backlog[[#This Row],[Projected Ship Date]] - SolaCorp_Backlog[[#This Row],[Order Date]]) / SolaCorp_Backlog[[#This Row],[Backlog Quantity]], 0)</f>
        <v>39</v>
      </c>
    </row>
    <row r="2309" spans="1:21" x14ac:dyDescent="0.25">
      <c r="A2309" t="s">
        <v>358</v>
      </c>
      <c r="B2309" t="s">
        <v>741</v>
      </c>
      <c r="C2309" t="s">
        <v>721</v>
      </c>
      <c r="D2309" t="s">
        <v>875</v>
      </c>
      <c r="E2309" t="s">
        <v>876</v>
      </c>
      <c r="F2309">
        <v>6</v>
      </c>
      <c r="G2309">
        <v>152.25</v>
      </c>
      <c r="H2309" s="9">
        <v>45197</v>
      </c>
      <c r="I2309" t="s">
        <v>744</v>
      </c>
      <c r="J2309" t="s">
        <v>675</v>
      </c>
      <c r="K2309" t="s">
        <v>613</v>
      </c>
      <c r="L2309" t="s">
        <v>658</v>
      </c>
      <c r="M2309" t="s">
        <v>2148</v>
      </c>
      <c r="N2309" t="s">
        <v>4764</v>
      </c>
      <c r="O2309" t="s">
        <v>6036</v>
      </c>
      <c r="P2309">
        <f>COUNTIFS($L:$L, SolaCorp_Backlog[[#This Row],[Product Group]], $H:$H, "&lt;=" &amp; SolaCorp_Backlog[[#This Row],[Order Date]])</f>
        <v>859</v>
      </c>
      <c r="Q2309" s="9">
        <f>IFERROR(VLOOKUP(SolaCorp_Backlog[[#This Row],[Order_Item]], 'Hot Orders'!$C:$H, 6, FALSE), SolaCorp_Backlog[[#This Row],[Order Date]])</f>
        <v>45197</v>
      </c>
      <c r="R2309">
        <f>COUNTIFS($L:$L, SolaCorp_Backlog[[#This Row],[Product Group]], $Q:$Q, "&lt;=" &amp; SolaCorp_Backlog[[#This Row],[New Date]])</f>
        <v>870</v>
      </c>
      <c r="S2309">
        <f>IF(SolaCorp_Backlog[[#This Row],[Product Group]] &lt;&gt; $L2308, 1, $S2308 + 1)</f>
        <v>839</v>
      </c>
      <c r="T23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09">
        <f ca="1" xml:space="preserve"> ROUND((SolaCorp_Backlog[[#This Row],[Projected Ship Date]] - SolaCorp_Backlog[[#This Row],[Order Date]]) / SolaCorp_Backlog[[#This Row],[Backlog Quantity]], 0)</f>
        <v>39</v>
      </c>
    </row>
    <row r="2310" spans="1:21" x14ac:dyDescent="0.25">
      <c r="A2310" t="s">
        <v>358</v>
      </c>
      <c r="B2310" t="s">
        <v>741</v>
      </c>
      <c r="C2310" t="s">
        <v>721</v>
      </c>
      <c r="D2310" t="s">
        <v>875</v>
      </c>
      <c r="E2310" t="s">
        <v>876</v>
      </c>
      <c r="F2310">
        <v>6</v>
      </c>
      <c r="G2310">
        <v>152.25</v>
      </c>
      <c r="H2310" s="9">
        <v>45197</v>
      </c>
      <c r="I2310" t="s">
        <v>744</v>
      </c>
      <c r="J2310" t="s">
        <v>675</v>
      </c>
      <c r="K2310" t="s">
        <v>613</v>
      </c>
      <c r="L2310" t="s">
        <v>658</v>
      </c>
      <c r="M2310" t="s">
        <v>2148</v>
      </c>
      <c r="N2310" t="s">
        <v>4765</v>
      </c>
      <c r="O2310" t="s">
        <v>6036</v>
      </c>
      <c r="P2310">
        <f>COUNTIFS($L:$L, SolaCorp_Backlog[[#This Row],[Product Group]], $H:$H, "&lt;=" &amp; SolaCorp_Backlog[[#This Row],[Order Date]])</f>
        <v>859</v>
      </c>
      <c r="Q2310" s="9">
        <f>IFERROR(VLOOKUP(SolaCorp_Backlog[[#This Row],[Order_Item]], 'Hot Orders'!$C:$H, 6, FALSE), SolaCorp_Backlog[[#This Row],[Order Date]])</f>
        <v>45197</v>
      </c>
      <c r="R2310">
        <f>COUNTIFS($L:$L, SolaCorp_Backlog[[#This Row],[Product Group]], $Q:$Q, "&lt;=" &amp; SolaCorp_Backlog[[#This Row],[New Date]])</f>
        <v>870</v>
      </c>
      <c r="S2310">
        <f>IF(SolaCorp_Backlog[[#This Row],[Product Group]] &lt;&gt; $L2309, 1, $S2309 + 1)</f>
        <v>840</v>
      </c>
      <c r="T23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0">
        <f ca="1" xml:space="preserve"> ROUND((SolaCorp_Backlog[[#This Row],[Projected Ship Date]] - SolaCorp_Backlog[[#This Row],[Order Date]]) / SolaCorp_Backlog[[#This Row],[Backlog Quantity]], 0)</f>
        <v>39</v>
      </c>
    </row>
    <row r="2311" spans="1:21" x14ac:dyDescent="0.25">
      <c r="A2311" t="s">
        <v>358</v>
      </c>
      <c r="B2311" t="s">
        <v>741</v>
      </c>
      <c r="C2311" t="s">
        <v>721</v>
      </c>
      <c r="D2311" t="s">
        <v>1365</v>
      </c>
      <c r="E2311" t="s">
        <v>1366</v>
      </c>
      <c r="F2311">
        <v>1</v>
      </c>
      <c r="G2311">
        <v>191.1</v>
      </c>
      <c r="H2311" s="9">
        <v>45197</v>
      </c>
      <c r="I2311" t="s">
        <v>744</v>
      </c>
      <c r="J2311" t="s">
        <v>675</v>
      </c>
      <c r="K2311" t="s">
        <v>589</v>
      </c>
      <c r="L2311" t="s">
        <v>658</v>
      </c>
      <c r="M2311" t="s">
        <v>2073</v>
      </c>
      <c r="N2311" t="s">
        <v>4487</v>
      </c>
      <c r="O2311" t="s">
        <v>6036</v>
      </c>
      <c r="P2311">
        <f>COUNTIFS($L:$L, SolaCorp_Backlog[[#This Row],[Product Group]], $H:$H, "&lt;=" &amp; SolaCorp_Backlog[[#This Row],[Order Date]])</f>
        <v>859</v>
      </c>
      <c r="Q2311" s="9">
        <f>IFERROR(VLOOKUP(SolaCorp_Backlog[[#This Row],[Order_Item]], 'Hot Orders'!$C:$H, 6, FALSE), SolaCorp_Backlog[[#This Row],[Order Date]])</f>
        <v>45197</v>
      </c>
      <c r="R2311">
        <f>COUNTIFS($L:$L, SolaCorp_Backlog[[#This Row],[Product Group]], $Q:$Q, "&lt;=" &amp; SolaCorp_Backlog[[#This Row],[New Date]])</f>
        <v>870</v>
      </c>
      <c r="S2311">
        <f>IF(SolaCorp_Backlog[[#This Row],[Product Group]] &lt;&gt; $L2310, 1, $S2310 + 1)</f>
        <v>841</v>
      </c>
      <c r="T23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1">
        <f ca="1" xml:space="preserve"> ROUND((SolaCorp_Backlog[[#This Row],[Projected Ship Date]] - SolaCorp_Backlog[[#This Row],[Order Date]]) / SolaCorp_Backlog[[#This Row],[Backlog Quantity]], 0)</f>
        <v>232</v>
      </c>
    </row>
    <row r="2312" spans="1:21" x14ac:dyDescent="0.25">
      <c r="A2312" t="s">
        <v>358</v>
      </c>
      <c r="B2312" t="s">
        <v>741</v>
      </c>
      <c r="C2312" t="s">
        <v>721</v>
      </c>
      <c r="D2312" t="s">
        <v>715</v>
      </c>
      <c r="E2312" t="s">
        <v>716</v>
      </c>
      <c r="F2312">
        <v>10</v>
      </c>
      <c r="G2312">
        <v>154.54</v>
      </c>
      <c r="H2312" s="9">
        <v>45197</v>
      </c>
      <c r="I2312" t="s">
        <v>744</v>
      </c>
      <c r="J2312" t="s">
        <v>675</v>
      </c>
      <c r="K2312" t="s">
        <v>623</v>
      </c>
      <c r="L2312" t="s">
        <v>658</v>
      </c>
      <c r="M2312" t="s">
        <v>1939</v>
      </c>
      <c r="N2312" t="s">
        <v>3986</v>
      </c>
      <c r="O2312" t="s">
        <v>6036</v>
      </c>
      <c r="P2312">
        <f>COUNTIFS($L:$L, SolaCorp_Backlog[[#This Row],[Product Group]], $H:$H, "&lt;=" &amp; SolaCorp_Backlog[[#This Row],[Order Date]])</f>
        <v>859</v>
      </c>
      <c r="Q2312" s="9">
        <f>IFERROR(VLOOKUP(SolaCorp_Backlog[[#This Row],[Order_Item]], 'Hot Orders'!$C:$H, 6, FALSE), SolaCorp_Backlog[[#This Row],[Order Date]])</f>
        <v>45197</v>
      </c>
      <c r="R2312">
        <f>COUNTIFS($L:$L, SolaCorp_Backlog[[#This Row],[Product Group]], $Q:$Q, "&lt;=" &amp; SolaCorp_Backlog[[#This Row],[New Date]])</f>
        <v>870</v>
      </c>
      <c r="S2312">
        <f>IF(SolaCorp_Backlog[[#This Row],[Product Group]] &lt;&gt; $L2311, 1, $S2311 + 1)</f>
        <v>842</v>
      </c>
      <c r="T23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2">
        <f ca="1" xml:space="preserve"> ROUND((SolaCorp_Backlog[[#This Row],[Projected Ship Date]] - SolaCorp_Backlog[[#This Row],[Order Date]]) / SolaCorp_Backlog[[#This Row],[Backlog Quantity]], 0)</f>
        <v>23</v>
      </c>
    </row>
    <row r="2313" spans="1:21" x14ac:dyDescent="0.25">
      <c r="A2313" t="s">
        <v>358</v>
      </c>
      <c r="B2313" t="s">
        <v>741</v>
      </c>
      <c r="C2313" t="s">
        <v>721</v>
      </c>
      <c r="D2313" t="s">
        <v>715</v>
      </c>
      <c r="E2313" t="s">
        <v>716</v>
      </c>
      <c r="F2313">
        <v>10</v>
      </c>
      <c r="G2313">
        <v>154.54</v>
      </c>
      <c r="H2313" s="9">
        <v>45197</v>
      </c>
      <c r="I2313" t="s">
        <v>744</v>
      </c>
      <c r="J2313" t="s">
        <v>675</v>
      </c>
      <c r="K2313" t="s">
        <v>623</v>
      </c>
      <c r="L2313" t="s">
        <v>658</v>
      </c>
      <c r="M2313" t="s">
        <v>1939</v>
      </c>
      <c r="N2313" t="s">
        <v>3987</v>
      </c>
      <c r="O2313" t="s">
        <v>6036</v>
      </c>
      <c r="P2313">
        <f>COUNTIFS($L:$L, SolaCorp_Backlog[[#This Row],[Product Group]], $H:$H, "&lt;=" &amp; SolaCorp_Backlog[[#This Row],[Order Date]])</f>
        <v>859</v>
      </c>
      <c r="Q2313" s="9">
        <f>IFERROR(VLOOKUP(SolaCorp_Backlog[[#This Row],[Order_Item]], 'Hot Orders'!$C:$H, 6, FALSE), SolaCorp_Backlog[[#This Row],[Order Date]])</f>
        <v>45197</v>
      </c>
      <c r="R2313">
        <f>COUNTIFS($L:$L, SolaCorp_Backlog[[#This Row],[Product Group]], $Q:$Q, "&lt;=" &amp; SolaCorp_Backlog[[#This Row],[New Date]])</f>
        <v>870</v>
      </c>
      <c r="S2313">
        <f>IF(SolaCorp_Backlog[[#This Row],[Product Group]] &lt;&gt; $L2312, 1, $S2312 + 1)</f>
        <v>843</v>
      </c>
      <c r="T23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3">
        <f ca="1" xml:space="preserve"> ROUND((SolaCorp_Backlog[[#This Row],[Projected Ship Date]] - SolaCorp_Backlog[[#This Row],[Order Date]]) / SolaCorp_Backlog[[#This Row],[Backlog Quantity]], 0)</f>
        <v>23</v>
      </c>
    </row>
    <row r="2314" spans="1:21" x14ac:dyDescent="0.25">
      <c r="A2314" t="s">
        <v>358</v>
      </c>
      <c r="B2314" t="s">
        <v>741</v>
      </c>
      <c r="C2314" t="s">
        <v>721</v>
      </c>
      <c r="D2314" t="s">
        <v>715</v>
      </c>
      <c r="E2314" t="s">
        <v>716</v>
      </c>
      <c r="F2314">
        <v>10</v>
      </c>
      <c r="G2314">
        <v>154.54</v>
      </c>
      <c r="H2314" s="9">
        <v>45197</v>
      </c>
      <c r="I2314" t="s">
        <v>744</v>
      </c>
      <c r="J2314" t="s">
        <v>675</v>
      </c>
      <c r="K2314" t="s">
        <v>623</v>
      </c>
      <c r="L2314" t="s">
        <v>658</v>
      </c>
      <c r="M2314" t="s">
        <v>1939</v>
      </c>
      <c r="N2314" t="s">
        <v>3988</v>
      </c>
      <c r="O2314" t="s">
        <v>6036</v>
      </c>
      <c r="P2314">
        <f>COUNTIFS($L:$L, SolaCorp_Backlog[[#This Row],[Product Group]], $H:$H, "&lt;=" &amp; SolaCorp_Backlog[[#This Row],[Order Date]])</f>
        <v>859</v>
      </c>
      <c r="Q2314" s="9">
        <f>IFERROR(VLOOKUP(SolaCorp_Backlog[[#This Row],[Order_Item]], 'Hot Orders'!$C:$H, 6, FALSE), SolaCorp_Backlog[[#This Row],[Order Date]])</f>
        <v>45197</v>
      </c>
      <c r="R2314">
        <f>COUNTIFS($L:$L, SolaCorp_Backlog[[#This Row],[Product Group]], $Q:$Q, "&lt;=" &amp; SolaCorp_Backlog[[#This Row],[New Date]])</f>
        <v>870</v>
      </c>
      <c r="S2314">
        <f>IF(SolaCorp_Backlog[[#This Row],[Product Group]] &lt;&gt; $L2313, 1, $S2313 + 1)</f>
        <v>844</v>
      </c>
      <c r="T23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4">
        <f ca="1" xml:space="preserve"> ROUND((SolaCorp_Backlog[[#This Row],[Projected Ship Date]] - SolaCorp_Backlog[[#This Row],[Order Date]]) / SolaCorp_Backlog[[#This Row],[Backlog Quantity]], 0)</f>
        <v>23</v>
      </c>
    </row>
    <row r="2315" spans="1:21" x14ac:dyDescent="0.25">
      <c r="A2315" t="s">
        <v>358</v>
      </c>
      <c r="B2315" t="s">
        <v>741</v>
      </c>
      <c r="C2315" t="s">
        <v>721</v>
      </c>
      <c r="D2315" t="s">
        <v>715</v>
      </c>
      <c r="E2315" t="s">
        <v>716</v>
      </c>
      <c r="F2315">
        <v>10</v>
      </c>
      <c r="G2315">
        <v>154.54</v>
      </c>
      <c r="H2315" s="9">
        <v>45197</v>
      </c>
      <c r="I2315" t="s">
        <v>744</v>
      </c>
      <c r="J2315" t="s">
        <v>675</v>
      </c>
      <c r="K2315" t="s">
        <v>623</v>
      </c>
      <c r="L2315" t="s">
        <v>658</v>
      </c>
      <c r="M2315" t="s">
        <v>1939</v>
      </c>
      <c r="N2315" t="s">
        <v>3989</v>
      </c>
      <c r="O2315" t="s">
        <v>6036</v>
      </c>
      <c r="P2315">
        <f>COUNTIFS($L:$L, SolaCorp_Backlog[[#This Row],[Product Group]], $H:$H, "&lt;=" &amp; SolaCorp_Backlog[[#This Row],[Order Date]])</f>
        <v>859</v>
      </c>
      <c r="Q2315" s="9">
        <f>IFERROR(VLOOKUP(SolaCorp_Backlog[[#This Row],[Order_Item]], 'Hot Orders'!$C:$H, 6, FALSE), SolaCorp_Backlog[[#This Row],[Order Date]])</f>
        <v>45197</v>
      </c>
      <c r="R2315">
        <f>COUNTIFS($L:$L, SolaCorp_Backlog[[#This Row],[Product Group]], $Q:$Q, "&lt;=" &amp; SolaCorp_Backlog[[#This Row],[New Date]])</f>
        <v>870</v>
      </c>
      <c r="S2315">
        <f>IF(SolaCorp_Backlog[[#This Row],[Product Group]] &lt;&gt; $L2314, 1, $S2314 + 1)</f>
        <v>845</v>
      </c>
      <c r="T23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5">
        <f ca="1" xml:space="preserve"> ROUND((SolaCorp_Backlog[[#This Row],[Projected Ship Date]] - SolaCorp_Backlog[[#This Row],[Order Date]]) / SolaCorp_Backlog[[#This Row],[Backlog Quantity]], 0)</f>
        <v>23</v>
      </c>
    </row>
    <row r="2316" spans="1:21" x14ac:dyDescent="0.25">
      <c r="A2316" t="s">
        <v>358</v>
      </c>
      <c r="B2316" t="s">
        <v>741</v>
      </c>
      <c r="C2316" t="s">
        <v>721</v>
      </c>
      <c r="D2316" t="s">
        <v>715</v>
      </c>
      <c r="E2316" t="s">
        <v>716</v>
      </c>
      <c r="F2316">
        <v>10</v>
      </c>
      <c r="G2316">
        <v>154.54</v>
      </c>
      <c r="H2316" s="9">
        <v>45197</v>
      </c>
      <c r="I2316" t="s">
        <v>744</v>
      </c>
      <c r="J2316" t="s">
        <v>675</v>
      </c>
      <c r="K2316" t="s">
        <v>623</v>
      </c>
      <c r="L2316" t="s">
        <v>658</v>
      </c>
      <c r="M2316" t="s">
        <v>1939</v>
      </c>
      <c r="N2316" t="s">
        <v>3990</v>
      </c>
      <c r="O2316" t="s">
        <v>6036</v>
      </c>
      <c r="P2316">
        <f>COUNTIFS($L:$L, SolaCorp_Backlog[[#This Row],[Product Group]], $H:$H, "&lt;=" &amp; SolaCorp_Backlog[[#This Row],[Order Date]])</f>
        <v>859</v>
      </c>
      <c r="Q2316" s="9">
        <f>IFERROR(VLOOKUP(SolaCorp_Backlog[[#This Row],[Order_Item]], 'Hot Orders'!$C:$H, 6, FALSE), SolaCorp_Backlog[[#This Row],[Order Date]])</f>
        <v>45197</v>
      </c>
      <c r="R2316">
        <f>COUNTIFS($L:$L, SolaCorp_Backlog[[#This Row],[Product Group]], $Q:$Q, "&lt;=" &amp; SolaCorp_Backlog[[#This Row],[New Date]])</f>
        <v>870</v>
      </c>
      <c r="S2316">
        <f>IF(SolaCorp_Backlog[[#This Row],[Product Group]] &lt;&gt; $L2315, 1, $S2315 + 1)</f>
        <v>846</v>
      </c>
      <c r="T23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6">
        <f ca="1" xml:space="preserve"> ROUND((SolaCorp_Backlog[[#This Row],[Projected Ship Date]] - SolaCorp_Backlog[[#This Row],[Order Date]]) / SolaCorp_Backlog[[#This Row],[Backlog Quantity]], 0)</f>
        <v>23</v>
      </c>
    </row>
    <row r="2317" spans="1:21" x14ac:dyDescent="0.25">
      <c r="A2317" t="s">
        <v>358</v>
      </c>
      <c r="B2317" t="s">
        <v>741</v>
      </c>
      <c r="C2317" t="s">
        <v>721</v>
      </c>
      <c r="D2317" t="s">
        <v>715</v>
      </c>
      <c r="E2317" t="s">
        <v>716</v>
      </c>
      <c r="F2317">
        <v>10</v>
      </c>
      <c r="G2317">
        <v>154.54</v>
      </c>
      <c r="H2317" s="9">
        <v>45197</v>
      </c>
      <c r="I2317" t="s">
        <v>744</v>
      </c>
      <c r="J2317" t="s">
        <v>675</v>
      </c>
      <c r="K2317" t="s">
        <v>623</v>
      </c>
      <c r="L2317" t="s">
        <v>658</v>
      </c>
      <c r="M2317" t="s">
        <v>1939</v>
      </c>
      <c r="N2317" t="s">
        <v>3991</v>
      </c>
      <c r="O2317" t="s">
        <v>6036</v>
      </c>
      <c r="P2317">
        <f>COUNTIFS($L:$L, SolaCorp_Backlog[[#This Row],[Product Group]], $H:$H, "&lt;=" &amp; SolaCorp_Backlog[[#This Row],[Order Date]])</f>
        <v>859</v>
      </c>
      <c r="Q2317" s="9">
        <f>IFERROR(VLOOKUP(SolaCorp_Backlog[[#This Row],[Order_Item]], 'Hot Orders'!$C:$H, 6, FALSE), SolaCorp_Backlog[[#This Row],[Order Date]])</f>
        <v>45197</v>
      </c>
      <c r="R2317">
        <f>COUNTIFS($L:$L, SolaCorp_Backlog[[#This Row],[Product Group]], $Q:$Q, "&lt;=" &amp; SolaCorp_Backlog[[#This Row],[New Date]])</f>
        <v>870</v>
      </c>
      <c r="S2317">
        <f>IF(SolaCorp_Backlog[[#This Row],[Product Group]] &lt;&gt; $L2316, 1, $S2316 + 1)</f>
        <v>847</v>
      </c>
      <c r="T23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7">
        <f ca="1" xml:space="preserve"> ROUND((SolaCorp_Backlog[[#This Row],[Projected Ship Date]] - SolaCorp_Backlog[[#This Row],[Order Date]]) / SolaCorp_Backlog[[#This Row],[Backlog Quantity]], 0)</f>
        <v>23</v>
      </c>
    </row>
    <row r="2318" spans="1:21" x14ac:dyDescent="0.25">
      <c r="A2318" t="s">
        <v>358</v>
      </c>
      <c r="B2318" t="s">
        <v>741</v>
      </c>
      <c r="C2318" t="s">
        <v>721</v>
      </c>
      <c r="D2318" t="s">
        <v>715</v>
      </c>
      <c r="E2318" t="s">
        <v>716</v>
      </c>
      <c r="F2318">
        <v>10</v>
      </c>
      <c r="G2318">
        <v>154.54</v>
      </c>
      <c r="H2318" s="9">
        <v>45197</v>
      </c>
      <c r="I2318" t="s">
        <v>744</v>
      </c>
      <c r="J2318" t="s">
        <v>675</v>
      </c>
      <c r="K2318" t="s">
        <v>623</v>
      </c>
      <c r="L2318" t="s">
        <v>658</v>
      </c>
      <c r="M2318" t="s">
        <v>1939</v>
      </c>
      <c r="N2318" t="s">
        <v>3992</v>
      </c>
      <c r="O2318" t="s">
        <v>6036</v>
      </c>
      <c r="P2318">
        <f>COUNTIFS($L:$L, SolaCorp_Backlog[[#This Row],[Product Group]], $H:$H, "&lt;=" &amp; SolaCorp_Backlog[[#This Row],[Order Date]])</f>
        <v>859</v>
      </c>
      <c r="Q2318" s="9">
        <f>IFERROR(VLOOKUP(SolaCorp_Backlog[[#This Row],[Order_Item]], 'Hot Orders'!$C:$H, 6, FALSE), SolaCorp_Backlog[[#This Row],[Order Date]])</f>
        <v>45197</v>
      </c>
      <c r="R2318">
        <f>COUNTIFS($L:$L, SolaCorp_Backlog[[#This Row],[Product Group]], $Q:$Q, "&lt;=" &amp; SolaCorp_Backlog[[#This Row],[New Date]])</f>
        <v>870</v>
      </c>
      <c r="S2318">
        <f>IF(SolaCorp_Backlog[[#This Row],[Product Group]] &lt;&gt; $L2317, 1, $S2317 + 1)</f>
        <v>848</v>
      </c>
      <c r="T23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8">
        <f ca="1" xml:space="preserve"> ROUND((SolaCorp_Backlog[[#This Row],[Projected Ship Date]] - SolaCorp_Backlog[[#This Row],[Order Date]]) / SolaCorp_Backlog[[#This Row],[Backlog Quantity]], 0)</f>
        <v>23</v>
      </c>
    </row>
    <row r="2319" spans="1:21" x14ac:dyDescent="0.25">
      <c r="A2319" t="s">
        <v>358</v>
      </c>
      <c r="B2319" t="s">
        <v>741</v>
      </c>
      <c r="C2319" t="s">
        <v>721</v>
      </c>
      <c r="D2319" t="s">
        <v>715</v>
      </c>
      <c r="E2319" t="s">
        <v>716</v>
      </c>
      <c r="F2319">
        <v>10</v>
      </c>
      <c r="G2319">
        <v>154.54</v>
      </c>
      <c r="H2319" s="9">
        <v>45197</v>
      </c>
      <c r="I2319" t="s">
        <v>744</v>
      </c>
      <c r="J2319" t="s">
        <v>675</v>
      </c>
      <c r="K2319" t="s">
        <v>623</v>
      </c>
      <c r="L2319" t="s">
        <v>658</v>
      </c>
      <c r="M2319" t="s">
        <v>1939</v>
      </c>
      <c r="N2319" t="s">
        <v>3993</v>
      </c>
      <c r="O2319" t="s">
        <v>6036</v>
      </c>
      <c r="P2319">
        <f>COUNTIFS($L:$L, SolaCorp_Backlog[[#This Row],[Product Group]], $H:$H, "&lt;=" &amp; SolaCorp_Backlog[[#This Row],[Order Date]])</f>
        <v>859</v>
      </c>
      <c r="Q2319" s="9">
        <f>IFERROR(VLOOKUP(SolaCorp_Backlog[[#This Row],[Order_Item]], 'Hot Orders'!$C:$H, 6, FALSE), SolaCorp_Backlog[[#This Row],[Order Date]])</f>
        <v>45197</v>
      </c>
      <c r="R2319">
        <f>COUNTIFS($L:$L, SolaCorp_Backlog[[#This Row],[Product Group]], $Q:$Q, "&lt;=" &amp; SolaCorp_Backlog[[#This Row],[New Date]])</f>
        <v>870</v>
      </c>
      <c r="S2319">
        <f>IF(SolaCorp_Backlog[[#This Row],[Product Group]] &lt;&gt; $L2318, 1, $S2318 + 1)</f>
        <v>849</v>
      </c>
      <c r="T23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19">
        <f ca="1" xml:space="preserve"> ROUND((SolaCorp_Backlog[[#This Row],[Projected Ship Date]] - SolaCorp_Backlog[[#This Row],[Order Date]]) / SolaCorp_Backlog[[#This Row],[Backlog Quantity]], 0)</f>
        <v>23</v>
      </c>
    </row>
    <row r="2320" spans="1:21" x14ac:dyDescent="0.25">
      <c r="A2320" t="s">
        <v>358</v>
      </c>
      <c r="B2320" t="s">
        <v>741</v>
      </c>
      <c r="C2320" t="s">
        <v>721</v>
      </c>
      <c r="D2320" t="s">
        <v>715</v>
      </c>
      <c r="E2320" t="s">
        <v>716</v>
      </c>
      <c r="F2320">
        <v>10</v>
      </c>
      <c r="G2320">
        <v>154.54</v>
      </c>
      <c r="H2320" s="9">
        <v>45197</v>
      </c>
      <c r="I2320" t="s">
        <v>744</v>
      </c>
      <c r="J2320" t="s">
        <v>675</v>
      </c>
      <c r="K2320" t="s">
        <v>623</v>
      </c>
      <c r="L2320" t="s">
        <v>658</v>
      </c>
      <c r="M2320" t="s">
        <v>1939</v>
      </c>
      <c r="N2320" t="s">
        <v>3994</v>
      </c>
      <c r="O2320" t="s">
        <v>6036</v>
      </c>
      <c r="P2320">
        <f>COUNTIFS($L:$L, SolaCorp_Backlog[[#This Row],[Product Group]], $H:$H, "&lt;=" &amp; SolaCorp_Backlog[[#This Row],[Order Date]])</f>
        <v>859</v>
      </c>
      <c r="Q2320" s="9">
        <f>IFERROR(VLOOKUP(SolaCorp_Backlog[[#This Row],[Order_Item]], 'Hot Orders'!$C:$H, 6, FALSE), SolaCorp_Backlog[[#This Row],[Order Date]])</f>
        <v>45197</v>
      </c>
      <c r="R2320">
        <f>COUNTIFS($L:$L, SolaCorp_Backlog[[#This Row],[Product Group]], $Q:$Q, "&lt;=" &amp; SolaCorp_Backlog[[#This Row],[New Date]])</f>
        <v>870</v>
      </c>
      <c r="S2320">
        <f>IF(SolaCorp_Backlog[[#This Row],[Product Group]] &lt;&gt; $L2319, 1, $S2319 + 1)</f>
        <v>850</v>
      </c>
      <c r="T23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0">
        <f ca="1" xml:space="preserve"> ROUND((SolaCorp_Backlog[[#This Row],[Projected Ship Date]] - SolaCorp_Backlog[[#This Row],[Order Date]]) / SolaCorp_Backlog[[#This Row],[Backlog Quantity]], 0)</f>
        <v>23</v>
      </c>
    </row>
    <row r="2321" spans="1:21" x14ac:dyDescent="0.25">
      <c r="A2321" t="s">
        <v>358</v>
      </c>
      <c r="B2321" t="s">
        <v>741</v>
      </c>
      <c r="C2321" t="s">
        <v>721</v>
      </c>
      <c r="D2321" t="s">
        <v>715</v>
      </c>
      <c r="E2321" t="s">
        <v>716</v>
      </c>
      <c r="F2321">
        <v>10</v>
      </c>
      <c r="G2321">
        <v>154.54</v>
      </c>
      <c r="H2321" s="9">
        <v>45197</v>
      </c>
      <c r="I2321" t="s">
        <v>744</v>
      </c>
      <c r="J2321" t="s">
        <v>675</v>
      </c>
      <c r="K2321" t="s">
        <v>623</v>
      </c>
      <c r="L2321" t="s">
        <v>658</v>
      </c>
      <c r="M2321" t="s">
        <v>1939</v>
      </c>
      <c r="N2321" t="s">
        <v>3995</v>
      </c>
      <c r="O2321" t="s">
        <v>6036</v>
      </c>
      <c r="P2321">
        <f>COUNTIFS($L:$L, SolaCorp_Backlog[[#This Row],[Product Group]], $H:$H, "&lt;=" &amp; SolaCorp_Backlog[[#This Row],[Order Date]])</f>
        <v>859</v>
      </c>
      <c r="Q2321" s="9">
        <f>IFERROR(VLOOKUP(SolaCorp_Backlog[[#This Row],[Order_Item]], 'Hot Orders'!$C:$H, 6, FALSE), SolaCorp_Backlog[[#This Row],[Order Date]])</f>
        <v>45197</v>
      </c>
      <c r="R2321">
        <f>COUNTIFS($L:$L, SolaCorp_Backlog[[#This Row],[Product Group]], $Q:$Q, "&lt;=" &amp; SolaCorp_Backlog[[#This Row],[New Date]])</f>
        <v>870</v>
      </c>
      <c r="S2321">
        <f>IF(SolaCorp_Backlog[[#This Row],[Product Group]] &lt;&gt; $L2320, 1, $S2320 + 1)</f>
        <v>851</v>
      </c>
      <c r="T23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1">
        <f ca="1" xml:space="preserve"> ROUND((SolaCorp_Backlog[[#This Row],[Projected Ship Date]] - SolaCorp_Backlog[[#This Row],[Order Date]]) / SolaCorp_Backlog[[#This Row],[Backlog Quantity]], 0)</f>
        <v>23</v>
      </c>
    </row>
    <row r="2322" spans="1:21" x14ac:dyDescent="0.25">
      <c r="A2322" t="s">
        <v>168</v>
      </c>
      <c r="B2322" t="s">
        <v>1120</v>
      </c>
      <c r="C2322" t="s">
        <v>729</v>
      </c>
      <c r="D2322" t="s">
        <v>813</v>
      </c>
      <c r="E2322" t="s">
        <v>814</v>
      </c>
      <c r="F2322">
        <v>3</v>
      </c>
      <c r="G2322">
        <v>367.28</v>
      </c>
      <c r="H2322" s="9">
        <v>45197</v>
      </c>
      <c r="I2322" t="s">
        <v>732</v>
      </c>
      <c r="J2322" t="s">
        <v>675</v>
      </c>
      <c r="K2322" t="s">
        <v>615</v>
      </c>
      <c r="L2322" t="s">
        <v>658</v>
      </c>
      <c r="M2322" t="s">
        <v>2088</v>
      </c>
      <c r="N2322" t="s">
        <v>4531</v>
      </c>
      <c r="O2322" t="s">
        <v>6162</v>
      </c>
      <c r="P2322">
        <f>COUNTIFS($L:$L, SolaCorp_Backlog[[#This Row],[Product Group]], $H:$H, "&lt;=" &amp; SolaCorp_Backlog[[#This Row],[Order Date]])</f>
        <v>859</v>
      </c>
      <c r="Q2322" s="9">
        <f>IFERROR(VLOOKUP(SolaCorp_Backlog[[#This Row],[Order_Item]], 'Hot Orders'!$C:$H, 6, FALSE), SolaCorp_Backlog[[#This Row],[Order Date]])</f>
        <v>45197</v>
      </c>
      <c r="R2322">
        <f>COUNTIFS($L:$L, SolaCorp_Backlog[[#This Row],[Product Group]], $Q:$Q, "&lt;=" &amp; SolaCorp_Backlog[[#This Row],[New Date]])</f>
        <v>870</v>
      </c>
      <c r="S2322">
        <f>IF(SolaCorp_Backlog[[#This Row],[Product Group]] &lt;&gt; $L2321, 1, $S2321 + 1)</f>
        <v>852</v>
      </c>
      <c r="T23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2">
        <f ca="1" xml:space="preserve"> ROUND((SolaCorp_Backlog[[#This Row],[Projected Ship Date]] - SolaCorp_Backlog[[#This Row],[Order Date]]) / SolaCorp_Backlog[[#This Row],[Backlog Quantity]], 0)</f>
        <v>77</v>
      </c>
    </row>
    <row r="2323" spans="1:21" x14ac:dyDescent="0.25">
      <c r="A2323" t="s">
        <v>168</v>
      </c>
      <c r="B2323" t="s">
        <v>1120</v>
      </c>
      <c r="C2323" t="s">
        <v>729</v>
      </c>
      <c r="D2323" t="s">
        <v>813</v>
      </c>
      <c r="E2323" t="s">
        <v>814</v>
      </c>
      <c r="F2323">
        <v>3</v>
      </c>
      <c r="G2323">
        <v>367.28</v>
      </c>
      <c r="H2323" s="9">
        <v>45197</v>
      </c>
      <c r="I2323" t="s">
        <v>732</v>
      </c>
      <c r="J2323" t="s">
        <v>675</v>
      </c>
      <c r="K2323" t="s">
        <v>615</v>
      </c>
      <c r="L2323" t="s">
        <v>658</v>
      </c>
      <c r="M2323" t="s">
        <v>2088</v>
      </c>
      <c r="N2323" t="s">
        <v>4532</v>
      </c>
      <c r="O2323" t="s">
        <v>6162</v>
      </c>
      <c r="P2323">
        <f>COUNTIFS($L:$L, SolaCorp_Backlog[[#This Row],[Product Group]], $H:$H, "&lt;=" &amp; SolaCorp_Backlog[[#This Row],[Order Date]])</f>
        <v>859</v>
      </c>
      <c r="Q2323" s="9">
        <f>IFERROR(VLOOKUP(SolaCorp_Backlog[[#This Row],[Order_Item]], 'Hot Orders'!$C:$H, 6, FALSE), SolaCorp_Backlog[[#This Row],[Order Date]])</f>
        <v>45197</v>
      </c>
      <c r="R2323">
        <f>COUNTIFS($L:$L, SolaCorp_Backlog[[#This Row],[Product Group]], $Q:$Q, "&lt;=" &amp; SolaCorp_Backlog[[#This Row],[New Date]])</f>
        <v>870</v>
      </c>
      <c r="S2323">
        <f>IF(SolaCorp_Backlog[[#This Row],[Product Group]] &lt;&gt; $L2322, 1, $S2322 + 1)</f>
        <v>853</v>
      </c>
      <c r="T23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3">
        <f ca="1" xml:space="preserve"> ROUND((SolaCorp_Backlog[[#This Row],[Projected Ship Date]] - SolaCorp_Backlog[[#This Row],[Order Date]]) / SolaCorp_Backlog[[#This Row],[Backlog Quantity]], 0)</f>
        <v>77</v>
      </c>
    </row>
    <row r="2324" spans="1:21" x14ac:dyDescent="0.25">
      <c r="A2324" t="s">
        <v>168</v>
      </c>
      <c r="B2324" t="s">
        <v>1120</v>
      </c>
      <c r="C2324" t="s">
        <v>729</v>
      </c>
      <c r="D2324" t="s">
        <v>813</v>
      </c>
      <c r="E2324" t="s">
        <v>814</v>
      </c>
      <c r="F2324">
        <v>3</v>
      </c>
      <c r="G2324">
        <v>367.28</v>
      </c>
      <c r="H2324" s="9">
        <v>45197</v>
      </c>
      <c r="I2324" t="s">
        <v>732</v>
      </c>
      <c r="J2324" t="s">
        <v>675</v>
      </c>
      <c r="K2324" t="s">
        <v>615</v>
      </c>
      <c r="L2324" t="s">
        <v>658</v>
      </c>
      <c r="M2324" t="s">
        <v>2088</v>
      </c>
      <c r="N2324" t="s">
        <v>4533</v>
      </c>
      <c r="O2324" t="s">
        <v>6162</v>
      </c>
      <c r="P2324">
        <f>COUNTIFS($L:$L, SolaCorp_Backlog[[#This Row],[Product Group]], $H:$H, "&lt;=" &amp; SolaCorp_Backlog[[#This Row],[Order Date]])</f>
        <v>859</v>
      </c>
      <c r="Q2324" s="9">
        <f>IFERROR(VLOOKUP(SolaCorp_Backlog[[#This Row],[Order_Item]], 'Hot Orders'!$C:$H, 6, FALSE), SolaCorp_Backlog[[#This Row],[Order Date]])</f>
        <v>45197</v>
      </c>
      <c r="R2324">
        <f>COUNTIFS($L:$L, SolaCorp_Backlog[[#This Row],[Product Group]], $Q:$Q, "&lt;=" &amp; SolaCorp_Backlog[[#This Row],[New Date]])</f>
        <v>870</v>
      </c>
      <c r="S2324">
        <f>IF(SolaCorp_Backlog[[#This Row],[Product Group]] &lt;&gt; $L2323, 1, $S2323 + 1)</f>
        <v>854</v>
      </c>
      <c r="T23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4">
        <f ca="1" xml:space="preserve"> ROUND((SolaCorp_Backlog[[#This Row],[Projected Ship Date]] - SolaCorp_Backlog[[#This Row],[Order Date]]) / SolaCorp_Backlog[[#This Row],[Backlog Quantity]], 0)</f>
        <v>77</v>
      </c>
    </row>
    <row r="2325" spans="1:21" x14ac:dyDescent="0.25">
      <c r="A2325" t="s">
        <v>362</v>
      </c>
      <c r="B2325" t="s">
        <v>1255</v>
      </c>
      <c r="C2325" t="s">
        <v>671</v>
      </c>
      <c r="D2325" t="s">
        <v>1201</v>
      </c>
      <c r="E2325" t="s">
        <v>1202</v>
      </c>
      <c r="F2325">
        <v>1</v>
      </c>
      <c r="G2325">
        <v>273.45999999999998</v>
      </c>
      <c r="H2325" s="9">
        <v>45197</v>
      </c>
      <c r="I2325" t="s">
        <v>703</v>
      </c>
      <c r="J2325" t="s">
        <v>675</v>
      </c>
      <c r="K2325" t="s">
        <v>617</v>
      </c>
      <c r="L2325" t="s">
        <v>658</v>
      </c>
      <c r="M2325" t="s">
        <v>2092</v>
      </c>
      <c r="N2325" t="s">
        <v>4546</v>
      </c>
      <c r="O2325" t="s">
        <v>6165</v>
      </c>
      <c r="P2325">
        <f>COUNTIFS($L:$L, SolaCorp_Backlog[[#This Row],[Product Group]], $H:$H, "&lt;=" &amp; SolaCorp_Backlog[[#This Row],[Order Date]])</f>
        <v>859</v>
      </c>
      <c r="Q2325" s="9">
        <f>IFERROR(VLOOKUP(SolaCorp_Backlog[[#This Row],[Order_Item]], 'Hot Orders'!$C:$H, 6, FALSE), SolaCorp_Backlog[[#This Row],[Order Date]])</f>
        <v>45197</v>
      </c>
      <c r="R2325">
        <f>COUNTIFS($L:$L, SolaCorp_Backlog[[#This Row],[Product Group]], $Q:$Q, "&lt;=" &amp; SolaCorp_Backlog[[#This Row],[New Date]])</f>
        <v>870</v>
      </c>
      <c r="S2325">
        <f>IF(SolaCorp_Backlog[[#This Row],[Product Group]] &lt;&gt; $L2324, 1, $S2324 + 1)</f>
        <v>855</v>
      </c>
      <c r="T23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5">
        <f ca="1" xml:space="preserve"> ROUND((SolaCorp_Backlog[[#This Row],[Projected Ship Date]] - SolaCorp_Backlog[[#This Row],[Order Date]]) / SolaCorp_Backlog[[#This Row],[Backlog Quantity]], 0)</f>
        <v>232</v>
      </c>
    </row>
    <row r="2326" spans="1:21" x14ac:dyDescent="0.25">
      <c r="A2326" t="s">
        <v>168</v>
      </c>
      <c r="B2326" t="s">
        <v>1120</v>
      </c>
      <c r="C2326" t="s">
        <v>729</v>
      </c>
      <c r="D2326" t="s">
        <v>813</v>
      </c>
      <c r="E2326" t="s">
        <v>814</v>
      </c>
      <c r="F2326">
        <v>3</v>
      </c>
      <c r="G2326">
        <v>367.28</v>
      </c>
      <c r="H2326" s="9">
        <v>45197</v>
      </c>
      <c r="I2326" t="s">
        <v>732</v>
      </c>
      <c r="J2326" t="s">
        <v>675</v>
      </c>
      <c r="K2326" t="s">
        <v>615</v>
      </c>
      <c r="L2326" t="s">
        <v>658</v>
      </c>
      <c r="M2326" t="s">
        <v>2088</v>
      </c>
      <c r="N2326" t="s">
        <v>4531</v>
      </c>
      <c r="O2326" t="s">
        <v>6162</v>
      </c>
      <c r="P2326">
        <f>COUNTIFS($L:$L, SolaCorp_Backlog[[#This Row],[Product Group]], $H:$H, "&lt;=" &amp; SolaCorp_Backlog[[#This Row],[Order Date]])</f>
        <v>859</v>
      </c>
      <c r="Q2326" s="9">
        <f>IFERROR(VLOOKUP(SolaCorp_Backlog[[#This Row],[Order_Item]], 'Hot Orders'!$C:$H, 6, FALSE), SolaCorp_Backlog[[#This Row],[Order Date]])</f>
        <v>45197</v>
      </c>
      <c r="R2326">
        <f>COUNTIFS($L:$L, SolaCorp_Backlog[[#This Row],[Product Group]], $Q:$Q, "&lt;=" &amp; SolaCorp_Backlog[[#This Row],[New Date]])</f>
        <v>870</v>
      </c>
      <c r="S2326">
        <f>IF(SolaCorp_Backlog[[#This Row],[Product Group]] &lt;&gt; $L2325, 1, $S2325 + 1)</f>
        <v>856</v>
      </c>
      <c r="T23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2326">
        <f ca="1" xml:space="preserve"> ROUND((SolaCorp_Backlog[[#This Row],[Projected Ship Date]] - SolaCorp_Backlog[[#This Row],[Order Date]]) / SolaCorp_Backlog[[#This Row],[Backlog Quantity]], 0)</f>
        <v>77</v>
      </c>
    </row>
    <row r="2327" spans="1:21" x14ac:dyDescent="0.25">
      <c r="A2327" t="s">
        <v>168</v>
      </c>
      <c r="B2327" t="s">
        <v>1120</v>
      </c>
      <c r="C2327" t="s">
        <v>729</v>
      </c>
      <c r="D2327" t="s">
        <v>813</v>
      </c>
      <c r="E2327" t="s">
        <v>814</v>
      </c>
      <c r="F2327">
        <v>3</v>
      </c>
      <c r="G2327">
        <v>367.28</v>
      </c>
      <c r="H2327" s="9">
        <v>45197</v>
      </c>
      <c r="I2327" t="s">
        <v>732</v>
      </c>
      <c r="J2327" t="s">
        <v>675</v>
      </c>
      <c r="K2327" t="s">
        <v>615</v>
      </c>
      <c r="L2327" t="s">
        <v>658</v>
      </c>
      <c r="M2327" t="s">
        <v>2088</v>
      </c>
      <c r="N2327" t="s">
        <v>4532</v>
      </c>
      <c r="O2327" t="s">
        <v>6162</v>
      </c>
      <c r="P2327">
        <f>COUNTIFS($L:$L, SolaCorp_Backlog[[#This Row],[Product Group]], $H:$H, "&lt;=" &amp; SolaCorp_Backlog[[#This Row],[Order Date]])</f>
        <v>859</v>
      </c>
      <c r="Q2327" s="9">
        <f>IFERROR(VLOOKUP(SolaCorp_Backlog[[#This Row],[Order_Item]], 'Hot Orders'!$C:$H, 6, FALSE), SolaCorp_Backlog[[#This Row],[Order Date]])</f>
        <v>45197</v>
      </c>
      <c r="R2327">
        <f>COUNTIFS($L:$L, SolaCorp_Backlog[[#This Row],[Product Group]], $Q:$Q, "&lt;=" &amp; SolaCorp_Backlog[[#This Row],[New Date]])</f>
        <v>870</v>
      </c>
      <c r="S2327">
        <f>IF(SolaCorp_Backlog[[#This Row],[Product Group]] &lt;&gt; $L2326, 1, $S2326 + 1)</f>
        <v>857</v>
      </c>
      <c r="T23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27">
        <f ca="1" xml:space="preserve"> ROUND((SolaCorp_Backlog[[#This Row],[Projected Ship Date]] - SolaCorp_Backlog[[#This Row],[Order Date]]) / SolaCorp_Backlog[[#This Row],[Backlog Quantity]], 0)</f>
        <v>80</v>
      </c>
    </row>
    <row r="2328" spans="1:21" x14ac:dyDescent="0.25">
      <c r="A2328" t="s">
        <v>168</v>
      </c>
      <c r="B2328" t="s">
        <v>1120</v>
      </c>
      <c r="C2328" t="s">
        <v>729</v>
      </c>
      <c r="D2328" t="s">
        <v>813</v>
      </c>
      <c r="E2328" t="s">
        <v>814</v>
      </c>
      <c r="F2328">
        <v>3</v>
      </c>
      <c r="G2328">
        <v>367.28</v>
      </c>
      <c r="H2328" s="9">
        <v>45197</v>
      </c>
      <c r="I2328" t="s">
        <v>732</v>
      </c>
      <c r="J2328" t="s">
        <v>675</v>
      </c>
      <c r="K2328" t="s">
        <v>615</v>
      </c>
      <c r="L2328" t="s">
        <v>658</v>
      </c>
      <c r="M2328" t="s">
        <v>2088</v>
      </c>
      <c r="N2328" t="s">
        <v>4533</v>
      </c>
      <c r="O2328" t="s">
        <v>6162</v>
      </c>
      <c r="P2328">
        <f>COUNTIFS($L:$L, SolaCorp_Backlog[[#This Row],[Product Group]], $H:$H, "&lt;=" &amp; SolaCorp_Backlog[[#This Row],[Order Date]])</f>
        <v>859</v>
      </c>
      <c r="Q2328" s="9">
        <f>IFERROR(VLOOKUP(SolaCorp_Backlog[[#This Row],[Order_Item]], 'Hot Orders'!$C:$H, 6, FALSE), SolaCorp_Backlog[[#This Row],[Order Date]])</f>
        <v>45197</v>
      </c>
      <c r="R2328">
        <f>COUNTIFS($L:$L, SolaCorp_Backlog[[#This Row],[Product Group]], $Q:$Q, "&lt;=" &amp; SolaCorp_Backlog[[#This Row],[New Date]])</f>
        <v>870</v>
      </c>
      <c r="S2328">
        <f>IF(SolaCorp_Backlog[[#This Row],[Product Group]] &lt;&gt; $L2327, 1, $S2327 + 1)</f>
        <v>858</v>
      </c>
      <c r="T23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28">
        <f ca="1" xml:space="preserve"> ROUND((SolaCorp_Backlog[[#This Row],[Projected Ship Date]] - SolaCorp_Backlog[[#This Row],[Order Date]]) / SolaCorp_Backlog[[#This Row],[Backlog Quantity]], 0)</f>
        <v>80</v>
      </c>
    </row>
    <row r="2329" spans="1:21" x14ac:dyDescent="0.25">
      <c r="A2329" t="s">
        <v>246</v>
      </c>
      <c r="B2329" t="s">
        <v>738</v>
      </c>
      <c r="C2329" t="s">
        <v>671</v>
      </c>
      <c r="D2329" t="s">
        <v>739</v>
      </c>
      <c r="E2329" t="s">
        <v>740</v>
      </c>
      <c r="F2329">
        <v>1</v>
      </c>
      <c r="G2329">
        <v>913.44</v>
      </c>
      <c r="H2329" s="9">
        <v>45197</v>
      </c>
      <c r="I2329" t="s">
        <v>679</v>
      </c>
      <c r="J2329" t="s">
        <v>675</v>
      </c>
      <c r="K2329" t="s">
        <v>588</v>
      </c>
      <c r="L2329" t="s">
        <v>658</v>
      </c>
      <c r="M2329" t="s">
        <v>2147</v>
      </c>
      <c r="N2329" t="s">
        <v>4759</v>
      </c>
      <c r="O2329" t="s">
        <v>6208</v>
      </c>
      <c r="P2329">
        <f>COUNTIFS($L:$L, SolaCorp_Backlog[[#This Row],[Product Group]], $H:$H, "&lt;=" &amp; SolaCorp_Backlog[[#This Row],[Order Date]])</f>
        <v>859</v>
      </c>
      <c r="Q2329" s="9">
        <f>IFERROR(VLOOKUP(SolaCorp_Backlog[[#This Row],[Order_Item]], 'Hot Orders'!$C:$H, 6, FALSE), SolaCorp_Backlog[[#This Row],[Order Date]])</f>
        <v>45197</v>
      </c>
      <c r="R2329">
        <f>COUNTIFS($L:$L, SolaCorp_Backlog[[#This Row],[Product Group]], $Q:$Q, "&lt;=" &amp; SolaCorp_Backlog[[#This Row],[New Date]])</f>
        <v>870</v>
      </c>
      <c r="S2329">
        <f>IF(SolaCorp_Backlog[[#This Row],[Product Group]] &lt;&gt; $L2328, 1, $S2328 + 1)</f>
        <v>859</v>
      </c>
      <c r="T23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29">
        <f ca="1" xml:space="preserve"> ROUND((SolaCorp_Backlog[[#This Row],[Projected Ship Date]] - SolaCorp_Backlog[[#This Row],[Order Date]]) / SolaCorp_Backlog[[#This Row],[Backlog Quantity]], 0)</f>
        <v>239</v>
      </c>
    </row>
    <row r="2330" spans="1:21" x14ac:dyDescent="0.25">
      <c r="A2330" t="s">
        <v>170</v>
      </c>
      <c r="B2330" t="s">
        <v>728</v>
      </c>
      <c r="C2330" t="s">
        <v>729</v>
      </c>
      <c r="D2330" t="s">
        <v>1365</v>
      </c>
      <c r="E2330" t="s">
        <v>1366</v>
      </c>
      <c r="F2330">
        <v>1</v>
      </c>
      <c r="G2330">
        <v>164</v>
      </c>
      <c r="H2330" s="9">
        <v>45198</v>
      </c>
      <c r="I2330" t="s">
        <v>732</v>
      </c>
      <c r="J2330" t="s">
        <v>675</v>
      </c>
      <c r="K2330" t="s">
        <v>589</v>
      </c>
      <c r="L2330" t="s">
        <v>658</v>
      </c>
      <c r="M2330" t="s">
        <v>2142</v>
      </c>
      <c r="N2330" t="s">
        <v>4735</v>
      </c>
      <c r="O2330" t="s">
        <v>6204</v>
      </c>
      <c r="P2330">
        <f>COUNTIFS($L:$L, SolaCorp_Backlog[[#This Row],[Product Group]], $H:$H, "&lt;=" &amp; SolaCorp_Backlog[[#This Row],[Order Date]])</f>
        <v>860</v>
      </c>
      <c r="Q2330" s="9">
        <f>IFERROR(VLOOKUP(SolaCorp_Backlog[[#This Row],[Order_Item]], 'Hot Orders'!$C:$H, 6, FALSE), SolaCorp_Backlog[[#This Row],[Order Date]])</f>
        <v>45198</v>
      </c>
      <c r="R2330">
        <f>COUNTIFS($L:$L, SolaCorp_Backlog[[#This Row],[Product Group]], $Q:$Q, "&lt;=" &amp; SolaCorp_Backlog[[#This Row],[New Date]])</f>
        <v>871</v>
      </c>
      <c r="S2330">
        <f>IF(SolaCorp_Backlog[[#This Row],[Product Group]] &lt;&gt; $L2329, 1, $S2329 + 1)</f>
        <v>860</v>
      </c>
      <c r="T23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0">
        <f ca="1" xml:space="preserve"> ROUND((SolaCorp_Backlog[[#This Row],[Projected Ship Date]] - SolaCorp_Backlog[[#This Row],[Order Date]]) / SolaCorp_Backlog[[#This Row],[Backlog Quantity]], 0)</f>
        <v>238</v>
      </c>
    </row>
    <row r="2331" spans="1:21" x14ac:dyDescent="0.25">
      <c r="A2331" t="s">
        <v>29</v>
      </c>
      <c r="B2331" t="s">
        <v>765</v>
      </c>
      <c r="C2331" t="s">
        <v>671</v>
      </c>
      <c r="D2331" t="s">
        <v>739</v>
      </c>
      <c r="E2331" t="s">
        <v>740</v>
      </c>
      <c r="F2331">
        <v>1</v>
      </c>
      <c r="G2331">
        <v>100.44</v>
      </c>
      <c r="H2331" s="9">
        <v>45199</v>
      </c>
      <c r="I2331" t="s">
        <v>683</v>
      </c>
      <c r="J2331" t="s">
        <v>675</v>
      </c>
      <c r="K2331" t="s">
        <v>588</v>
      </c>
      <c r="L2331" t="s">
        <v>658</v>
      </c>
      <c r="M2331" t="s">
        <v>1930</v>
      </c>
      <c r="N2331" t="s">
        <v>3964</v>
      </c>
      <c r="O2331" t="s">
        <v>6027</v>
      </c>
      <c r="P2331">
        <f>COUNTIFS($L:$L, SolaCorp_Backlog[[#This Row],[Product Group]], $H:$H, "&lt;=" &amp; SolaCorp_Backlog[[#This Row],[Order Date]])</f>
        <v>865</v>
      </c>
      <c r="Q2331" s="9">
        <f>IFERROR(VLOOKUP(SolaCorp_Backlog[[#This Row],[Order_Item]], 'Hot Orders'!$C:$H, 6, FALSE), SolaCorp_Backlog[[#This Row],[Order Date]])</f>
        <v>45199</v>
      </c>
      <c r="R2331">
        <f>COUNTIFS($L:$L, SolaCorp_Backlog[[#This Row],[Product Group]], $Q:$Q, "&lt;=" &amp; SolaCorp_Backlog[[#This Row],[New Date]])</f>
        <v>876</v>
      </c>
      <c r="S2331">
        <f>IF(SolaCorp_Backlog[[#This Row],[Product Group]] &lt;&gt; $L2330, 1, $S2330 + 1)</f>
        <v>861</v>
      </c>
      <c r="T23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1">
        <f ca="1" xml:space="preserve"> ROUND((SolaCorp_Backlog[[#This Row],[Projected Ship Date]] - SolaCorp_Backlog[[#This Row],[Order Date]]) / SolaCorp_Backlog[[#This Row],[Backlog Quantity]], 0)</f>
        <v>237</v>
      </c>
    </row>
    <row r="2332" spans="1:21" x14ac:dyDescent="0.25">
      <c r="A2332" t="s">
        <v>180</v>
      </c>
      <c r="B2332" t="s">
        <v>998</v>
      </c>
      <c r="C2332" t="s">
        <v>721</v>
      </c>
      <c r="D2332" t="s">
        <v>1179</v>
      </c>
      <c r="E2332" t="s">
        <v>1180</v>
      </c>
      <c r="F2332">
        <v>1</v>
      </c>
      <c r="G2332">
        <v>323.48</v>
      </c>
      <c r="H2332" s="9">
        <v>45199</v>
      </c>
      <c r="I2332" t="s">
        <v>999</v>
      </c>
      <c r="J2332" t="s">
        <v>675</v>
      </c>
      <c r="K2332" t="s">
        <v>611</v>
      </c>
      <c r="L2332" t="s">
        <v>658</v>
      </c>
      <c r="M2332" t="s">
        <v>2005</v>
      </c>
      <c r="N2332" t="s">
        <v>4216</v>
      </c>
      <c r="O2332" t="s">
        <v>6095</v>
      </c>
      <c r="P2332">
        <f>COUNTIFS($L:$L, SolaCorp_Backlog[[#This Row],[Product Group]], $H:$H, "&lt;=" &amp; SolaCorp_Backlog[[#This Row],[Order Date]])</f>
        <v>865</v>
      </c>
      <c r="Q2332" s="9">
        <f>IFERROR(VLOOKUP(SolaCorp_Backlog[[#This Row],[Order_Item]], 'Hot Orders'!$C:$H, 6, FALSE), SolaCorp_Backlog[[#This Row],[Order Date]])</f>
        <v>45199</v>
      </c>
      <c r="R2332">
        <f>COUNTIFS($L:$L, SolaCorp_Backlog[[#This Row],[Product Group]], $Q:$Q, "&lt;=" &amp; SolaCorp_Backlog[[#This Row],[New Date]])</f>
        <v>876</v>
      </c>
      <c r="S2332">
        <f>IF(SolaCorp_Backlog[[#This Row],[Product Group]] &lt;&gt; $L2331, 1, $S2331 + 1)</f>
        <v>862</v>
      </c>
      <c r="T23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2">
        <f ca="1" xml:space="preserve"> ROUND((SolaCorp_Backlog[[#This Row],[Projected Ship Date]] - SolaCorp_Backlog[[#This Row],[Order Date]]) / SolaCorp_Backlog[[#This Row],[Backlog Quantity]], 0)</f>
        <v>237</v>
      </c>
    </row>
    <row r="2333" spans="1:21" x14ac:dyDescent="0.25">
      <c r="A2333" t="s">
        <v>184</v>
      </c>
      <c r="B2333" t="s">
        <v>864</v>
      </c>
      <c r="C2333" t="s">
        <v>671</v>
      </c>
      <c r="D2333" t="s">
        <v>865</v>
      </c>
      <c r="E2333" t="s">
        <v>866</v>
      </c>
      <c r="F2333">
        <v>1</v>
      </c>
      <c r="G2333">
        <v>726.4</v>
      </c>
      <c r="H2333" s="9">
        <v>45199</v>
      </c>
      <c r="I2333" t="s">
        <v>698</v>
      </c>
      <c r="J2333" t="s">
        <v>675</v>
      </c>
      <c r="K2333" t="s">
        <v>617</v>
      </c>
      <c r="L2333" t="s">
        <v>658</v>
      </c>
      <c r="M2333" t="s">
        <v>2168</v>
      </c>
      <c r="N2333" t="s">
        <v>4862</v>
      </c>
      <c r="O2333" t="s">
        <v>6075</v>
      </c>
      <c r="P2333">
        <f>COUNTIFS($L:$L, SolaCorp_Backlog[[#This Row],[Product Group]], $H:$H, "&lt;=" &amp; SolaCorp_Backlog[[#This Row],[Order Date]])</f>
        <v>865</v>
      </c>
      <c r="Q2333" s="9">
        <f>IFERROR(VLOOKUP(SolaCorp_Backlog[[#This Row],[Order_Item]], 'Hot Orders'!$C:$H, 6, FALSE), SolaCorp_Backlog[[#This Row],[Order Date]])</f>
        <v>45199</v>
      </c>
      <c r="R2333">
        <f>COUNTIFS($L:$L, SolaCorp_Backlog[[#This Row],[Product Group]], $Q:$Q, "&lt;=" &amp; SolaCorp_Backlog[[#This Row],[New Date]])</f>
        <v>876</v>
      </c>
      <c r="S2333">
        <f>IF(SolaCorp_Backlog[[#This Row],[Product Group]] &lt;&gt; $L2332, 1, $S2332 + 1)</f>
        <v>863</v>
      </c>
      <c r="T23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3">
        <f ca="1" xml:space="preserve"> ROUND((SolaCorp_Backlog[[#This Row],[Projected Ship Date]] - SolaCorp_Backlog[[#This Row],[Order Date]]) / SolaCorp_Backlog[[#This Row],[Backlog Quantity]], 0)</f>
        <v>237</v>
      </c>
    </row>
    <row r="2334" spans="1:21" x14ac:dyDescent="0.25">
      <c r="A2334" t="s">
        <v>184</v>
      </c>
      <c r="B2334" t="s">
        <v>864</v>
      </c>
      <c r="C2334" t="s">
        <v>671</v>
      </c>
      <c r="D2334" t="s">
        <v>1248</v>
      </c>
      <c r="E2334" t="s">
        <v>1249</v>
      </c>
      <c r="F2334">
        <v>2</v>
      </c>
      <c r="G2334">
        <v>277.93</v>
      </c>
      <c r="H2334" s="9">
        <v>45199</v>
      </c>
      <c r="I2334" t="s">
        <v>698</v>
      </c>
      <c r="J2334" t="s">
        <v>675</v>
      </c>
      <c r="K2334" t="s">
        <v>623</v>
      </c>
      <c r="L2334" t="s">
        <v>658</v>
      </c>
      <c r="M2334" t="s">
        <v>1980</v>
      </c>
      <c r="N2334" t="s">
        <v>4122</v>
      </c>
      <c r="O2334" t="s">
        <v>6075</v>
      </c>
      <c r="P2334">
        <f>COUNTIFS($L:$L, SolaCorp_Backlog[[#This Row],[Product Group]], $H:$H, "&lt;=" &amp; SolaCorp_Backlog[[#This Row],[Order Date]])</f>
        <v>865</v>
      </c>
      <c r="Q2334" s="9">
        <f>IFERROR(VLOOKUP(SolaCorp_Backlog[[#This Row],[Order_Item]], 'Hot Orders'!$C:$H, 6, FALSE), SolaCorp_Backlog[[#This Row],[Order Date]])</f>
        <v>45199</v>
      </c>
      <c r="R2334">
        <f>COUNTIFS($L:$L, SolaCorp_Backlog[[#This Row],[Product Group]], $Q:$Q, "&lt;=" &amp; SolaCorp_Backlog[[#This Row],[New Date]])</f>
        <v>876</v>
      </c>
      <c r="S2334">
        <f>IF(SolaCorp_Backlog[[#This Row],[Product Group]] &lt;&gt; $L2333, 1, $S2333 + 1)</f>
        <v>864</v>
      </c>
      <c r="T23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4">
        <f ca="1" xml:space="preserve"> ROUND((SolaCorp_Backlog[[#This Row],[Projected Ship Date]] - SolaCorp_Backlog[[#This Row],[Order Date]]) / SolaCorp_Backlog[[#This Row],[Backlog Quantity]], 0)</f>
        <v>119</v>
      </c>
    </row>
    <row r="2335" spans="1:21" x14ac:dyDescent="0.25">
      <c r="A2335" t="s">
        <v>184</v>
      </c>
      <c r="B2335" t="s">
        <v>864</v>
      </c>
      <c r="C2335" t="s">
        <v>671</v>
      </c>
      <c r="D2335" t="s">
        <v>1248</v>
      </c>
      <c r="E2335" t="s">
        <v>1249</v>
      </c>
      <c r="F2335">
        <v>2</v>
      </c>
      <c r="G2335">
        <v>277.93</v>
      </c>
      <c r="H2335" s="9">
        <v>45199</v>
      </c>
      <c r="I2335" t="s">
        <v>698</v>
      </c>
      <c r="J2335" t="s">
        <v>675</v>
      </c>
      <c r="K2335" t="s">
        <v>623</v>
      </c>
      <c r="L2335" t="s">
        <v>658</v>
      </c>
      <c r="M2335" t="s">
        <v>1980</v>
      </c>
      <c r="N2335" t="s">
        <v>4123</v>
      </c>
      <c r="O2335" t="s">
        <v>6075</v>
      </c>
      <c r="P2335">
        <f>COUNTIFS($L:$L, SolaCorp_Backlog[[#This Row],[Product Group]], $H:$H, "&lt;=" &amp; SolaCorp_Backlog[[#This Row],[Order Date]])</f>
        <v>865</v>
      </c>
      <c r="Q2335" s="9">
        <f>IFERROR(VLOOKUP(SolaCorp_Backlog[[#This Row],[Order_Item]], 'Hot Orders'!$C:$H, 6, FALSE), SolaCorp_Backlog[[#This Row],[Order Date]])</f>
        <v>45199</v>
      </c>
      <c r="R2335">
        <f>COUNTIFS($L:$L, SolaCorp_Backlog[[#This Row],[Product Group]], $Q:$Q, "&lt;=" &amp; SolaCorp_Backlog[[#This Row],[New Date]])</f>
        <v>876</v>
      </c>
      <c r="S2335">
        <f>IF(SolaCorp_Backlog[[#This Row],[Product Group]] &lt;&gt; $L2334, 1, $S2334 + 1)</f>
        <v>865</v>
      </c>
      <c r="T23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5">
        <f ca="1" xml:space="preserve"> ROUND((SolaCorp_Backlog[[#This Row],[Projected Ship Date]] - SolaCorp_Backlog[[#This Row],[Order Date]]) / SolaCorp_Backlog[[#This Row],[Backlog Quantity]], 0)</f>
        <v>119</v>
      </c>
    </row>
    <row r="2336" spans="1:21" x14ac:dyDescent="0.25">
      <c r="A2336" t="s">
        <v>374</v>
      </c>
      <c r="B2336" t="s">
        <v>1322</v>
      </c>
      <c r="C2336" t="s">
        <v>671</v>
      </c>
      <c r="D2336" t="s">
        <v>685</v>
      </c>
      <c r="E2336" t="s">
        <v>686</v>
      </c>
      <c r="F2336">
        <v>10</v>
      </c>
      <c r="G2336">
        <v>213.64</v>
      </c>
      <c r="H2336" s="9">
        <v>45201</v>
      </c>
      <c r="I2336" t="s">
        <v>683</v>
      </c>
      <c r="J2336" t="s">
        <v>675</v>
      </c>
      <c r="K2336" t="s">
        <v>611</v>
      </c>
      <c r="L2336" t="s">
        <v>658</v>
      </c>
      <c r="M2336" t="s">
        <v>1987</v>
      </c>
      <c r="N2336" t="s">
        <v>4142</v>
      </c>
      <c r="O2336" t="s">
        <v>6081</v>
      </c>
      <c r="P2336">
        <f>COUNTIFS($L:$L, SolaCorp_Backlog[[#This Row],[Product Group]], $H:$H, "&lt;=" &amp; SolaCorp_Backlog[[#This Row],[Order Date]])</f>
        <v>875</v>
      </c>
      <c r="Q2336" s="9">
        <f>IFERROR(VLOOKUP(SolaCorp_Backlog[[#This Row],[Order_Item]], 'Hot Orders'!$C:$H, 6, FALSE), SolaCorp_Backlog[[#This Row],[Order Date]])</f>
        <v>44563</v>
      </c>
      <c r="R2336">
        <f>COUNTIFS($L:$L, SolaCorp_Backlog[[#This Row],[Product Group]], $Q:$Q, "&lt;=" &amp; SolaCorp_Backlog[[#This Row],[New Date]])</f>
        <v>15</v>
      </c>
      <c r="S2336">
        <f>IF(SolaCorp_Backlog[[#This Row],[Product Group]] &lt;&gt; $L2335, 1, $S2335 + 1)</f>
        <v>866</v>
      </c>
      <c r="T23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6">
        <f ca="1" xml:space="preserve"> ROUND((SolaCorp_Backlog[[#This Row],[Projected Ship Date]] - SolaCorp_Backlog[[#This Row],[Order Date]]) / SolaCorp_Backlog[[#This Row],[Backlog Quantity]], 0)</f>
        <v>24</v>
      </c>
    </row>
    <row r="2337" spans="1:21" x14ac:dyDescent="0.25">
      <c r="A2337" t="s">
        <v>374</v>
      </c>
      <c r="B2337" t="s">
        <v>1322</v>
      </c>
      <c r="C2337" t="s">
        <v>671</v>
      </c>
      <c r="D2337" t="s">
        <v>685</v>
      </c>
      <c r="E2337" t="s">
        <v>686</v>
      </c>
      <c r="F2337">
        <v>10</v>
      </c>
      <c r="G2337">
        <v>213.64</v>
      </c>
      <c r="H2337" s="9">
        <v>45201</v>
      </c>
      <c r="I2337" t="s">
        <v>683</v>
      </c>
      <c r="J2337" t="s">
        <v>675</v>
      </c>
      <c r="K2337" t="s">
        <v>611</v>
      </c>
      <c r="L2337" t="s">
        <v>658</v>
      </c>
      <c r="M2337" t="s">
        <v>1987</v>
      </c>
      <c r="N2337" t="s">
        <v>4143</v>
      </c>
      <c r="O2337" t="s">
        <v>6081</v>
      </c>
      <c r="P2337">
        <f>COUNTIFS($L:$L, SolaCorp_Backlog[[#This Row],[Product Group]], $H:$H, "&lt;=" &amp; SolaCorp_Backlog[[#This Row],[Order Date]])</f>
        <v>875</v>
      </c>
      <c r="Q2337" s="9">
        <f>IFERROR(VLOOKUP(SolaCorp_Backlog[[#This Row],[Order_Item]], 'Hot Orders'!$C:$H, 6, FALSE), SolaCorp_Backlog[[#This Row],[Order Date]])</f>
        <v>44563</v>
      </c>
      <c r="R2337">
        <f>COUNTIFS($L:$L, SolaCorp_Backlog[[#This Row],[Product Group]], $Q:$Q, "&lt;=" &amp; SolaCorp_Backlog[[#This Row],[New Date]])</f>
        <v>15</v>
      </c>
      <c r="S2337">
        <f>IF(SolaCorp_Backlog[[#This Row],[Product Group]] &lt;&gt; $L2336, 1, $S2336 + 1)</f>
        <v>867</v>
      </c>
      <c r="T23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7">
        <f ca="1" xml:space="preserve"> ROUND((SolaCorp_Backlog[[#This Row],[Projected Ship Date]] - SolaCorp_Backlog[[#This Row],[Order Date]]) / SolaCorp_Backlog[[#This Row],[Backlog Quantity]], 0)</f>
        <v>24</v>
      </c>
    </row>
    <row r="2338" spans="1:21" x14ac:dyDescent="0.25">
      <c r="A2338" t="s">
        <v>374</v>
      </c>
      <c r="B2338" t="s">
        <v>1322</v>
      </c>
      <c r="C2338" t="s">
        <v>671</v>
      </c>
      <c r="D2338" t="s">
        <v>685</v>
      </c>
      <c r="E2338" t="s">
        <v>686</v>
      </c>
      <c r="F2338">
        <v>10</v>
      </c>
      <c r="G2338">
        <v>213.64</v>
      </c>
      <c r="H2338" s="9">
        <v>45201</v>
      </c>
      <c r="I2338" t="s">
        <v>683</v>
      </c>
      <c r="J2338" t="s">
        <v>675</v>
      </c>
      <c r="K2338" t="s">
        <v>611</v>
      </c>
      <c r="L2338" t="s">
        <v>658</v>
      </c>
      <c r="M2338" t="s">
        <v>1987</v>
      </c>
      <c r="N2338" t="s">
        <v>4144</v>
      </c>
      <c r="O2338" t="s">
        <v>6081</v>
      </c>
      <c r="P2338">
        <f>COUNTIFS($L:$L, SolaCorp_Backlog[[#This Row],[Product Group]], $H:$H, "&lt;=" &amp; SolaCorp_Backlog[[#This Row],[Order Date]])</f>
        <v>875</v>
      </c>
      <c r="Q2338" s="9">
        <f>IFERROR(VLOOKUP(SolaCorp_Backlog[[#This Row],[Order_Item]], 'Hot Orders'!$C:$H, 6, FALSE), SolaCorp_Backlog[[#This Row],[Order Date]])</f>
        <v>44563</v>
      </c>
      <c r="R2338">
        <f>COUNTIFS($L:$L, SolaCorp_Backlog[[#This Row],[Product Group]], $Q:$Q, "&lt;=" &amp; SolaCorp_Backlog[[#This Row],[New Date]])</f>
        <v>15</v>
      </c>
      <c r="S2338">
        <f>IF(SolaCorp_Backlog[[#This Row],[Product Group]] &lt;&gt; $L2337, 1, $S2337 + 1)</f>
        <v>868</v>
      </c>
      <c r="T23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8">
        <f ca="1" xml:space="preserve"> ROUND((SolaCorp_Backlog[[#This Row],[Projected Ship Date]] - SolaCorp_Backlog[[#This Row],[Order Date]]) / SolaCorp_Backlog[[#This Row],[Backlog Quantity]], 0)</f>
        <v>24</v>
      </c>
    </row>
    <row r="2339" spans="1:21" x14ac:dyDescent="0.25">
      <c r="A2339" t="s">
        <v>374</v>
      </c>
      <c r="B2339" t="s">
        <v>1322</v>
      </c>
      <c r="C2339" t="s">
        <v>671</v>
      </c>
      <c r="D2339" t="s">
        <v>685</v>
      </c>
      <c r="E2339" t="s">
        <v>686</v>
      </c>
      <c r="F2339">
        <v>10</v>
      </c>
      <c r="G2339">
        <v>213.64</v>
      </c>
      <c r="H2339" s="9">
        <v>45201</v>
      </c>
      <c r="I2339" t="s">
        <v>683</v>
      </c>
      <c r="J2339" t="s">
        <v>675</v>
      </c>
      <c r="K2339" t="s">
        <v>611</v>
      </c>
      <c r="L2339" t="s">
        <v>658</v>
      </c>
      <c r="M2339" t="s">
        <v>1987</v>
      </c>
      <c r="N2339" t="s">
        <v>4145</v>
      </c>
      <c r="O2339" t="s">
        <v>6081</v>
      </c>
      <c r="P2339">
        <f>COUNTIFS($L:$L, SolaCorp_Backlog[[#This Row],[Product Group]], $H:$H, "&lt;=" &amp; SolaCorp_Backlog[[#This Row],[Order Date]])</f>
        <v>875</v>
      </c>
      <c r="Q2339" s="9">
        <f>IFERROR(VLOOKUP(SolaCorp_Backlog[[#This Row],[Order_Item]], 'Hot Orders'!$C:$H, 6, FALSE), SolaCorp_Backlog[[#This Row],[Order Date]])</f>
        <v>44563</v>
      </c>
      <c r="R2339">
        <f>COUNTIFS($L:$L, SolaCorp_Backlog[[#This Row],[Product Group]], $Q:$Q, "&lt;=" &amp; SolaCorp_Backlog[[#This Row],[New Date]])</f>
        <v>15</v>
      </c>
      <c r="S2339">
        <f>IF(SolaCorp_Backlog[[#This Row],[Product Group]] &lt;&gt; $L2338, 1, $S2338 + 1)</f>
        <v>869</v>
      </c>
      <c r="T23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39">
        <f ca="1" xml:space="preserve"> ROUND((SolaCorp_Backlog[[#This Row],[Projected Ship Date]] - SolaCorp_Backlog[[#This Row],[Order Date]]) / SolaCorp_Backlog[[#This Row],[Backlog Quantity]], 0)</f>
        <v>24</v>
      </c>
    </row>
    <row r="2340" spans="1:21" x14ac:dyDescent="0.25">
      <c r="A2340" t="s">
        <v>374</v>
      </c>
      <c r="B2340" t="s">
        <v>1322</v>
      </c>
      <c r="C2340" t="s">
        <v>671</v>
      </c>
      <c r="D2340" t="s">
        <v>685</v>
      </c>
      <c r="E2340" t="s">
        <v>686</v>
      </c>
      <c r="F2340">
        <v>10</v>
      </c>
      <c r="G2340">
        <v>213.64</v>
      </c>
      <c r="H2340" s="9">
        <v>45201</v>
      </c>
      <c r="I2340" t="s">
        <v>683</v>
      </c>
      <c r="J2340" t="s">
        <v>675</v>
      </c>
      <c r="K2340" t="s">
        <v>611</v>
      </c>
      <c r="L2340" t="s">
        <v>658</v>
      </c>
      <c r="M2340" t="s">
        <v>1987</v>
      </c>
      <c r="N2340" t="s">
        <v>4146</v>
      </c>
      <c r="O2340" t="s">
        <v>6081</v>
      </c>
      <c r="P2340">
        <f>COUNTIFS($L:$L, SolaCorp_Backlog[[#This Row],[Product Group]], $H:$H, "&lt;=" &amp; SolaCorp_Backlog[[#This Row],[Order Date]])</f>
        <v>875</v>
      </c>
      <c r="Q2340" s="9">
        <f>IFERROR(VLOOKUP(SolaCorp_Backlog[[#This Row],[Order_Item]], 'Hot Orders'!$C:$H, 6, FALSE), SolaCorp_Backlog[[#This Row],[Order Date]])</f>
        <v>44563</v>
      </c>
      <c r="R2340">
        <f>COUNTIFS($L:$L, SolaCorp_Backlog[[#This Row],[Product Group]], $Q:$Q, "&lt;=" &amp; SolaCorp_Backlog[[#This Row],[New Date]])</f>
        <v>15</v>
      </c>
      <c r="S2340">
        <f>IF(SolaCorp_Backlog[[#This Row],[Product Group]] &lt;&gt; $L2339, 1, $S2339 + 1)</f>
        <v>870</v>
      </c>
      <c r="T23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0">
        <f ca="1" xml:space="preserve"> ROUND((SolaCorp_Backlog[[#This Row],[Projected Ship Date]] - SolaCorp_Backlog[[#This Row],[Order Date]]) / SolaCorp_Backlog[[#This Row],[Backlog Quantity]], 0)</f>
        <v>24</v>
      </c>
    </row>
    <row r="2341" spans="1:21" x14ac:dyDescent="0.25">
      <c r="A2341" t="s">
        <v>374</v>
      </c>
      <c r="B2341" t="s">
        <v>1322</v>
      </c>
      <c r="C2341" t="s">
        <v>671</v>
      </c>
      <c r="D2341" t="s">
        <v>685</v>
      </c>
      <c r="E2341" t="s">
        <v>686</v>
      </c>
      <c r="F2341">
        <v>10</v>
      </c>
      <c r="G2341">
        <v>213.64</v>
      </c>
      <c r="H2341" s="9">
        <v>45201</v>
      </c>
      <c r="I2341" t="s">
        <v>683</v>
      </c>
      <c r="J2341" t="s">
        <v>675</v>
      </c>
      <c r="K2341" t="s">
        <v>611</v>
      </c>
      <c r="L2341" t="s">
        <v>658</v>
      </c>
      <c r="M2341" t="s">
        <v>1987</v>
      </c>
      <c r="N2341" t="s">
        <v>4147</v>
      </c>
      <c r="O2341" t="s">
        <v>6081</v>
      </c>
      <c r="P2341">
        <f>COUNTIFS($L:$L, SolaCorp_Backlog[[#This Row],[Product Group]], $H:$H, "&lt;=" &amp; SolaCorp_Backlog[[#This Row],[Order Date]])</f>
        <v>875</v>
      </c>
      <c r="Q2341" s="9">
        <f>IFERROR(VLOOKUP(SolaCorp_Backlog[[#This Row],[Order_Item]], 'Hot Orders'!$C:$H, 6, FALSE), SolaCorp_Backlog[[#This Row],[Order Date]])</f>
        <v>44563</v>
      </c>
      <c r="R2341">
        <f>COUNTIFS($L:$L, SolaCorp_Backlog[[#This Row],[Product Group]], $Q:$Q, "&lt;=" &amp; SolaCorp_Backlog[[#This Row],[New Date]])</f>
        <v>15</v>
      </c>
      <c r="S2341">
        <f>IF(SolaCorp_Backlog[[#This Row],[Product Group]] &lt;&gt; $L2340, 1, $S2340 + 1)</f>
        <v>871</v>
      </c>
      <c r="T23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1">
        <f ca="1" xml:space="preserve"> ROUND((SolaCorp_Backlog[[#This Row],[Projected Ship Date]] - SolaCorp_Backlog[[#This Row],[Order Date]]) / SolaCorp_Backlog[[#This Row],[Backlog Quantity]], 0)</f>
        <v>24</v>
      </c>
    </row>
    <row r="2342" spans="1:21" x14ac:dyDescent="0.25">
      <c r="A2342" t="s">
        <v>374</v>
      </c>
      <c r="B2342" t="s">
        <v>1322</v>
      </c>
      <c r="C2342" t="s">
        <v>671</v>
      </c>
      <c r="D2342" t="s">
        <v>685</v>
      </c>
      <c r="E2342" t="s">
        <v>686</v>
      </c>
      <c r="F2342">
        <v>10</v>
      </c>
      <c r="G2342">
        <v>213.64</v>
      </c>
      <c r="H2342" s="9">
        <v>45201</v>
      </c>
      <c r="I2342" t="s">
        <v>683</v>
      </c>
      <c r="J2342" t="s">
        <v>675</v>
      </c>
      <c r="K2342" t="s">
        <v>611</v>
      </c>
      <c r="L2342" t="s">
        <v>658</v>
      </c>
      <c r="M2342" t="s">
        <v>1987</v>
      </c>
      <c r="N2342" t="s">
        <v>4148</v>
      </c>
      <c r="O2342" t="s">
        <v>6081</v>
      </c>
      <c r="P2342">
        <f>COUNTIFS($L:$L, SolaCorp_Backlog[[#This Row],[Product Group]], $H:$H, "&lt;=" &amp; SolaCorp_Backlog[[#This Row],[Order Date]])</f>
        <v>875</v>
      </c>
      <c r="Q2342" s="9">
        <f>IFERROR(VLOOKUP(SolaCorp_Backlog[[#This Row],[Order_Item]], 'Hot Orders'!$C:$H, 6, FALSE), SolaCorp_Backlog[[#This Row],[Order Date]])</f>
        <v>44563</v>
      </c>
      <c r="R2342">
        <f>COUNTIFS($L:$L, SolaCorp_Backlog[[#This Row],[Product Group]], $Q:$Q, "&lt;=" &amp; SolaCorp_Backlog[[#This Row],[New Date]])</f>
        <v>15</v>
      </c>
      <c r="S2342">
        <f>IF(SolaCorp_Backlog[[#This Row],[Product Group]] &lt;&gt; $L2341, 1, $S2341 + 1)</f>
        <v>872</v>
      </c>
      <c r="T23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2">
        <f ca="1" xml:space="preserve"> ROUND((SolaCorp_Backlog[[#This Row],[Projected Ship Date]] - SolaCorp_Backlog[[#This Row],[Order Date]]) / SolaCorp_Backlog[[#This Row],[Backlog Quantity]], 0)</f>
        <v>24</v>
      </c>
    </row>
    <row r="2343" spans="1:21" x14ac:dyDescent="0.25">
      <c r="A2343" t="s">
        <v>374</v>
      </c>
      <c r="B2343" t="s">
        <v>1322</v>
      </c>
      <c r="C2343" t="s">
        <v>671</v>
      </c>
      <c r="D2343" t="s">
        <v>685</v>
      </c>
      <c r="E2343" t="s">
        <v>686</v>
      </c>
      <c r="F2343">
        <v>10</v>
      </c>
      <c r="G2343">
        <v>213.64</v>
      </c>
      <c r="H2343" s="9">
        <v>45201</v>
      </c>
      <c r="I2343" t="s">
        <v>683</v>
      </c>
      <c r="J2343" t="s">
        <v>675</v>
      </c>
      <c r="K2343" t="s">
        <v>611</v>
      </c>
      <c r="L2343" t="s">
        <v>658</v>
      </c>
      <c r="M2343" t="s">
        <v>1987</v>
      </c>
      <c r="N2343" t="s">
        <v>4149</v>
      </c>
      <c r="O2343" t="s">
        <v>6081</v>
      </c>
      <c r="P2343">
        <f>COUNTIFS($L:$L, SolaCorp_Backlog[[#This Row],[Product Group]], $H:$H, "&lt;=" &amp; SolaCorp_Backlog[[#This Row],[Order Date]])</f>
        <v>875</v>
      </c>
      <c r="Q2343" s="9">
        <f>IFERROR(VLOOKUP(SolaCorp_Backlog[[#This Row],[Order_Item]], 'Hot Orders'!$C:$H, 6, FALSE), SolaCorp_Backlog[[#This Row],[Order Date]])</f>
        <v>44563</v>
      </c>
      <c r="R2343">
        <f>COUNTIFS($L:$L, SolaCorp_Backlog[[#This Row],[Product Group]], $Q:$Q, "&lt;=" &amp; SolaCorp_Backlog[[#This Row],[New Date]])</f>
        <v>15</v>
      </c>
      <c r="S2343">
        <f>IF(SolaCorp_Backlog[[#This Row],[Product Group]] &lt;&gt; $L2342, 1, $S2342 + 1)</f>
        <v>873</v>
      </c>
      <c r="T23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3">
        <f ca="1" xml:space="preserve"> ROUND((SolaCorp_Backlog[[#This Row],[Projected Ship Date]] - SolaCorp_Backlog[[#This Row],[Order Date]]) / SolaCorp_Backlog[[#This Row],[Backlog Quantity]], 0)</f>
        <v>24</v>
      </c>
    </row>
    <row r="2344" spans="1:21" x14ac:dyDescent="0.25">
      <c r="A2344" t="s">
        <v>374</v>
      </c>
      <c r="B2344" t="s">
        <v>1322</v>
      </c>
      <c r="C2344" t="s">
        <v>671</v>
      </c>
      <c r="D2344" t="s">
        <v>685</v>
      </c>
      <c r="E2344" t="s">
        <v>686</v>
      </c>
      <c r="F2344">
        <v>10</v>
      </c>
      <c r="G2344">
        <v>213.64</v>
      </c>
      <c r="H2344" s="9">
        <v>45201</v>
      </c>
      <c r="I2344" t="s">
        <v>683</v>
      </c>
      <c r="J2344" t="s">
        <v>675</v>
      </c>
      <c r="K2344" t="s">
        <v>611</v>
      </c>
      <c r="L2344" t="s">
        <v>658</v>
      </c>
      <c r="M2344" t="s">
        <v>1987</v>
      </c>
      <c r="N2344" t="s">
        <v>4150</v>
      </c>
      <c r="O2344" t="s">
        <v>6081</v>
      </c>
      <c r="P2344">
        <f>COUNTIFS($L:$L, SolaCorp_Backlog[[#This Row],[Product Group]], $H:$H, "&lt;=" &amp; SolaCorp_Backlog[[#This Row],[Order Date]])</f>
        <v>875</v>
      </c>
      <c r="Q2344" s="9">
        <f>IFERROR(VLOOKUP(SolaCorp_Backlog[[#This Row],[Order_Item]], 'Hot Orders'!$C:$H, 6, FALSE), SolaCorp_Backlog[[#This Row],[Order Date]])</f>
        <v>44563</v>
      </c>
      <c r="R2344">
        <f>COUNTIFS($L:$L, SolaCorp_Backlog[[#This Row],[Product Group]], $Q:$Q, "&lt;=" &amp; SolaCorp_Backlog[[#This Row],[New Date]])</f>
        <v>15</v>
      </c>
      <c r="S2344">
        <f>IF(SolaCorp_Backlog[[#This Row],[Product Group]] &lt;&gt; $L2343, 1, $S2343 + 1)</f>
        <v>874</v>
      </c>
      <c r="T23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4">
        <f ca="1" xml:space="preserve"> ROUND((SolaCorp_Backlog[[#This Row],[Projected Ship Date]] - SolaCorp_Backlog[[#This Row],[Order Date]]) / SolaCorp_Backlog[[#This Row],[Backlog Quantity]], 0)</f>
        <v>24</v>
      </c>
    </row>
    <row r="2345" spans="1:21" x14ac:dyDescent="0.25">
      <c r="A2345" t="s">
        <v>374</v>
      </c>
      <c r="B2345" t="s">
        <v>1322</v>
      </c>
      <c r="C2345" t="s">
        <v>671</v>
      </c>
      <c r="D2345" t="s">
        <v>685</v>
      </c>
      <c r="E2345" t="s">
        <v>686</v>
      </c>
      <c r="F2345">
        <v>10</v>
      </c>
      <c r="G2345">
        <v>213.64</v>
      </c>
      <c r="H2345" s="9">
        <v>45201</v>
      </c>
      <c r="I2345" t="s">
        <v>683</v>
      </c>
      <c r="J2345" t="s">
        <v>675</v>
      </c>
      <c r="K2345" t="s">
        <v>611</v>
      </c>
      <c r="L2345" t="s">
        <v>658</v>
      </c>
      <c r="M2345" t="s">
        <v>1987</v>
      </c>
      <c r="N2345" t="s">
        <v>4151</v>
      </c>
      <c r="O2345" t="s">
        <v>6081</v>
      </c>
      <c r="P2345">
        <f>COUNTIFS($L:$L, SolaCorp_Backlog[[#This Row],[Product Group]], $H:$H, "&lt;=" &amp; SolaCorp_Backlog[[#This Row],[Order Date]])</f>
        <v>875</v>
      </c>
      <c r="Q2345" s="9">
        <f>IFERROR(VLOOKUP(SolaCorp_Backlog[[#This Row],[Order_Item]], 'Hot Orders'!$C:$H, 6, FALSE), SolaCorp_Backlog[[#This Row],[Order Date]])</f>
        <v>44563</v>
      </c>
      <c r="R2345">
        <f>COUNTIFS($L:$L, SolaCorp_Backlog[[#This Row],[Product Group]], $Q:$Q, "&lt;=" &amp; SolaCorp_Backlog[[#This Row],[New Date]])</f>
        <v>15</v>
      </c>
      <c r="S2345">
        <f>IF(SolaCorp_Backlog[[#This Row],[Product Group]] &lt;&gt; $L2344, 1, $S2344 + 1)</f>
        <v>875</v>
      </c>
      <c r="T23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5">
        <f ca="1" xml:space="preserve"> ROUND((SolaCorp_Backlog[[#This Row],[Projected Ship Date]] - SolaCorp_Backlog[[#This Row],[Order Date]]) / SolaCorp_Backlog[[#This Row],[Backlog Quantity]], 0)</f>
        <v>24</v>
      </c>
    </row>
    <row r="2346" spans="1:21" x14ac:dyDescent="0.25">
      <c r="A2346" t="s">
        <v>265</v>
      </c>
      <c r="B2346" t="s">
        <v>745</v>
      </c>
      <c r="C2346" t="s">
        <v>688</v>
      </c>
      <c r="D2346" t="s">
        <v>813</v>
      </c>
      <c r="E2346" t="s">
        <v>814</v>
      </c>
      <c r="F2346">
        <v>2</v>
      </c>
      <c r="G2346">
        <v>317.95999999999998</v>
      </c>
      <c r="H2346" s="9">
        <v>45204</v>
      </c>
      <c r="I2346" t="s">
        <v>746</v>
      </c>
      <c r="J2346" t="s">
        <v>675</v>
      </c>
      <c r="K2346" t="s">
        <v>615</v>
      </c>
      <c r="L2346" t="s">
        <v>658</v>
      </c>
      <c r="M2346" t="s">
        <v>1944</v>
      </c>
      <c r="N2346" t="s">
        <v>4013</v>
      </c>
      <c r="O2346" t="s">
        <v>6028</v>
      </c>
      <c r="P2346">
        <f>COUNTIFS($L:$L, SolaCorp_Backlog[[#This Row],[Product Group]], $H:$H, "&lt;=" &amp; SolaCorp_Backlog[[#This Row],[Order Date]])</f>
        <v>887</v>
      </c>
      <c r="Q2346" s="9">
        <f>IFERROR(VLOOKUP(SolaCorp_Backlog[[#This Row],[Order_Item]], 'Hot Orders'!$C:$H, 6, FALSE), SolaCorp_Backlog[[#This Row],[Order Date]])</f>
        <v>45204</v>
      </c>
      <c r="R2346">
        <f>COUNTIFS($L:$L, SolaCorp_Backlog[[#This Row],[Product Group]], $Q:$Q, "&lt;=" &amp; SolaCorp_Backlog[[#This Row],[New Date]])</f>
        <v>888</v>
      </c>
      <c r="S2346">
        <f>IF(SolaCorp_Backlog[[#This Row],[Product Group]] &lt;&gt; $L2345, 1, $S2345 + 1)</f>
        <v>876</v>
      </c>
      <c r="T23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6">
        <f ca="1" xml:space="preserve"> ROUND((SolaCorp_Backlog[[#This Row],[Projected Ship Date]] - SolaCorp_Backlog[[#This Row],[Order Date]]) / SolaCorp_Backlog[[#This Row],[Backlog Quantity]], 0)</f>
        <v>116</v>
      </c>
    </row>
    <row r="2347" spans="1:21" x14ac:dyDescent="0.25">
      <c r="A2347" t="s">
        <v>265</v>
      </c>
      <c r="B2347" t="s">
        <v>745</v>
      </c>
      <c r="C2347" t="s">
        <v>688</v>
      </c>
      <c r="D2347" t="s">
        <v>813</v>
      </c>
      <c r="E2347" t="s">
        <v>814</v>
      </c>
      <c r="F2347">
        <v>2</v>
      </c>
      <c r="G2347">
        <v>317.95999999999998</v>
      </c>
      <c r="H2347" s="9">
        <v>45204</v>
      </c>
      <c r="I2347" t="s">
        <v>746</v>
      </c>
      <c r="J2347" t="s">
        <v>675</v>
      </c>
      <c r="K2347" t="s">
        <v>615</v>
      </c>
      <c r="L2347" t="s">
        <v>658</v>
      </c>
      <c r="M2347" t="s">
        <v>1944</v>
      </c>
      <c r="N2347" t="s">
        <v>4014</v>
      </c>
      <c r="O2347" t="s">
        <v>6028</v>
      </c>
      <c r="P2347">
        <f>COUNTIFS($L:$L, SolaCorp_Backlog[[#This Row],[Product Group]], $H:$H, "&lt;=" &amp; SolaCorp_Backlog[[#This Row],[Order Date]])</f>
        <v>887</v>
      </c>
      <c r="Q2347" s="9">
        <f>IFERROR(VLOOKUP(SolaCorp_Backlog[[#This Row],[Order_Item]], 'Hot Orders'!$C:$H, 6, FALSE), SolaCorp_Backlog[[#This Row],[Order Date]])</f>
        <v>45204</v>
      </c>
      <c r="R2347">
        <f>COUNTIFS($L:$L, SolaCorp_Backlog[[#This Row],[Product Group]], $Q:$Q, "&lt;=" &amp; SolaCorp_Backlog[[#This Row],[New Date]])</f>
        <v>888</v>
      </c>
      <c r="S2347">
        <f>IF(SolaCorp_Backlog[[#This Row],[Product Group]] &lt;&gt; $L2346, 1, $S2346 + 1)</f>
        <v>877</v>
      </c>
      <c r="T23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7">
        <f ca="1" xml:space="preserve"> ROUND((SolaCorp_Backlog[[#This Row],[Projected Ship Date]] - SolaCorp_Backlog[[#This Row],[Order Date]]) / SolaCorp_Backlog[[#This Row],[Backlog Quantity]], 0)</f>
        <v>116</v>
      </c>
    </row>
    <row r="2348" spans="1:21" x14ac:dyDescent="0.25">
      <c r="A2348" t="s">
        <v>265</v>
      </c>
      <c r="B2348" t="s">
        <v>745</v>
      </c>
      <c r="C2348" t="s">
        <v>688</v>
      </c>
      <c r="D2348" t="s">
        <v>813</v>
      </c>
      <c r="E2348" t="s">
        <v>814</v>
      </c>
      <c r="F2348">
        <v>3</v>
      </c>
      <c r="G2348">
        <v>466.23</v>
      </c>
      <c r="H2348" s="9">
        <v>45204</v>
      </c>
      <c r="I2348" t="s">
        <v>746</v>
      </c>
      <c r="J2348" t="s">
        <v>675</v>
      </c>
      <c r="K2348" t="s">
        <v>615</v>
      </c>
      <c r="L2348" t="s">
        <v>658</v>
      </c>
      <c r="M2348" t="s">
        <v>1944</v>
      </c>
      <c r="N2348" t="s">
        <v>4045</v>
      </c>
      <c r="O2348" t="s">
        <v>6028</v>
      </c>
      <c r="P2348">
        <f>COUNTIFS($L:$L, SolaCorp_Backlog[[#This Row],[Product Group]], $H:$H, "&lt;=" &amp; SolaCorp_Backlog[[#This Row],[Order Date]])</f>
        <v>887</v>
      </c>
      <c r="Q2348" s="9">
        <f>IFERROR(VLOOKUP(SolaCorp_Backlog[[#This Row],[Order_Item]], 'Hot Orders'!$C:$H, 6, FALSE), SolaCorp_Backlog[[#This Row],[Order Date]])</f>
        <v>45204</v>
      </c>
      <c r="R2348">
        <f>COUNTIFS($L:$L, SolaCorp_Backlog[[#This Row],[Product Group]], $Q:$Q, "&lt;=" &amp; SolaCorp_Backlog[[#This Row],[New Date]])</f>
        <v>888</v>
      </c>
      <c r="S2348">
        <f>IF(SolaCorp_Backlog[[#This Row],[Product Group]] &lt;&gt; $L2347, 1, $S2347 + 1)</f>
        <v>878</v>
      </c>
      <c r="T23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8">
        <f ca="1" xml:space="preserve"> ROUND((SolaCorp_Backlog[[#This Row],[Projected Ship Date]] - SolaCorp_Backlog[[#This Row],[Order Date]]) / SolaCorp_Backlog[[#This Row],[Backlog Quantity]], 0)</f>
        <v>77</v>
      </c>
    </row>
    <row r="2349" spans="1:21" x14ac:dyDescent="0.25">
      <c r="A2349" t="s">
        <v>265</v>
      </c>
      <c r="B2349" t="s">
        <v>745</v>
      </c>
      <c r="C2349" t="s">
        <v>688</v>
      </c>
      <c r="D2349" t="s">
        <v>813</v>
      </c>
      <c r="E2349" t="s">
        <v>814</v>
      </c>
      <c r="F2349">
        <v>3</v>
      </c>
      <c r="G2349">
        <v>466.23</v>
      </c>
      <c r="H2349" s="9">
        <v>45204</v>
      </c>
      <c r="I2349" t="s">
        <v>746</v>
      </c>
      <c r="J2349" t="s">
        <v>675</v>
      </c>
      <c r="K2349" t="s">
        <v>615</v>
      </c>
      <c r="L2349" t="s">
        <v>658</v>
      </c>
      <c r="M2349" t="s">
        <v>1944</v>
      </c>
      <c r="N2349" t="s">
        <v>4013</v>
      </c>
      <c r="O2349" t="s">
        <v>6028</v>
      </c>
      <c r="P2349">
        <f>COUNTIFS($L:$L, SolaCorp_Backlog[[#This Row],[Product Group]], $H:$H, "&lt;=" &amp; SolaCorp_Backlog[[#This Row],[Order Date]])</f>
        <v>887</v>
      </c>
      <c r="Q2349" s="9">
        <f>IFERROR(VLOOKUP(SolaCorp_Backlog[[#This Row],[Order_Item]], 'Hot Orders'!$C:$H, 6, FALSE), SolaCorp_Backlog[[#This Row],[Order Date]])</f>
        <v>45204</v>
      </c>
      <c r="R2349">
        <f>COUNTIFS($L:$L, SolaCorp_Backlog[[#This Row],[Product Group]], $Q:$Q, "&lt;=" &amp; SolaCorp_Backlog[[#This Row],[New Date]])</f>
        <v>888</v>
      </c>
      <c r="S2349">
        <f>IF(SolaCorp_Backlog[[#This Row],[Product Group]] &lt;&gt; $L2348, 1, $S2348 + 1)</f>
        <v>879</v>
      </c>
      <c r="T23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49">
        <f ca="1" xml:space="preserve"> ROUND((SolaCorp_Backlog[[#This Row],[Projected Ship Date]] - SolaCorp_Backlog[[#This Row],[Order Date]]) / SolaCorp_Backlog[[#This Row],[Backlog Quantity]], 0)</f>
        <v>77</v>
      </c>
    </row>
    <row r="2350" spans="1:21" x14ac:dyDescent="0.25">
      <c r="A2350" t="s">
        <v>265</v>
      </c>
      <c r="B2350" t="s">
        <v>745</v>
      </c>
      <c r="C2350" t="s">
        <v>688</v>
      </c>
      <c r="D2350" t="s">
        <v>813</v>
      </c>
      <c r="E2350" t="s">
        <v>814</v>
      </c>
      <c r="F2350">
        <v>3</v>
      </c>
      <c r="G2350">
        <v>466.23</v>
      </c>
      <c r="H2350" s="9">
        <v>45204</v>
      </c>
      <c r="I2350" t="s">
        <v>746</v>
      </c>
      <c r="J2350" t="s">
        <v>675</v>
      </c>
      <c r="K2350" t="s">
        <v>615</v>
      </c>
      <c r="L2350" t="s">
        <v>658</v>
      </c>
      <c r="M2350" t="s">
        <v>1944</v>
      </c>
      <c r="N2350" t="s">
        <v>4014</v>
      </c>
      <c r="O2350" t="s">
        <v>6028</v>
      </c>
      <c r="P2350">
        <f>COUNTIFS($L:$L, SolaCorp_Backlog[[#This Row],[Product Group]], $H:$H, "&lt;=" &amp; SolaCorp_Backlog[[#This Row],[Order Date]])</f>
        <v>887</v>
      </c>
      <c r="Q2350" s="9">
        <f>IFERROR(VLOOKUP(SolaCorp_Backlog[[#This Row],[Order_Item]], 'Hot Orders'!$C:$H, 6, FALSE), SolaCorp_Backlog[[#This Row],[Order Date]])</f>
        <v>45204</v>
      </c>
      <c r="R2350">
        <f>COUNTIFS($L:$L, SolaCorp_Backlog[[#This Row],[Product Group]], $Q:$Q, "&lt;=" &amp; SolaCorp_Backlog[[#This Row],[New Date]])</f>
        <v>888</v>
      </c>
      <c r="S2350">
        <f>IF(SolaCorp_Backlog[[#This Row],[Product Group]] &lt;&gt; $L2349, 1, $S2349 + 1)</f>
        <v>880</v>
      </c>
      <c r="T23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0">
        <f ca="1" xml:space="preserve"> ROUND((SolaCorp_Backlog[[#This Row],[Projected Ship Date]] - SolaCorp_Backlog[[#This Row],[Order Date]]) / SolaCorp_Backlog[[#This Row],[Backlog Quantity]], 0)</f>
        <v>77</v>
      </c>
    </row>
    <row r="2351" spans="1:21" x14ac:dyDescent="0.25">
      <c r="A2351" t="s">
        <v>265</v>
      </c>
      <c r="B2351" t="s">
        <v>745</v>
      </c>
      <c r="C2351" t="s">
        <v>688</v>
      </c>
      <c r="D2351" t="s">
        <v>813</v>
      </c>
      <c r="E2351" t="s">
        <v>814</v>
      </c>
      <c r="F2351">
        <v>3</v>
      </c>
      <c r="G2351">
        <v>466.23</v>
      </c>
      <c r="H2351" s="9">
        <v>45204</v>
      </c>
      <c r="I2351" t="s">
        <v>746</v>
      </c>
      <c r="J2351" t="s">
        <v>675</v>
      </c>
      <c r="K2351" t="s">
        <v>615</v>
      </c>
      <c r="L2351" t="s">
        <v>658</v>
      </c>
      <c r="M2351" t="s">
        <v>1944</v>
      </c>
      <c r="N2351" t="s">
        <v>4045</v>
      </c>
      <c r="O2351" t="s">
        <v>6028</v>
      </c>
      <c r="P2351">
        <f>COUNTIFS($L:$L, SolaCorp_Backlog[[#This Row],[Product Group]], $H:$H, "&lt;=" &amp; SolaCorp_Backlog[[#This Row],[Order Date]])</f>
        <v>887</v>
      </c>
      <c r="Q2351" s="9">
        <f>IFERROR(VLOOKUP(SolaCorp_Backlog[[#This Row],[Order_Item]], 'Hot Orders'!$C:$H, 6, FALSE), SolaCorp_Backlog[[#This Row],[Order Date]])</f>
        <v>45204</v>
      </c>
      <c r="R2351">
        <f>COUNTIFS($L:$L, SolaCorp_Backlog[[#This Row],[Product Group]], $Q:$Q, "&lt;=" &amp; SolaCorp_Backlog[[#This Row],[New Date]])</f>
        <v>888</v>
      </c>
      <c r="S2351">
        <f>IF(SolaCorp_Backlog[[#This Row],[Product Group]] &lt;&gt; $L2350, 1, $S2350 + 1)</f>
        <v>881</v>
      </c>
      <c r="T23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1">
        <f ca="1" xml:space="preserve"> ROUND((SolaCorp_Backlog[[#This Row],[Projected Ship Date]] - SolaCorp_Backlog[[#This Row],[Order Date]]) / SolaCorp_Backlog[[#This Row],[Backlog Quantity]], 0)</f>
        <v>77</v>
      </c>
    </row>
    <row r="2352" spans="1:21" x14ac:dyDescent="0.25">
      <c r="A2352" t="s">
        <v>265</v>
      </c>
      <c r="B2352" t="s">
        <v>745</v>
      </c>
      <c r="C2352" t="s">
        <v>688</v>
      </c>
      <c r="D2352" t="s">
        <v>813</v>
      </c>
      <c r="E2352" t="s">
        <v>814</v>
      </c>
      <c r="F2352">
        <v>3</v>
      </c>
      <c r="G2352">
        <v>466.23</v>
      </c>
      <c r="H2352" s="9">
        <v>45204</v>
      </c>
      <c r="I2352" t="s">
        <v>746</v>
      </c>
      <c r="J2352" t="s">
        <v>675</v>
      </c>
      <c r="K2352" t="s">
        <v>615</v>
      </c>
      <c r="L2352" t="s">
        <v>658</v>
      </c>
      <c r="M2352" t="s">
        <v>1944</v>
      </c>
      <c r="N2352" t="s">
        <v>4013</v>
      </c>
      <c r="O2352" t="s">
        <v>6028</v>
      </c>
      <c r="P2352">
        <f>COUNTIFS($L:$L, SolaCorp_Backlog[[#This Row],[Product Group]], $H:$H, "&lt;=" &amp; SolaCorp_Backlog[[#This Row],[Order Date]])</f>
        <v>887</v>
      </c>
      <c r="Q2352" s="9">
        <f>IFERROR(VLOOKUP(SolaCorp_Backlog[[#This Row],[Order_Item]], 'Hot Orders'!$C:$H, 6, FALSE), SolaCorp_Backlog[[#This Row],[Order Date]])</f>
        <v>45204</v>
      </c>
      <c r="R2352">
        <f>COUNTIFS($L:$L, SolaCorp_Backlog[[#This Row],[Product Group]], $Q:$Q, "&lt;=" &amp; SolaCorp_Backlog[[#This Row],[New Date]])</f>
        <v>888</v>
      </c>
      <c r="S2352">
        <f>IF(SolaCorp_Backlog[[#This Row],[Product Group]] &lt;&gt; $L2351, 1, $S2351 + 1)</f>
        <v>882</v>
      </c>
      <c r="T23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2">
        <f ca="1" xml:space="preserve"> ROUND((SolaCorp_Backlog[[#This Row],[Projected Ship Date]] - SolaCorp_Backlog[[#This Row],[Order Date]]) / SolaCorp_Backlog[[#This Row],[Backlog Quantity]], 0)</f>
        <v>77</v>
      </c>
    </row>
    <row r="2353" spans="1:21" x14ac:dyDescent="0.25">
      <c r="A2353" t="s">
        <v>265</v>
      </c>
      <c r="B2353" t="s">
        <v>745</v>
      </c>
      <c r="C2353" t="s">
        <v>688</v>
      </c>
      <c r="D2353" t="s">
        <v>813</v>
      </c>
      <c r="E2353" t="s">
        <v>814</v>
      </c>
      <c r="F2353">
        <v>3</v>
      </c>
      <c r="G2353">
        <v>466.23</v>
      </c>
      <c r="H2353" s="9">
        <v>45204</v>
      </c>
      <c r="I2353" t="s">
        <v>746</v>
      </c>
      <c r="J2353" t="s">
        <v>675</v>
      </c>
      <c r="K2353" t="s">
        <v>615</v>
      </c>
      <c r="L2353" t="s">
        <v>658</v>
      </c>
      <c r="M2353" t="s">
        <v>1944</v>
      </c>
      <c r="N2353" t="s">
        <v>4014</v>
      </c>
      <c r="O2353" t="s">
        <v>6028</v>
      </c>
      <c r="P2353">
        <f>COUNTIFS($L:$L, SolaCorp_Backlog[[#This Row],[Product Group]], $H:$H, "&lt;=" &amp; SolaCorp_Backlog[[#This Row],[Order Date]])</f>
        <v>887</v>
      </c>
      <c r="Q2353" s="9">
        <f>IFERROR(VLOOKUP(SolaCorp_Backlog[[#This Row],[Order_Item]], 'Hot Orders'!$C:$H, 6, FALSE), SolaCorp_Backlog[[#This Row],[Order Date]])</f>
        <v>45204</v>
      </c>
      <c r="R2353">
        <f>COUNTIFS($L:$L, SolaCorp_Backlog[[#This Row],[Product Group]], $Q:$Q, "&lt;=" &amp; SolaCorp_Backlog[[#This Row],[New Date]])</f>
        <v>888</v>
      </c>
      <c r="S2353">
        <f>IF(SolaCorp_Backlog[[#This Row],[Product Group]] &lt;&gt; $L2352, 1, $S2352 + 1)</f>
        <v>883</v>
      </c>
      <c r="T23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3">
        <f ca="1" xml:space="preserve"> ROUND((SolaCorp_Backlog[[#This Row],[Projected Ship Date]] - SolaCorp_Backlog[[#This Row],[Order Date]]) / SolaCorp_Backlog[[#This Row],[Backlog Quantity]], 0)</f>
        <v>77</v>
      </c>
    </row>
    <row r="2354" spans="1:21" x14ac:dyDescent="0.25">
      <c r="A2354" t="s">
        <v>265</v>
      </c>
      <c r="B2354" t="s">
        <v>745</v>
      </c>
      <c r="C2354" t="s">
        <v>688</v>
      </c>
      <c r="D2354" t="s">
        <v>813</v>
      </c>
      <c r="E2354" t="s">
        <v>814</v>
      </c>
      <c r="F2354">
        <v>3</v>
      </c>
      <c r="G2354">
        <v>466.23</v>
      </c>
      <c r="H2354" s="9">
        <v>45204</v>
      </c>
      <c r="I2354" t="s">
        <v>746</v>
      </c>
      <c r="J2354" t="s">
        <v>675</v>
      </c>
      <c r="K2354" t="s">
        <v>615</v>
      </c>
      <c r="L2354" t="s">
        <v>658</v>
      </c>
      <c r="M2354" t="s">
        <v>1944</v>
      </c>
      <c r="N2354" t="s">
        <v>4045</v>
      </c>
      <c r="O2354" t="s">
        <v>6028</v>
      </c>
      <c r="P2354">
        <f>COUNTIFS($L:$L, SolaCorp_Backlog[[#This Row],[Product Group]], $H:$H, "&lt;=" &amp; SolaCorp_Backlog[[#This Row],[Order Date]])</f>
        <v>887</v>
      </c>
      <c r="Q2354" s="9">
        <f>IFERROR(VLOOKUP(SolaCorp_Backlog[[#This Row],[Order_Item]], 'Hot Orders'!$C:$H, 6, FALSE), SolaCorp_Backlog[[#This Row],[Order Date]])</f>
        <v>45204</v>
      </c>
      <c r="R2354">
        <f>COUNTIFS($L:$L, SolaCorp_Backlog[[#This Row],[Product Group]], $Q:$Q, "&lt;=" &amp; SolaCorp_Backlog[[#This Row],[New Date]])</f>
        <v>888</v>
      </c>
      <c r="S2354">
        <f>IF(SolaCorp_Backlog[[#This Row],[Product Group]] &lt;&gt; $L2353, 1, $S2353 + 1)</f>
        <v>884</v>
      </c>
      <c r="T23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4">
        <f ca="1" xml:space="preserve"> ROUND((SolaCorp_Backlog[[#This Row],[Projected Ship Date]] - SolaCorp_Backlog[[#This Row],[Order Date]]) / SolaCorp_Backlog[[#This Row],[Backlog Quantity]], 0)</f>
        <v>77</v>
      </c>
    </row>
    <row r="2355" spans="1:21" x14ac:dyDescent="0.25">
      <c r="A2355" t="s">
        <v>265</v>
      </c>
      <c r="B2355" t="s">
        <v>745</v>
      </c>
      <c r="C2355" t="s">
        <v>688</v>
      </c>
      <c r="D2355" t="s">
        <v>813</v>
      </c>
      <c r="E2355" t="s">
        <v>814</v>
      </c>
      <c r="F2355">
        <v>3</v>
      </c>
      <c r="G2355">
        <v>466.23</v>
      </c>
      <c r="H2355" s="9">
        <v>45204</v>
      </c>
      <c r="I2355" t="s">
        <v>746</v>
      </c>
      <c r="J2355" t="s">
        <v>675</v>
      </c>
      <c r="K2355" t="s">
        <v>615</v>
      </c>
      <c r="L2355" t="s">
        <v>658</v>
      </c>
      <c r="M2355" t="s">
        <v>1944</v>
      </c>
      <c r="N2355" t="s">
        <v>4013</v>
      </c>
      <c r="O2355" t="s">
        <v>6028</v>
      </c>
      <c r="P2355">
        <f>COUNTIFS($L:$L, SolaCorp_Backlog[[#This Row],[Product Group]], $H:$H, "&lt;=" &amp; SolaCorp_Backlog[[#This Row],[Order Date]])</f>
        <v>887</v>
      </c>
      <c r="Q2355" s="9">
        <f>IFERROR(VLOOKUP(SolaCorp_Backlog[[#This Row],[Order_Item]], 'Hot Orders'!$C:$H, 6, FALSE), SolaCorp_Backlog[[#This Row],[Order Date]])</f>
        <v>45204</v>
      </c>
      <c r="R2355">
        <f>COUNTIFS($L:$L, SolaCorp_Backlog[[#This Row],[Product Group]], $Q:$Q, "&lt;=" &amp; SolaCorp_Backlog[[#This Row],[New Date]])</f>
        <v>888</v>
      </c>
      <c r="S2355">
        <f>IF(SolaCorp_Backlog[[#This Row],[Product Group]] &lt;&gt; $L2354, 1, $S2354 + 1)</f>
        <v>885</v>
      </c>
      <c r="T23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5">
        <f ca="1" xml:space="preserve"> ROUND((SolaCorp_Backlog[[#This Row],[Projected Ship Date]] - SolaCorp_Backlog[[#This Row],[Order Date]]) / SolaCorp_Backlog[[#This Row],[Backlog Quantity]], 0)</f>
        <v>77</v>
      </c>
    </row>
    <row r="2356" spans="1:21" x14ac:dyDescent="0.25">
      <c r="A2356" t="s">
        <v>265</v>
      </c>
      <c r="B2356" t="s">
        <v>745</v>
      </c>
      <c r="C2356" t="s">
        <v>688</v>
      </c>
      <c r="D2356" t="s">
        <v>813</v>
      </c>
      <c r="E2356" t="s">
        <v>814</v>
      </c>
      <c r="F2356">
        <v>3</v>
      </c>
      <c r="G2356">
        <v>466.23</v>
      </c>
      <c r="H2356" s="9">
        <v>45204</v>
      </c>
      <c r="I2356" t="s">
        <v>746</v>
      </c>
      <c r="J2356" t="s">
        <v>675</v>
      </c>
      <c r="K2356" t="s">
        <v>615</v>
      </c>
      <c r="L2356" t="s">
        <v>658</v>
      </c>
      <c r="M2356" t="s">
        <v>1944</v>
      </c>
      <c r="N2356" t="s">
        <v>4014</v>
      </c>
      <c r="O2356" t="s">
        <v>6028</v>
      </c>
      <c r="P2356">
        <f>COUNTIFS($L:$L, SolaCorp_Backlog[[#This Row],[Product Group]], $H:$H, "&lt;=" &amp; SolaCorp_Backlog[[#This Row],[Order Date]])</f>
        <v>887</v>
      </c>
      <c r="Q2356" s="9">
        <f>IFERROR(VLOOKUP(SolaCorp_Backlog[[#This Row],[Order_Item]], 'Hot Orders'!$C:$H, 6, FALSE), SolaCorp_Backlog[[#This Row],[Order Date]])</f>
        <v>45204</v>
      </c>
      <c r="R2356">
        <f>COUNTIFS($L:$L, SolaCorp_Backlog[[#This Row],[Product Group]], $Q:$Q, "&lt;=" &amp; SolaCorp_Backlog[[#This Row],[New Date]])</f>
        <v>888</v>
      </c>
      <c r="S2356">
        <f>IF(SolaCorp_Backlog[[#This Row],[Product Group]] &lt;&gt; $L2355, 1, $S2355 + 1)</f>
        <v>886</v>
      </c>
      <c r="T23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6">
        <f ca="1" xml:space="preserve"> ROUND((SolaCorp_Backlog[[#This Row],[Projected Ship Date]] - SolaCorp_Backlog[[#This Row],[Order Date]]) / SolaCorp_Backlog[[#This Row],[Backlog Quantity]], 0)</f>
        <v>77</v>
      </c>
    </row>
    <row r="2357" spans="1:21" x14ac:dyDescent="0.25">
      <c r="A2357" t="s">
        <v>265</v>
      </c>
      <c r="B2357" t="s">
        <v>745</v>
      </c>
      <c r="C2357" t="s">
        <v>688</v>
      </c>
      <c r="D2357" t="s">
        <v>1476</v>
      </c>
      <c r="E2357" t="s">
        <v>1477</v>
      </c>
      <c r="F2357">
        <v>1</v>
      </c>
      <c r="G2357">
        <v>106.97</v>
      </c>
      <c r="H2357" s="9">
        <v>45204</v>
      </c>
      <c r="I2357" t="s">
        <v>746</v>
      </c>
      <c r="J2357" t="s">
        <v>675</v>
      </c>
      <c r="K2357" t="s">
        <v>611</v>
      </c>
      <c r="L2357" t="s">
        <v>658</v>
      </c>
      <c r="M2357" t="s">
        <v>1931</v>
      </c>
      <c r="N2357" t="s">
        <v>3965</v>
      </c>
      <c r="O2357" t="s">
        <v>6028</v>
      </c>
      <c r="P2357">
        <f>COUNTIFS($L:$L, SolaCorp_Backlog[[#This Row],[Product Group]], $H:$H, "&lt;=" &amp; SolaCorp_Backlog[[#This Row],[Order Date]])</f>
        <v>887</v>
      </c>
      <c r="Q2357" s="9">
        <f>IFERROR(VLOOKUP(SolaCorp_Backlog[[#This Row],[Order_Item]], 'Hot Orders'!$C:$H, 6, FALSE), SolaCorp_Backlog[[#This Row],[Order Date]])</f>
        <v>45204</v>
      </c>
      <c r="R2357">
        <f>COUNTIFS($L:$L, SolaCorp_Backlog[[#This Row],[Product Group]], $Q:$Q, "&lt;=" &amp; SolaCorp_Backlog[[#This Row],[New Date]])</f>
        <v>888</v>
      </c>
      <c r="S2357">
        <f>IF(SolaCorp_Backlog[[#This Row],[Product Group]] &lt;&gt; $L2356, 1, $S2356 + 1)</f>
        <v>887</v>
      </c>
      <c r="T23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7">
        <f ca="1" xml:space="preserve"> ROUND((SolaCorp_Backlog[[#This Row],[Projected Ship Date]] - SolaCorp_Backlog[[#This Row],[Order Date]]) / SolaCorp_Backlog[[#This Row],[Backlog Quantity]], 0)</f>
        <v>232</v>
      </c>
    </row>
    <row r="2358" spans="1:21" x14ac:dyDescent="0.25">
      <c r="A2358" t="s">
        <v>188</v>
      </c>
      <c r="B2358" t="s">
        <v>1419</v>
      </c>
      <c r="C2358" t="s">
        <v>721</v>
      </c>
      <c r="D2358" t="s">
        <v>813</v>
      </c>
      <c r="E2358" t="s">
        <v>814</v>
      </c>
      <c r="F2358">
        <v>1</v>
      </c>
      <c r="G2358">
        <v>148.32</v>
      </c>
      <c r="H2358" s="9">
        <v>45205</v>
      </c>
      <c r="I2358" t="s">
        <v>707</v>
      </c>
      <c r="J2358" t="s">
        <v>669</v>
      </c>
      <c r="K2358" t="s">
        <v>615</v>
      </c>
      <c r="L2358" t="s">
        <v>658</v>
      </c>
      <c r="M2358" t="s">
        <v>2083</v>
      </c>
      <c r="N2358" t="s">
        <v>4517</v>
      </c>
      <c r="O2358" t="s">
        <v>6158</v>
      </c>
      <c r="P2358">
        <f>COUNTIFS($L:$L, SolaCorp_Backlog[[#This Row],[Product Group]], $H:$H, "&lt;=" &amp; SolaCorp_Backlog[[#This Row],[Order Date]])</f>
        <v>889</v>
      </c>
      <c r="Q2358" s="9">
        <f>IFERROR(VLOOKUP(SolaCorp_Backlog[[#This Row],[Order_Item]], 'Hot Orders'!$C:$H, 6, FALSE), SolaCorp_Backlog[[#This Row],[Order Date]])</f>
        <v>45205</v>
      </c>
      <c r="R2358">
        <f>COUNTIFS($L:$L, SolaCorp_Backlog[[#This Row],[Product Group]], $Q:$Q, "&lt;=" &amp; SolaCorp_Backlog[[#This Row],[New Date]])</f>
        <v>890</v>
      </c>
      <c r="S2358">
        <f>IF(SolaCorp_Backlog[[#This Row],[Product Group]] &lt;&gt; $L2357, 1, $S2357 + 1)</f>
        <v>888</v>
      </c>
      <c r="T23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8">
        <f ca="1" xml:space="preserve"> ROUND((SolaCorp_Backlog[[#This Row],[Projected Ship Date]] - SolaCorp_Backlog[[#This Row],[Order Date]]) / SolaCorp_Backlog[[#This Row],[Backlog Quantity]], 0)</f>
        <v>231</v>
      </c>
    </row>
    <row r="2359" spans="1:21" x14ac:dyDescent="0.25">
      <c r="A2359" t="s">
        <v>188</v>
      </c>
      <c r="B2359" t="s">
        <v>1419</v>
      </c>
      <c r="C2359" t="s">
        <v>721</v>
      </c>
      <c r="D2359" t="s">
        <v>813</v>
      </c>
      <c r="E2359" t="s">
        <v>814</v>
      </c>
      <c r="F2359">
        <v>1</v>
      </c>
      <c r="G2359">
        <v>148.32</v>
      </c>
      <c r="H2359" s="9">
        <v>45205</v>
      </c>
      <c r="I2359" t="s">
        <v>707</v>
      </c>
      <c r="J2359" t="s">
        <v>669</v>
      </c>
      <c r="K2359" t="s">
        <v>615</v>
      </c>
      <c r="L2359" t="s">
        <v>658</v>
      </c>
      <c r="M2359" t="s">
        <v>2083</v>
      </c>
      <c r="N2359" t="s">
        <v>4517</v>
      </c>
      <c r="O2359" t="s">
        <v>6158</v>
      </c>
      <c r="P2359">
        <f>COUNTIFS($L:$L, SolaCorp_Backlog[[#This Row],[Product Group]], $H:$H, "&lt;=" &amp; SolaCorp_Backlog[[#This Row],[Order Date]])</f>
        <v>889</v>
      </c>
      <c r="Q2359" s="9">
        <f>IFERROR(VLOOKUP(SolaCorp_Backlog[[#This Row],[Order_Item]], 'Hot Orders'!$C:$H, 6, FALSE), SolaCorp_Backlog[[#This Row],[Order Date]])</f>
        <v>45205</v>
      </c>
      <c r="R2359">
        <f>COUNTIFS($L:$L, SolaCorp_Backlog[[#This Row],[Product Group]], $Q:$Q, "&lt;=" &amp; SolaCorp_Backlog[[#This Row],[New Date]])</f>
        <v>890</v>
      </c>
      <c r="S2359">
        <f>IF(SolaCorp_Backlog[[#This Row],[Product Group]] &lt;&gt; $L2358, 1, $S2358 + 1)</f>
        <v>889</v>
      </c>
      <c r="T23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59">
        <f ca="1" xml:space="preserve"> ROUND((SolaCorp_Backlog[[#This Row],[Projected Ship Date]] - SolaCorp_Backlog[[#This Row],[Order Date]]) / SolaCorp_Backlog[[#This Row],[Backlog Quantity]], 0)</f>
        <v>231</v>
      </c>
    </row>
    <row r="2360" spans="1:21" x14ac:dyDescent="0.25">
      <c r="A2360" t="s">
        <v>275</v>
      </c>
      <c r="B2360" t="s">
        <v>670</v>
      </c>
      <c r="C2360" t="s">
        <v>671</v>
      </c>
      <c r="D2360" t="s">
        <v>1201</v>
      </c>
      <c r="E2360" t="s">
        <v>1202</v>
      </c>
      <c r="F2360">
        <v>1</v>
      </c>
      <c r="G2360">
        <v>244.21</v>
      </c>
      <c r="H2360" s="9">
        <v>45206</v>
      </c>
      <c r="I2360" t="s">
        <v>674</v>
      </c>
      <c r="J2360" t="s">
        <v>675</v>
      </c>
      <c r="K2360" t="s">
        <v>617</v>
      </c>
      <c r="L2360" t="s">
        <v>658</v>
      </c>
      <c r="M2360" t="s">
        <v>2149</v>
      </c>
      <c r="N2360" t="s">
        <v>4766</v>
      </c>
      <c r="O2360" t="s">
        <v>6209</v>
      </c>
      <c r="P2360">
        <f>COUNTIFS($L:$L, SolaCorp_Backlog[[#This Row],[Product Group]], $H:$H, "&lt;=" &amp; SolaCorp_Backlog[[#This Row],[Order Date]])</f>
        <v>890</v>
      </c>
      <c r="Q2360" s="9">
        <f>IFERROR(VLOOKUP(SolaCorp_Backlog[[#This Row],[Order_Item]], 'Hot Orders'!$C:$H, 6, FALSE), SolaCorp_Backlog[[#This Row],[Order Date]])</f>
        <v>45206</v>
      </c>
      <c r="R2360">
        <f>COUNTIFS($L:$L, SolaCorp_Backlog[[#This Row],[Product Group]], $Q:$Q, "&lt;=" &amp; SolaCorp_Backlog[[#This Row],[New Date]])</f>
        <v>891</v>
      </c>
      <c r="S2360">
        <f>IF(SolaCorp_Backlog[[#This Row],[Product Group]] &lt;&gt; $L2359, 1, $S2359 + 1)</f>
        <v>890</v>
      </c>
      <c r="T23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0">
        <f ca="1" xml:space="preserve"> ROUND((SolaCorp_Backlog[[#This Row],[Projected Ship Date]] - SolaCorp_Backlog[[#This Row],[Order Date]]) / SolaCorp_Backlog[[#This Row],[Backlog Quantity]], 0)</f>
        <v>230</v>
      </c>
    </row>
    <row r="2361" spans="1:21" x14ac:dyDescent="0.25">
      <c r="A2361" t="s">
        <v>113</v>
      </c>
      <c r="B2361" t="s">
        <v>908</v>
      </c>
      <c r="C2361" t="s">
        <v>729</v>
      </c>
      <c r="D2361" t="s">
        <v>813</v>
      </c>
      <c r="E2361" t="s">
        <v>814</v>
      </c>
      <c r="F2361">
        <v>5</v>
      </c>
      <c r="G2361">
        <v>677.7</v>
      </c>
      <c r="H2361" s="9">
        <v>45207</v>
      </c>
      <c r="I2361" t="s">
        <v>789</v>
      </c>
      <c r="J2361" t="s">
        <v>669</v>
      </c>
      <c r="K2361" t="s">
        <v>615</v>
      </c>
      <c r="L2361" t="s">
        <v>658</v>
      </c>
      <c r="M2361" t="s">
        <v>1989</v>
      </c>
      <c r="N2361" t="s">
        <v>4470</v>
      </c>
      <c r="O2361" t="s">
        <v>6083</v>
      </c>
      <c r="P2361">
        <f>COUNTIFS($L:$L, SolaCorp_Backlog[[#This Row],[Product Group]], $H:$H, "&lt;=" &amp; SolaCorp_Backlog[[#This Row],[Order Date]])</f>
        <v>910</v>
      </c>
      <c r="Q2361" s="9">
        <f>IFERROR(VLOOKUP(SolaCorp_Backlog[[#This Row],[Order_Item]], 'Hot Orders'!$C:$H, 6, FALSE), SolaCorp_Backlog[[#This Row],[Order Date]])</f>
        <v>45207</v>
      </c>
      <c r="R2361">
        <f>COUNTIFS($L:$L, SolaCorp_Backlog[[#This Row],[Product Group]], $Q:$Q, "&lt;=" &amp; SolaCorp_Backlog[[#This Row],[New Date]])</f>
        <v>911</v>
      </c>
      <c r="S2361">
        <f>IF(SolaCorp_Backlog[[#This Row],[Product Group]] &lt;&gt; $L2360, 1, $S2360 + 1)</f>
        <v>891</v>
      </c>
      <c r="T23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1">
        <f ca="1" xml:space="preserve"> ROUND((SolaCorp_Backlog[[#This Row],[Projected Ship Date]] - SolaCorp_Backlog[[#This Row],[Order Date]]) / SolaCorp_Backlog[[#This Row],[Backlog Quantity]], 0)</f>
        <v>46</v>
      </c>
    </row>
    <row r="2362" spans="1:21" x14ac:dyDescent="0.25">
      <c r="A2362" t="s">
        <v>113</v>
      </c>
      <c r="B2362" t="s">
        <v>908</v>
      </c>
      <c r="C2362" t="s">
        <v>729</v>
      </c>
      <c r="D2362" t="s">
        <v>813</v>
      </c>
      <c r="E2362" t="s">
        <v>814</v>
      </c>
      <c r="F2362">
        <v>5</v>
      </c>
      <c r="G2362">
        <v>677.7</v>
      </c>
      <c r="H2362" s="9">
        <v>45207</v>
      </c>
      <c r="I2362" t="s">
        <v>789</v>
      </c>
      <c r="J2362" t="s">
        <v>669</v>
      </c>
      <c r="K2362" t="s">
        <v>615</v>
      </c>
      <c r="L2362" t="s">
        <v>658</v>
      </c>
      <c r="M2362" t="s">
        <v>1989</v>
      </c>
      <c r="N2362" t="s">
        <v>4471</v>
      </c>
      <c r="O2362" t="s">
        <v>6083</v>
      </c>
      <c r="P2362">
        <f>COUNTIFS($L:$L, SolaCorp_Backlog[[#This Row],[Product Group]], $H:$H, "&lt;=" &amp; SolaCorp_Backlog[[#This Row],[Order Date]])</f>
        <v>910</v>
      </c>
      <c r="Q2362" s="9">
        <f>IFERROR(VLOOKUP(SolaCorp_Backlog[[#This Row],[Order_Item]], 'Hot Orders'!$C:$H, 6, FALSE), SolaCorp_Backlog[[#This Row],[Order Date]])</f>
        <v>45207</v>
      </c>
      <c r="R2362">
        <f>COUNTIFS($L:$L, SolaCorp_Backlog[[#This Row],[Product Group]], $Q:$Q, "&lt;=" &amp; SolaCorp_Backlog[[#This Row],[New Date]])</f>
        <v>911</v>
      </c>
      <c r="S2362">
        <f>IF(SolaCorp_Backlog[[#This Row],[Product Group]] &lt;&gt; $L2361, 1, $S2361 + 1)</f>
        <v>892</v>
      </c>
      <c r="T23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2">
        <f ca="1" xml:space="preserve"> ROUND((SolaCorp_Backlog[[#This Row],[Projected Ship Date]] - SolaCorp_Backlog[[#This Row],[Order Date]]) / SolaCorp_Backlog[[#This Row],[Backlog Quantity]], 0)</f>
        <v>46</v>
      </c>
    </row>
    <row r="2363" spans="1:21" x14ac:dyDescent="0.25">
      <c r="A2363" t="s">
        <v>113</v>
      </c>
      <c r="B2363" t="s">
        <v>908</v>
      </c>
      <c r="C2363" t="s">
        <v>729</v>
      </c>
      <c r="D2363" t="s">
        <v>813</v>
      </c>
      <c r="E2363" t="s">
        <v>814</v>
      </c>
      <c r="F2363">
        <v>5</v>
      </c>
      <c r="G2363">
        <v>677.7</v>
      </c>
      <c r="H2363" s="9">
        <v>45207</v>
      </c>
      <c r="I2363" t="s">
        <v>789</v>
      </c>
      <c r="J2363" t="s">
        <v>669</v>
      </c>
      <c r="K2363" t="s">
        <v>615</v>
      </c>
      <c r="L2363" t="s">
        <v>658</v>
      </c>
      <c r="M2363" t="s">
        <v>1989</v>
      </c>
      <c r="N2363" t="s">
        <v>4472</v>
      </c>
      <c r="O2363" t="s">
        <v>6083</v>
      </c>
      <c r="P2363">
        <f>COUNTIFS($L:$L, SolaCorp_Backlog[[#This Row],[Product Group]], $H:$H, "&lt;=" &amp; SolaCorp_Backlog[[#This Row],[Order Date]])</f>
        <v>910</v>
      </c>
      <c r="Q2363" s="9">
        <f>IFERROR(VLOOKUP(SolaCorp_Backlog[[#This Row],[Order_Item]], 'Hot Orders'!$C:$H, 6, FALSE), SolaCorp_Backlog[[#This Row],[Order Date]])</f>
        <v>45207</v>
      </c>
      <c r="R2363">
        <f>COUNTIFS($L:$L, SolaCorp_Backlog[[#This Row],[Product Group]], $Q:$Q, "&lt;=" &amp; SolaCorp_Backlog[[#This Row],[New Date]])</f>
        <v>911</v>
      </c>
      <c r="S2363">
        <f>IF(SolaCorp_Backlog[[#This Row],[Product Group]] &lt;&gt; $L2362, 1, $S2362 + 1)</f>
        <v>893</v>
      </c>
      <c r="T23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3">
        <f ca="1" xml:space="preserve"> ROUND((SolaCorp_Backlog[[#This Row],[Projected Ship Date]] - SolaCorp_Backlog[[#This Row],[Order Date]]) / SolaCorp_Backlog[[#This Row],[Backlog Quantity]], 0)</f>
        <v>46</v>
      </c>
    </row>
    <row r="2364" spans="1:21" x14ac:dyDescent="0.25">
      <c r="A2364" t="s">
        <v>113</v>
      </c>
      <c r="B2364" t="s">
        <v>908</v>
      </c>
      <c r="C2364" t="s">
        <v>729</v>
      </c>
      <c r="D2364" t="s">
        <v>813</v>
      </c>
      <c r="E2364" t="s">
        <v>814</v>
      </c>
      <c r="F2364">
        <v>5</v>
      </c>
      <c r="G2364">
        <v>677.7</v>
      </c>
      <c r="H2364" s="9">
        <v>45207</v>
      </c>
      <c r="I2364" t="s">
        <v>789</v>
      </c>
      <c r="J2364" t="s">
        <v>669</v>
      </c>
      <c r="K2364" t="s">
        <v>615</v>
      </c>
      <c r="L2364" t="s">
        <v>658</v>
      </c>
      <c r="M2364" t="s">
        <v>1989</v>
      </c>
      <c r="N2364" t="s">
        <v>4473</v>
      </c>
      <c r="O2364" t="s">
        <v>6083</v>
      </c>
      <c r="P2364">
        <f>COUNTIFS($L:$L, SolaCorp_Backlog[[#This Row],[Product Group]], $H:$H, "&lt;=" &amp; SolaCorp_Backlog[[#This Row],[Order Date]])</f>
        <v>910</v>
      </c>
      <c r="Q2364" s="9">
        <f>IFERROR(VLOOKUP(SolaCorp_Backlog[[#This Row],[Order_Item]], 'Hot Orders'!$C:$H, 6, FALSE), SolaCorp_Backlog[[#This Row],[Order Date]])</f>
        <v>45207</v>
      </c>
      <c r="R2364">
        <f>COUNTIFS($L:$L, SolaCorp_Backlog[[#This Row],[Product Group]], $Q:$Q, "&lt;=" &amp; SolaCorp_Backlog[[#This Row],[New Date]])</f>
        <v>911</v>
      </c>
      <c r="S2364">
        <f>IF(SolaCorp_Backlog[[#This Row],[Product Group]] &lt;&gt; $L2363, 1, $S2363 + 1)</f>
        <v>894</v>
      </c>
      <c r="T23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4">
        <f ca="1" xml:space="preserve"> ROUND((SolaCorp_Backlog[[#This Row],[Projected Ship Date]] - SolaCorp_Backlog[[#This Row],[Order Date]]) / SolaCorp_Backlog[[#This Row],[Backlog Quantity]], 0)</f>
        <v>46</v>
      </c>
    </row>
    <row r="2365" spans="1:21" x14ac:dyDescent="0.25">
      <c r="A2365" t="s">
        <v>113</v>
      </c>
      <c r="B2365" t="s">
        <v>908</v>
      </c>
      <c r="C2365" t="s">
        <v>729</v>
      </c>
      <c r="D2365" t="s">
        <v>813</v>
      </c>
      <c r="E2365" t="s">
        <v>814</v>
      </c>
      <c r="F2365">
        <v>5</v>
      </c>
      <c r="G2365">
        <v>677.7</v>
      </c>
      <c r="H2365" s="9">
        <v>45207</v>
      </c>
      <c r="I2365" t="s">
        <v>789</v>
      </c>
      <c r="J2365" t="s">
        <v>669</v>
      </c>
      <c r="K2365" t="s">
        <v>615</v>
      </c>
      <c r="L2365" t="s">
        <v>658</v>
      </c>
      <c r="M2365" t="s">
        <v>1989</v>
      </c>
      <c r="N2365" t="s">
        <v>4154</v>
      </c>
      <c r="O2365" t="s">
        <v>6083</v>
      </c>
      <c r="P2365">
        <f>COUNTIFS($L:$L, SolaCorp_Backlog[[#This Row],[Product Group]], $H:$H, "&lt;=" &amp; SolaCorp_Backlog[[#This Row],[Order Date]])</f>
        <v>910</v>
      </c>
      <c r="Q2365" s="9">
        <f>IFERROR(VLOOKUP(SolaCorp_Backlog[[#This Row],[Order_Item]], 'Hot Orders'!$C:$H, 6, FALSE), SolaCorp_Backlog[[#This Row],[Order Date]])</f>
        <v>45207</v>
      </c>
      <c r="R2365">
        <f>COUNTIFS($L:$L, SolaCorp_Backlog[[#This Row],[Product Group]], $Q:$Q, "&lt;=" &amp; SolaCorp_Backlog[[#This Row],[New Date]])</f>
        <v>911</v>
      </c>
      <c r="S2365">
        <f>IF(SolaCorp_Backlog[[#This Row],[Product Group]] &lt;&gt; $L2364, 1, $S2364 + 1)</f>
        <v>895</v>
      </c>
      <c r="T23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5">
        <f ca="1" xml:space="preserve"> ROUND((SolaCorp_Backlog[[#This Row],[Projected Ship Date]] - SolaCorp_Backlog[[#This Row],[Order Date]]) / SolaCorp_Backlog[[#This Row],[Backlog Quantity]], 0)</f>
        <v>46</v>
      </c>
    </row>
    <row r="2366" spans="1:21" x14ac:dyDescent="0.25">
      <c r="A2366" t="s">
        <v>114</v>
      </c>
      <c r="B2366" t="s">
        <v>815</v>
      </c>
      <c r="C2366" t="s">
        <v>729</v>
      </c>
      <c r="D2366" t="s">
        <v>813</v>
      </c>
      <c r="E2366" t="s">
        <v>814</v>
      </c>
      <c r="F2366">
        <v>6</v>
      </c>
      <c r="G2366">
        <v>804.98</v>
      </c>
      <c r="H2366" s="9">
        <v>45207</v>
      </c>
      <c r="I2366" t="s">
        <v>789</v>
      </c>
      <c r="J2366" t="s">
        <v>669</v>
      </c>
      <c r="K2366" t="s">
        <v>615</v>
      </c>
      <c r="L2366" t="s">
        <v>658</v>
      </c>
      <c r="M2366" t="s">
        <v>1988</v>
      </c>
      <c r="N2366" t="s">
        <v>4188</v>
      </c>
      <c r="O2366" t="s">
        <v>6082</v>
      </c>
      <c r="P2366">
        <f>COUNTIFS($L:$L, SolaCorp_Backlog[[#This Row],[Product Group]], $H:$H, "&lt;=" &amp; SolaCorp_Backlog[[#This Row],[Order Date]])</f>
        <v>910</v>
      </c>
      <c r="Q2366" s="9">
        <f>IFERROR(VLOOKUP(SolaCorp_Backlog[[#This Row],[Order_Item]], 'Hot Orders'!$C:$H, 6, FALSE), SolaCorp_Backlog[[#This Row],[Order Date]])</f>
        <v>45207</v>
      </c>
      <c r="R2366">
        <f>COUNTIFS($L:$L, SolaCorp_Backlog[[#This Row],[Product Group]], $Q:$Q, "&lt;=" &amp; SolaCorp_Backlog[[#This Row],[New Date]])</f>
        <v>911</v>
      </c>
      <c r="S2366">
        <f>IF(SolaCorp_Backlog[[#This Row],[Product Group]] &lt;&gt; $L2365, 1, $S2365 + 1)</f>
        <v>896</v>
      </c>
      <c r="T23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6">
        <f ca="1" xml:space="preserve"> ROUND((SolaCorp_Backlog[[#This Row],[Projected Ship Date]] - SolaCorp_Backlog[[#This Row],[Order Date]]) / SolaCorp_Backlog[[#This Row],[Backlog Quantity]], 0)</f>
        <v>38</v>
      </c>
    </row>
    <row r="2367" spans="1:21" x14ac:dyDescent="0.25">
      <c r="A2367" t="s">
        <v>114</v>
      </c>
      <c r="B2367" t="s">
        <v>815</v>
      </c>
      <c r="C2367" t="s">
        <v>729</v>
      </c>
      <c r="D2367" t="s">
        <v>813</v>
      </c>
      <c r="E2367" t="s">
        <v>814</v>
      </c>
      <c r="F2367">
        <v>6</v>
      </c>
      <c r="G2367">
        <v>804.98</v>
      </c>
      <c r="H2367" s="9">
        <v>45207</v>
      </c>
      <c r="I2367" t="s">
        <v>789</v>
      </c>
      <c r="J2367" t="s">
        <v>669</v>
      </c>
      <c r="K2367" t="s">
        <v>615</v>
      </c>
      <c r="L2367" t="s">
        <v>658</v>
      </c>
      <c r="M2367" t="s">
        <v>1988</v>
      </c>
      <c r="N2367" t="s">
        <v>4189</v>
      </c>
      <c r="O2367" t="s">
        <v>6082</v>
      </c>
      <c r="P2367">
        <f>COUNTIFS($L:$L, SolaCorp_Backlog[[#This Row],[Product Group]], $H:$H, "&lt;=" &amp; SolaCorp_Backlog[[#This Row],[Order Date]])</f>
        <v>910</v>
      </c>
      <c r="Q2367" s="9">
        <f>IFERROR(VLOOKUP(SolaCorp_Backlog[[#This Row],[Order_Item]], 'Hot Orders'!$C:$H, 6, FALSE), SolaCorp_Backlog[[#This Row],[Order Date]])</f>
        <v>45207</v>
      </c>
      <c r="R2367">
        <f>COUNTIFS($L:$L, SolaCorp_Backlog[[#This Row],[Product Group]], $Q:$Q, "&lt;=" &amp; SolaCorp_Backlog[[#This Row],[New Date]])</f>
        <v>911</v>
      </c>
      <c r="S2367">
        <f>IF(SolaCorp_Backlog[[#This Row],[Product Group]] &lt;&gt; $L2366, 1, $S2366 + 1)</f>
        <v>897</v>
      </c>
      <c r="T23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7">
        <f ca="1" xml:space="preserve"> ROUND((SolaCorp_Backlog[[#This Row],[Projected Ship Date]] - SolaCorp_Backlog[[#This Row],[Order Date]]) / SolaCorp_Backlog[[#This Row],[Backlog Quantity]], 0)</f>
        <v>38</v>
      </c>
    </row>
    <row r="2368" spans="1:21" x14ac:dyDescent="0.25">
      <c r="A2368" t="s">
        <v>114</v>
      </c>
      <c r="B2368" t="s">
        <v>815</v>
      </c>
      <c r="C2368" t="s">
        <v>729</v>
      </c>
      <c r="D2368" t="s">
        <v>813</v>
      </c>
      <c r="E2368" t="s">
        <v>814</v>
      </c>
      <c r="F2368">
        <v>6</v>
      </c>
      <c r="G2368">
        <v>804.98</v>
      </c>
      <c r="H2368" s="9">
        <v>45207</v>
      </c>
      <c r="I2368" t="s">
        <v>789</v>
      </c>
      <c r="J2368" t="s">
        <v>669</v>
      </c>
      <c r="K2368" t="s">
        <v>615</v>
      </c>
      <c r="L2368" t="s">
        <v>658</v>
      </c>
      <c r="M2368" t="s">
        <v>1988</v>
      </c>
      <c r="N2368" t="s">
        <v>4190</v>
      </c>
      <c r="O2368" t="s">
        <v>6082</v>
      </c>
      <c r="P2368">
        <f>COUNTIFS($L:$L, SolaCorp_Backlog[[#This Row],[Product Group]], $H:$H, "&lt;=" &amp; SolaCorp_Backlog[[#This Row],[Order Date]])</f>
        <v>910</v>
      </c>
      <c r="Q2368" s="9">
        <f>IFERROR(VLOOKUP(SolaCorp_Backlog[[#This Row],[Order_Item]], 'Hot Orders'!$C:$H, 6, FALSE), SolaCorp_Backlog[[#This Row],[Order Date]])</f>
        <v>45207</v>
      </c>
      <c r="R2368">
        <f>COUNTIFS($L:$L, SolaCorp_Backlog[[#This Row],[Product Group]], $Q:$Q, "&lt;=" &amp; SolaCorp_Backlog[[#This Row],[New Date]])</f>
        <v>911</v>
      </c>
      <c r="S2368">
        <f>IF(SolaCorp_Backlog[[#This Row],[Product Group]] &lt;&gt; $L2367, 1, $S2367 + 1)</f>
        <v>898</v>
      </c>
      <c r="T23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8">
        <f ca="1" xml:space="preserve"> ROUND((SolaCorp_Backlog[[#This Row],[Projected Ship Date]] - SolaCorp_Backlog[[#This Row],[Order Date]]) / SolaCorp_Backlog[[#This Row],[Backlog Quantity]], 0)</f>
        <v>38</v>
      </c>
    </row>
    <row r="2369" spans="1:21" x14ac:dyDescent="0.25">
      <c r="A2369" t="s">
        <v>114</v>
      </c>
      <c r="B2369" t="s">
        <v>815</v>
      </c>
      <c r="C2369" t="s">
        <v>729</v>
      </c>
      <c r="D2369" t="s">
        <v>813</v>
      </c>
      <c r="E2369" t="s">
        <v>814</v>
      </c>
      <c r="F2369">
        <v>6</v>
      </c>
      <c r="G2369">
        <v>804.98</v>
      </c>
      <c r="H2369" s="9">
        <v>45207</v>
      </c>
      <c r="I2369" t="s">
        <v>789</v>
      </c>
      <c r="J2369" t="s">
        <v>669</v>
      </c>
      <c r="K2369" t="s">
        <v>615</v>
      </c>
      <c r="L2369" t="s">
        <v>658</v>
      </c>
      <c r="M2369" t="s">
        <v>1988</v>
      </c>
      <c r="N2369" t="s">
        <v>4191</v>
      </c>
      <c r="O2369" t="s">
        <v>6082</v>
      </c>
      <c r="P2369">
        <f>COUNTIFS($L:$L, SolaCorp_Backlog[[#This Row],[Product Group]], $H:$H, "&lt;=" &amp; SolaCorp_Backlog[[#This Row],[Order Date]])</f>
        <v>910</v>
      </c>
      <c r="Q2369" s="9">
        <f>IFERROR(VLOOKUP(SolaCorp_Backlog[[#This Row],[Order_Item]], 'Hot Orders'!$C:$H, 6, FALSE), SolaCorp_Backlog[[#This Row],[Order Date]])</f>
        <v>45207</v>
      </c>
      <c r="R2369">
        <f>COUNTIFS($L:$L, SolaCorp_Backlog[[#This Row],[Product Group]], $Q:$Q, "&lt;=" &amp; SolaCorp_Backlog[[#This Row],[New Date]])</f>
        <v>911</v>
      </c>
      <c r="S2369">
        <f>IF(SolaCorp_Backlog[[#This Row],[Product Group]] &lt;&gt; $L2368, 1, $S2368 + 1)</f>
        <v>899</v>
      </c>
      <c r="T23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69">
        <f ca="1" xml:space="preserve"> ROUND((SolaCorp_Backlog[[#This Row],[Projected Ship Date]] - SolaCorp_Backlog[[#This Row],[Order Date]]) / SolaCorp_Backlog[[#This Row],[Backlog Quantity]], 0)</f>
        <v>38</v>
      </c>
    </row>
    <row r="2370" spans="1:21" x14ac:dyDescent="0.25">
      <c r="A2370" t="s">
        <v>114</v>
      </c>
      <c r="B2370" t="s">
        <v>815</v>
      </c>
      <c r="C2370" t="s">
        <v>729</v>
      </c>
      <c r="D2370" t="s">
        <v>813</v>
      </c>
      <c r="E2370" t="s">
        <v>814</v>
      </c>
      <c r="F2370">
        <v>6</v>
      </c>
      <c r="G2370">
        <v>804.98</v>
      </c>
      <c r="H2370" s="9">
        <v>45207</v>
      </c>
      <c r="I2370" t="s">
        <v>789</v>
      </c>
      <c r="J2370" t="s">
        <v>669</v>
      </c>
      <c r="K2370" t="s">
        <v>615</v>
      </c>
      <c r="L2370" t="s">
        <v>658</v>
      </c>
      <c r="M2370" t="s">
        <v>1988</v>
      </c>
      <c r="N2370" t="s">
        <v>4152</v>
      </c>
      <c r="O2370" t="s">
        <v>6082</v>
      </c>
      <c r="P2370">
        <f>COUNTIFS($L:$L, SolaCorp_Backlog[[#This Row],[Product Group]], $H:$H, "&lt;=" &amp; SolaCorp_Backlog[[#This Row],[Order Date]])</f>
        <v>910</v>
      </c>
      <c r="Q2370" s="9">
        <f>IFERROR(VLOOKUP(SolaCorp_Backlog[[#This Row],[Order_Item]], 'Hot Orders'!$C:$H, 6, FALSE), SolaCorp_Backlog[[#This Row],[Order Date]])</f>
        <v>45207</v>
      </c>
      <c r="R2370">
        <f>COUNTIFS($L:$L, SolaCorp_Backlog[[#This Row],[Product Group]], $Q:$Q, "&lt;=" &amp; SolaCorp_Backlog[[#This Row],[New Date]])</f>
        <v>911</v>
      </c>
      <c r="S2370">
        <f>IF(SolaCorp_Backlog[[#This Row],[Product Group]] &lt;&gt; $L2369, 1, $S2369 + 1)</f>
        <v>900</v>
      </c>
      <c r="T23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70">
        <f ca="1" xml:space="preserve"> ROUND((SolaCorp_Backlog[[#This Row],[Projected Ship Date]] - SolaCorp_Backlog[[#This Row],[Order Date]]) / SolaCorp_Backlog[[#This Row],[Backlog Quantity]], 0)</f>
        <v>38</v>
      </c>
    </row>
    <row r="2371" spans="1:21" x14ac:dyDescent="0.25">
      <c r="A2371" t="s">
        <v>114</v>
      </c>
      <c r="B2371" t="s">
        <v>815</v>
      </c>
      <c r="C2371" t="s">
        <v>729</v>
      </c>
      <c r="D2371" t="s">
        <v>813</v>
      </c>
      <c r="E2371" t="s">
        <v>814</v>
      </c>
      <c r="F2371">
        <v>6</v>
      </c>
      <c r="G2371">
        <v>804.98</v>
      </c>
      <c r="H2371" s="9">
        <v>45207</v>
      </c>
      <c r="I2371" t="s">
        <v>789</v>
      </c>
      <c r="J2371" t="s">
        <v>669</v>
      </c>
      <c r="K2371" t="s">
        <v>615</v>
      </c>
      <c r="L2371" t="s">
        <v>658</v>
      </c>
      <c r="M2371" t="s">
        <v>1988</v>
      </c>
      <c r="N2371" t="s">
        <v>4153</v>
      </c>
      <c r="O2371" t="s">
        <v>6082</v>
      </c>
      <c r="P2371">
        <f>COUNTIFS($L:$L, SolaCorp_Backlog[[#This Row],[Product Group]], $H:$H, "&lt;=" &amp; SolaCorp_Backlog[[#This Row],[Order Date]])</f>
        <v>910</v>
      </c>
      <c r="Q2371" s="9">
        <f>IFERROR(VLOOKUP(SolaCorp_Backlog[[#This Row],[Order_Item]], 'Hot Orders'!$C:$H, 6, FALSE), SolaCorp_Backlog[[#This Row],[Order Date]])</f>
        <v>45207</v>
      </c>
      <c r="R2371">
        <f>COUNTIFS($L:$L, SolaCorp_Backlog[[#This Row],[Product Group]], $Q:$Q, "&lt;=" &amp; SolaCorp_Backlog[[#This Row],[New Date]])</f>
        <v>911</v>
      </c>
      <c r="S2371">
        <f>IF(SolaCorp_Backlog[[#This Row],[Product Group]] &lt;&gt; $L2370, 1, $S2370 + 1)</f>
        <v>901</v>
      </c>
      <c r="T23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2371">
        <f ca="1" xml:space="preserve"> ROUND((SolaCorp_Backlog[[#This Row],[Projected Ship Date]] - SolaCorp_Backlog[[#This Row],[Order Date]]) / SolaCorp_Backlog[[#This Row],[Backlog Quantity]], 0)</f>
        <v>38</v>
      </c>
    </row>
    <row r="2372" spans="1:21" x14ac:dyDescent="0.25">
      <c r="A2372" t="s">
        <v>114</v>
      </c>
      <c r="B2372" t="s">
        <v>815</v>
      </c>
      <c r="C2372" t="s">
        <v>729</v>
      </c>
      <c r="D2372" t="s">
        <v>813</v>
      </c>
      <c r="E2372" t="s">
        <v>814</v>
      </c>
      <c r="F2372">
        <v>2</v>
      </c>
      <c r="G2372">
        <v>285.35000000000002</v>
      </c>
      <c r="H2372" s="9">
        <v>45207</v>
      </c>
      <c r="I2372" t="s">
        <v>789</v>
      </c>
      <c r="J2372" t="s">
        <v>669</v>
      </c>
      <c r="K2372" t="s">
        <v>615</v>
      </c>
      <c r="L2372" t="s">
        <v>658</v>
      </c>
      <c r="M2372" t="s">
        <v>1988</v>
      </c>
      <c r="N2372" t="s">
        <v>4152</v>
      </c>
      <c r="O2372" t="s">
        <v>6082</v>
      </c>
      <c r="P2372">
        <f>COUNTIFS($L:$L, SolaCorp_Backlog[[#This Row],[Product Group]], $H:$H, "&lt;=" &amp; SolaCorp_Backlog[[#This Row],[Order Date]])</f>
        <v>910</v>
      </c>
      <c r="Q2372" s="9">
        <f>IFERROR(VLOOKUP(SolaCorp_Backlog[[#This Row],[Order_Item]], 'Hot Orders'!$C:$H, 6, FALSE), SolaCorp_Backlog[[#This Row],[Order Date]])</f>
        <v>45207</v>
      </c>
      <c r="R2372">
        <f>COUNTIFS($L:$L, SolaCorp_Backlog[[#This Row],[Product Group]], $Q:$Q, "&lt;=" &amp; SolaCorp_Backlog[[#This Row],[New Date]])</f>
        <v>911</v>
      </c>
      <c r="S2372">
        <f>IF(SolaCorp_Backlog[[#This Row],[Product Group]] &lt;&gt; $L2371, 1, $S2371 + 1)</f>
        <v>902</v>
      </c>
      <c r="T23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2">
        <f ca="1" xml:space="preserve"> ROUND((SolaCorp_Backlog[[#This Row],[Projected Ship Date]] - SolaCorp_Backlog[[#This Row],[Order Date]]) / SolaCorp_Backlog[[#This Row],[Backlog Quantity]], 0)</f>
        <v>118</v>
      </c>
    </row>
    <row r="2373" spans="1:21" x14ac:dyDescent="0.25">
      <c r="A2373" t="s">
        <v>114</v>
      </c>
      <c r="B2373" t="s">
        <v>815</v>
      </c>
      <c r="C2373" t="s">
        <v>729</v>
      </c>
      <c r="D2373" t="s">
        <v>813</v>
      </c>
      <c r="E2373" t="s">
        <v>814</v>
      </c>
      <c r="F2373">
        <v>2</v>
      </c>
      <c r="G2373">
        <v>285.35000000000002</v>
      </c>
      <c r="H2373" s="9">
        <v>45207</v>
      </c>
      <c r="I2373" t="s">
        <v>789</v>
      </c>
      <c r="J2373" t="s">
        <v>669</v>
      </c>
      <c r="K2373" t="s">
        <v>615</v>
      </c>
      <c r="L2373" t="s">
        <v>658</v>
      </c>
      <c r="M2373" t="s">
        <v>1988</v>
      </c>
      <c r="N2373" t="s">
        <v>4153</v>
      </c>
      <c r="O2373" t="s">
        <v>6082</v>
      </c>
      <c r="P2373">
        <f>COUNTIFS($L:$L, SolaCorp_Backlog[[#This Row],[Product Group]], $H:$H, "&lt;=" &amp; SolaCorp_Backlog[[#This Row],[Order Date]])</f>
        <v>910</v>
      </c>
      <c r="Q2373" s="9">
        <f>IFERROR(VLOOKUP(SolaCorp_Backlog[[#This Row],[Order_Item]], 'Hot Orders'!$C:$H, 6, FALSE), SolaCorp_Backlog[[#This Row],[Order Date]])</f>
        <v>45207</v>
      </c>
      <c r="R2373">
        <f>COUNTIFS($L:$L, SolaCorp_Backlog[[#This Row],[Product Group]], $Q:$Q, "&lt;=" &amp; SolaCorp_Backlog[[#This Row],[New Date]])</f>
        <v>911</v>
      </c>
      <c r="S2373">
        <f>IF(SolaCorp_Backlog[[#This Row],[Product Group]] &lt;&gt; $L2372, 1, $S2372 + 1)</f>
        <v>903</v>
      </c>
      <c r="T23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3">
        <f ca="1" xml:space="preserve"> ROUND((SolaCorp_Backlog[[#This Row],[Projected Ship Date]] - SolaCorp_Backlog[[#This Row],[Order Date]]) / SolaCorp_Backlog[[#This Row],[Backlog Quantity]], 0)</f>
        <v>118</v>
      </c>
    </row>
    <row r="2374" spans="1:21" x14ac:dyDescent="0.25">
      <c r="A2374" t="s">
        <v>113</v>
      </c>
      <c r="B2374" t="s">
        <v>908</v>
      </c>
      <c r="C2374" t="s">
        <v>729</v>
      </c>
      <c r="D2374" t="s">
        <v>813</v>
      </c>
      <c r="E2374" t="s">
        <v>814</v>
      </c>
      <c r="F2374">
        <v>1</v>
      </c>
      <c r="G2374">
        <v>148.32</v>
      </c>
      <c r="H2374" s="9">
        <v>45207</v>
      </c>
      <c r="I2374" t="s">
        <v>789</v>
      </c>
      <c r="J2374" t="s">
        <v>669</v>
      </c>
      <c r="K2374" t="s">
        <v>615</v>
      </c>
      <c r="L2374" t="s">
        <v>658</v>
      </c>
      <c r="M2374" t="s">
        <v>1989</v>
      </c>
      <c r="N2374" t="s">
        <v>4154</v>
      </c>
      <c r="O2374" t="s">
        <v>6083</v>
      </c>
      <c r="P2374">
        <f>COUNTIFS($L:$L, SolaCorp_Backlog[[#This Row],[Product Group]], $H:$H, "&lt;=" &amp; SolaCorp_Backlog[[#This Row],[Order Date]])</f>
        <v>910</v>
      </c>
      <c r="Q2374" s="9">
        <f>IFERROR(VLOOKUP(SolaCorp_Backlog[[#This Row],[Order_Item]], 'Hot Orders'!$C:$H, 6, FALSE), SolaCorp_Backlog[[#This Row],[Order Date]])</f>
        <v>45207</v>
      </c>
      <c r="R2374">
        <f>COUNTIFS($L:$L, SolaCorp_Backlog[[#This Row],[Product Group]], $Q:$Q, "&lt;=" &amp; SolaCorp_Backlog[[#This Row],[New Date]])</f>
        <v>911</v>
      </c>
      <c r="S2374">
        <f>IF(SolaCorp_Backlog[[#This Row],[Product Group]] &lt;&gt; $L2373, 1, $S2373 + 1)</f>
        <v>904</v>
      </c>
      <c r="T23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4">
        <f ca="1" xml:space="preserve"> ROUND((SolaCorp_Backlog[[#This Row],[Projected Ship Date]] - SolaCorp_Backlog[[#This Row],[Order Date]]) / SolaCorp_Backlog[[#This Row],[Backlog Quantity]], 0)</f>
        <v>236</v>
      </c>
    </row>
    <row r="2375" spans="1:21" x14ac:dyDescent="0.25">
      <c r="A2375" t="s">
        <v>114</v>
      </c>
      <c r="B2375" t="s">
        <v>815</v>
      </c>
      <c r="C2375" t="s">
        <v>729</v>
      </c>
      <c r="D2375" t="s">
        <v>813</v>
      </c>
      <c r="E2375" t="s">
        <v>814</v>
      </c>
      <c r="F2375">
        <v>6</v>
      </c>
      <c r="G2375">
        <v>804.98</v>
      </c>
      <c r="H2375" s="9">
        <v>45207</v>
      </c>
      <c r="I2375" t="s">
        <v>789</v>
      </c>
      <c r="J2375" t="s">
        <v>669</v>
      </c>
      <c r="K2375" t="s">
        <v>615</v>
      </c>
      <c r="L2375" t="s">
        <v>658</v>
      </c>
      <c r="M2375" t="s">
        <v>1988</v>
      </c>
      <c r="N2375" t="s">
        <v>4188</v>
      </c>
      <c r="O2375" t="s">
        <v>6082</v>
      </c>
      <c r="P2375">
        <f>COUNTIFS($L:$L, SolaCorp_Backlog[[#This Row],[Product Group]], $H:$H, "&lt;=" &amp; SolaCorp_Backlog[[#This Row],[Order Date]])</f>
        <v>910</v>
      </c>
      <c r="Q2375" s="9">
        <f>IFERROR(VLOOKUP(SolaCorp_Backlog[[#This Row],[Order_Item]], 'Hot Orders'!$C:$H, 6, FALSE), SolaCorp_Backlog[[#This Row],[Order Date]])</f>
        <v>45207</v>
      </c>
      <c r="R2375">
        <f>COUNTIFS($L:$L, SolaCorp_Backlog[[#This Row],[Product Group]], $Q:$Q, "&lt;=" &amp; SolaCorp_Backlog[[#This Row],[New Date]])</f>
        <v>911</v>
      </c>
      <c r="S2375">
        <f>IF(SolaCorp_Backlog[[#This Row],[Product Group]] &lt;&gt; $L2374, 1, $S2374 + 1)</f>
        <v>905</v>
      </c>
      <c r="T23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5">
        <f ca="1" xml:space="preserve"> ROUND((SolaCorp_Backlog[[#This Row],[Projected Ship Date]] - SolaCorp_Backlog[[#This Row],[Order Date]]) / SolaCorp_Backlog[[#This Row],[Backlog Quantity]], 0)</f>
        <v>39</v>
      </c>
    </row>
    <row r="2376" spans="1:21" x14ac:dyDescent="0.25">
      <c r="A2376" t="s">
        <v>114</v>
      </c>
      <c r="B2376" t="s">
        <v>815</v>
      </c>
      <c r="C2376" t="s">
        <v>729</v>
      </c>
      <c r="D2376" t="s">
        <v>813</v>
      </c>
      <c r="E2376" t="s">
        <v>814</v>
      </c>
      <c r="F2376">
        <v>6</v>
      </c>
      <c r="G2376">
        <v>804.98</v>
      </c>
      <c r="H2376" s="9">
        <v>45207</v>
      </c>
      <c r="I2376" t="s">
        <v>789</v>
      </c>
      <c r="J2376" t="s">
        <v>669</v>
      </c>
      <c r="K2376" t="s">
        <v>615</v>
      </c>
      <c r="L2376" t="s">
        <v>658</v>
      </c>
      <c r="M2376" t="s">
        <v>1988</v>
      </c>
      <c r="N2376" t="s">
        <v>4189</v>
      </c>
      <c r="O2376" t="s">
        <v>6082</v>
      </c>
      <c r="P2376">
        <f>COUNTIFS($L:$L, SolaCorp_Backlog[[#This Row],[Product Group]], $H:$H, "&lt;=" &amp; SolaCorp_Backlog[[#This Row],[Order Date]])</f>
        <v>910</v>
      </c>
      <c r="Q2376" s="9">
        <f>IFERROR(VLOOKUP(SolaCorp_Backlog[[#This Row],[Order_Item]], 'Hot Orders'!$C:$H, 6, FALSE), SolaCorp_Backlog[[#This Row],[Order Date]])</f>
        <v>45207</v>
      </c>
      <c r="R2376">
        <f>COUNTIFS($L:$L, SolaCorp_Backlog[[#This Row],[Product Group]], $Q:$Q, "&lt;=" &amp; SolaCorp_Backlog[[#This Row],[New Date]])</f>
        <v>911</v>
      </c>
      <c r="S2376">
        <f>IF(SolaCorp_Backlog[[#This Row],[Product Group]] &lt;&gt; $L2375, 1, $S2375 + 1)</f>
        <v>906</v>
      </c>
      <c r="T23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6">
        <f ca="1" xml:space="preserve"> ROUND((SolaCorp_Backlog[[#This Row],[Projected Ship Date]] - SolaCorp_Backlog[[#This Row],[Order Date]]) / SolaCorp_Backlog[[#This Row],[Backlog Quantity]], 0)</f>
        <v>39</v>
      </c>
    </row>
    <row r="2377" spans="1:21" x14ac:dyDescent="0.25">
      <c r="A2377" t="s">
        <v>114</v>
      </c>
      <c r="B2377" t="s">
        <v>815</v>
      </c>
      <c r="C2377" t="s">
        <v>729</v>
      </c>
      <c r="D2377" t="s">
        <v>813</v>
      </c>
      <c r="E2377" t="s">
        <v>814</v>
      </c>
      <c r="F2377">
        <v>6</v>
      </c>
      <c r="G2377">
        <v>804.98</v>
      </c>
      <c r="H2377" s="9">
        <v>45207</v>
      </c>
      <c r="I2377" t="s">
        <v>789</v>
      </c>
      <c r="J2377" t="s">
        <v>669</v>
      </c>
      <c r="K2377" t="s">
        <v>615</v>
      </c>
      <c r="L2377" t="s">
        <v>658</v>
      </c>
      <c r="M2377" t="s">
        <v>1988</v>
      </c>
      <c r="N2377" t="s">
        <v>4190</v>
      </c>
      <c r="O2377" t="s">
        <v>6082</v>
      </c>
      <c r="P2377">
        <f>COUNTIFS($L:$L, SolaCorp_Backlog[[#This Row],[Product Group]], $H:$H, "&lt;=" &amp; SolaCorp_Backlog[[#This Row],[Order Date]])</f>
        <v>910</v>
      </c>
      <c r="Q2377" s="9">
        <f>IFERROR(VLOOKUP(SolaCorp_Backlog[[#This Row],[Order_Item]], 'Hot Orders'!$C:$H, 6, FALSE), SolaCorp_Backlog[[#This Row],[Order Date]])</f>
        <v>45207</v>
      </c>
      <c r="R2377">
        <f>COUNTIFS($L:$L, SolaCorp_Backlog[[#This Row],[Product Group]], $Q:$Q, "&lt;=" &amp; SolaCorp_Backlog[[#This Row],[New Date]])</f>
        <v>911</v>
      </c>
      <c r="S2377">
        <f>IF(SolaCorp_Backlog[[#This Row],[Product Group]] &lt;&gt; $L2376, 1, $S2376 + 1)</f>
        <v>907</v>
      </c>
      <c r="T23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7">
        <f ca="1" xml:space="preserve"> ROUND((SolaCorp_Backlog[[#This Row],[Projected Ship Date]] - SolaCorp_Backlog[[#This Row],[Order Date]]) / SolaCorp_Backlog[[#This Row],[Backlog Quantity]], 0)</f>
        <v>39</v>
      </c>
    </row>
    <row r="2378" spans="1:21" x14ac:dyDescent="0.25">
      <c r="A2378" t="s">
        <v>114</v>
      </c>
      <c r="B2378" t="s">
        <v>815</v>
      </c>
      <c r="C2378" t="s">
        <v>729</v>
      </c>
      <c r="D2378" t="s">
        <v>813</v>
      </c>
      <c r="E2378" t="s">
        <v>814</v>
      </c>
      <c r="F2378">
        <v>6</v>
      </c>
      <c r="G2378">
        <v>804.98</v>
      </c>
      <c r="H2378" s="9">
        <v>45207</v>
      </c>
      <c r="I2378" t="s">
        <v>789</v>
      </c>
      <c r="J2378" t="s">
        <v>669</v>
      </c>
      <c r="K2378" t="s">
        <v>615</v>
      </c>
      <c r="L2378" t="s">
        <v>658</v>
      </c>
      <c r="M2378" t="s">
        <v>1988</v>
      </c>
      <c r="N2378" t="s">
        <v>4191</v>
      </c>
      <c r="O2378" t="s">
        <v>6082</v>
      </c>
      <c r="P2378">
        <f>COUNTIFS($L:$L, SolaCorp_Backlog[[#This Row],[Product Group]], $H:$H, "&lt;=" &amp; SolaCorp_Backlog[[#This Row],[Order Date]])</f>
        <v>910</v>
      </c>
      <c r="Q2378" s="9">
        <f>IFERROR(VLOOKUP(SolaCorp_Backlog[[#This Row],[Order_Item]], 'Hot Orders'!$C:$H, 6, FALSE), SolaCorp_Backlog[[#This Row],[Order Date]])</f>
        <v>45207</v>
      </c>
      <c r="R2378">
        <f>COUNTIFS($L:$L, SolaCorp_Backlog[[#This Row],[Product Group]], $Q:$Q, "&lt;=" &amp; SolaCorp_Backlog[[#This Row],[New Date]])</f>
        <v>911</v>
      </c>
      <c r="S2378">
        <f>IF(SolaCorp_Backlog[[#This Row],[Product Group]] &lt;&gt; $L2377, 1, $S2377 + 1)</f>
        <v>908</v>
      </c>
      <c r="T23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8">
        <f ca="1" xml:space="preserve"> ROUND((SolaCorp_Backlog[[#This Row],[Projected Ship Date]] - SolaCorp_Backlog[[#This Row],[Order Date]]) / SolaCorp_Backlog[[#This Row],[Backlog Quantity]], 0)</f>
        <v>39</v>
      </c>
    </row>
    <row r="2379" spans="1:21" x14ac:dyDescent="0.25">
      <c r="A2379" t="s">
        <v>114</v>
      </c>
      <c r="B2379" t="s">
        <v>815</v>
      </c>
      <c r="C2379" t="s">
        <v>729</v>
      </c>
      <c r="D2379" t="s">
        <v>813</v>
      </c>
      <c r="E2379" t="s">
        <v>814</v>
      </c>
      <c r="F2379">
        <v>6</v>
      </c>
      <c r="G2379">
        <v>804.98</v>
      </c>
      <c r="H2379" s="9">
        <v>45207</v>
      </c>
      <c r="I2379" t="s">
        <v>789</v>
      </c>
      <c r="J2379" t="s">
        <v>669</v>
      </c>
      <c r="K2379" t="s">
        <v>615</v>
      </c>
      <c r="L2379" t="s">
        <v>658</v>
      </c>
      <c r="M2379" t="s">
        <v>1988</v>
      </c>
      <c r="N2379" t="s">
        <v>4152</v>
      </c>
      <c r="O2379" t="s">
        <v>6082</v>
      </c>
      <c r="P2379">
        <f>COUNTIFS($L:$L, SolaCorp_Backlog[[#This Row],[Product Group]], $H:$H, "&lt;=" &amp; SolaCorp_Backlog[[#This Row],[Order Date]])</f>
        <v>910</v>
      </c>
      <c r="Q2379" s="9">
        <f>IFERROR(VLOOKUP(SolaCorp_Backlog[[#This Row],[Order_Item]], 'Hot Orders'!$C:$H, 6, FALSE), SolaCorp_Backlog[[#This Row],[Order Date]])</f>
        <v>45207</v>
      </c>
      <c r="R2379">
        <f>COUNTIFS($L:$L, SolaCorp_Backlog[[#This Row],[Product Group]], $Q:$Q, "&lt;=" &amp; SolaCorp_Backlog[[#This Row],[New Date]])</f>
        <v>911</v>
      </c>
      <c r="S2379">
        <f>IF(SolaCorp_Backlog[[#This Row],[Product Group]] &lt;&gt; $L2378, 1, $S2378 + 1)</f>
        <v>909</v>
      </c>
      <c r="T23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79">
        <f ca="1" xml:space="preserve"> ROUND((SolaCorp_Backlog[[#This Row],[Projected Ship Date]] - SolaCorp_Backlog[[#This Row],[Order Date]]) / SolaCorp_Backlog[[#This Row],[Backlog Quantity]], 0)</f>
        <v>39</v>
      </c>
    </row>
    <row r="2380" spans="1:21" x14ac:dyDescent="0.25">
      <c r="A2380" t="s">
        <v>114</v>
      </c>
      <c r="B2380" t="s">
        <v>815</v>
      </c>
      <c r="C2380" t="s">
        <v>729</v>
      </c>
      <c r="D2380" t="s">
        <v>813</v>
      </c>
      <c r="E2380" t="s">
        <v>814</v>
      </c>
      <c r="F2380">
        <v>6</v>
      </c>
      <c r="G2380">
        <v>804.98</v>
      </c>
      <c r="H2380" s="9">
        <v>45207</v>
      </c>
      <c r="I2380" t="s">
        <v>789</v>
      </c>
      <c r="J2380" t="s">
        <v>669</v>
      </c>
      <c r="K2380" t="s">
        <v>615</v>
      </c>
      <c r="L2380" t="s">
        <v>658</v>
      </c>
      <c r="M2380" t="s">
        <v>1988</v>
      </c>
      <c r="N2380" t="s">
        <v>4153</v>
      </c>
      <c r="O2380" t="s">
        <v>6082</v>
      </c>
      <c r="P2380">
        <f>COUNTIFS($L:$L, SolaCorp_Backlog[[#This Row],[Product Group]], $H:$H, "&lt;=" &amp; SolaCorp_Backlog[[#This Row],[Order Date]])</f>
        <v>910</v>
      </c>
      <c r="Q2380" s="9">
        <f>IFERROR(VLOOKUP(SolaCorp_Backlog[[#This Row],[Order_Item]], 'Hot Orders'!$C:$H, 6, FALSE), SolaCorp_Backlog[[#This Row],[Order Date]])</f>
        <v>45207</v>
      </c>
      <c r="R2380">
        <f>COUNTIFS($L:$L, SolaCorp_Backlog[[#This Row],[Product Group]], $Q:$Q, "&lt;=" &amp; SolaCorp_Backlog[[#This Row],[New Date]])</f>
        <v>911</v>
      </c>
      <c r="S2380">
        <f>IF(SolaCorp_Backlog[[#This Row],[Product Group]] &lt;&gt; $L2379, 1, $S2379 + 1)</f>
        <v>910</v>
      </c>
      <c r="T23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0">
        <f ca="1" xml:space="preserve"> ROUND((SolaCorp_Backlog[[#This Row],[Projected Ship Date]] - SolaCorp_Backlog[[#This Row],[Order Date]]) / SolaCorp_Backlog[[#This Row],[Backlog Quantity]], 0)</f>
        <v>39</v>
      </c>
    </row>
    <row r="2381" spans="1:21" x14ac:dyDescent="0.25">
      <c r="A2381" t="s">
        <v>397</v>
      </c>
      <c r="B2381" t="s">
        <v>902</v>
      </c>
      <c r="C2381" t="s">
        <v>688</v>
      </c>
      <c r="D2381" t="s">
        <v>733</v>
      </c>
      <c r="E2381" t="s">
        <v>734</v>
      </c>
      <c r="F2381">
        <v>1</v>
      </c>
      <c r="G2381">
        <v>681.86</v>
      </c>
      <c r="H2381" s="9">
        <v>45208</v>
      </c>
      <c r="I2381" t="s">
        <v>707</v>
      </c>
      <c r="J2381" t="s">
        <v>675</v>
      </c>
      <c r="K2381" t="s">
        <v>619</v>
      </c>
      <c r="L2381" t="s">
        <v>658</v>
      </c>
      <c r="M2381" t="s">
        <v>1998</v>
      </c>
      <c r="N2381" t="s">
        <v>4198</v>
      </c>
      <c r="O2381" t="s">
        <v>6090</v>
      </c>
      <c r="P2381">
        <f>COUNTIFS($L:$L, SolaCorp_Backlog[[#This Row],[Product Group]], $H:$H, "&lt;=" &amp; SolaCorp_Backlog[[#This Row],[Order Date]])</f>
        <v>933</v>
      </c>
      <c r="Q2381" s="9">
        <f>IFERROR(VLOOKUP(SolaCorp_Backlog[[#This Row],[Order_Item]], 'Hot Orders'!$C:$H, 6, FALSE), SolaCorp_Backlog[[#This Row],[Order Date]])</f>
        <v>45208</v>
      </c>
      <c r="R2381">
        <f>COUNTIFS($L:$L, SolaCorp_Backlog[[#This Row],[Product Group]], $Q:$Q, "&lt;=" &amp; SolaCorp_Backlog[[#This Row],[New Date]])</f>
        <v>934</v>
      </c>
      <c r="S2381">
        <f>IF(SolaCorp_Backlog[[#This Row],[Product Group]] &lt;&gt; $L2380, 1, $S2380 + 1)</f>
        <v>911</v>
      </c>
      <c r="T23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1">
        <f ca="1" xml:space="preserve"> ROUND((SolaCorp_Backlog[[#This Row],[Projected Ship Date]] - SolaCorp_Backlog[[#This Row],[Order Date]]) / SolaCorp_Backlog[[#This Row],[Backlog Quantity]], 0)</f>
        <v>235</v>
      </c>
    </row>
    <row r="2382" spans="1:21" x14ac:dyDescent="0.25">
      <c r="A2382" t="s">
        <v>394</v>
      </c>
      <c r="B2382" t="s">
        <v>796</v>
      </c>
      <c r="C2382" t="s">
        <v>729</v>
      </c>
      <c r="D2382" t="s">
        <v>1201</v>
      </c>
      <c r="E2382" t="s">
        <v>1202</v>
      </c>
      <c r="F2382">
        <v>1</v>
      </c>
      <c r="G2382">
        <v>266.18</v>
      </c>
      <c r="H2382" s="9">
        <v>45208</v>
      </c>
      <c r="I2382" t="s">
        <v>789</v>
      </c>
      <c r="J2382" t="s">
        <v>669</v>
      </c>
      <c r="K2382" t="s">
        <v>617</v>
      </c>
      <c r="L2382" t="s">
        <v>658</v>
      </c>
      <c r="M2382" t="s">
        <v>2009</v>
      </c>
      <c r="N2382" t="s">
        <v>4231</v>
      </c>
      <c r="O2382" t="s">
        <v>6099</v>
      </c>
      <c r="P2382">
        <f>COUNTIFS($L:$L, SolaCorp_Backlog[[#This Row],[Product Group]], $H:$H, "&lt;=" &amp; SolaCorp_Backlog[[#This Row],[Order Date]])</f>
        <v>933</v>
      </c>
      <c r="Q2382" s="9">
        <f>IFERROR(VLOOKUP(SolaCorp_Backlog[[#This Row],[Order_Item]], 'Hot Orders'!$C:$H, 6, FALSE), SolaCorp_Backlog[[#This Row],[Order Date]])</f>
        <v>45208</v>
      </c>
      <c r="R2382">
        <f>COUNTIFS($L:$L, SolaCorp_Backlog[[#This Row],[Product Group]], $Q:$Q, "&lt;=" &amp; SolaCorp_Backlog[[#This Row],[New Date]])</f>
        <v>934</v>
      </c>
      <c r="S2382">
        <f>IF(SolaCorp_Backlog[[#This Row],[Product Group]] &lt;&gt; $L2381, 1, $S2381 + 1)</f>
        <v>912</v>
      </c>
      <c r="T23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2">
        <f ca="1" xml:space="preserve"> ROUND((SolaCorp_Backlog[[#This Row],[Projected Ship Date]] - SolaCorp_Backlog[[#This Row],[Order Date]]) / SolaCorp_Backlog[[#This Row],[Backlog Quantity]], 0)</f>
        <v>235</v>
      </c>
    </row>
    <row r="2383" spans="1:21" x14ac:dyDescent="0.25">
      <c r="A2383" t="s">
        <v>397</v>
      </c>
      <c r="B2383" t="s">
        <v>902</v>
      </c>
      <c r="C2383" t="s">
        <v>688</v>
      </c>
      <c r="D2383" t="s">
        <v>685</v>
      </c>
      <c r="E2383" t="s">
        <v>686</v>
      </c>
      <c r="F2383">
        <v>6</v>
      </c>
      <c r="G2383">
        <v>104.95</v>
      </c>
      <c r="H2383" s="9">
        <v>45208</v>
      </c>
      <c r="I2383" t="s">
        <v>707</v>
      </c>
      <c r="J2383" t="s">
        <v>675</v>
      </c>
      <c r="K2383" t="s">
        <v>611</v>
      </c>
      <c r="L2383" t="s">
        <v>658</v>
      </c>
      <c r="M2383" t="s">
        <v>2150</v>
      </c>
      <c r="N2383" t="s">
        <v>4767</v>
      </c>
      <c r="O2383" t="s">
        <v>6090</v>
      </c>
      <c r="P2383">
        <f>COUNTIFS($L:$L, SolaCorp_Backlog[[#This Row],[Product Group]], $H:$H, "&lt;=" &amp; SolaCorp_Backlog[[#This Row],[Order Date]])</f>
        <v>933</v>
      </c>
      <c r="Q2383" s="9">
        <f>IFERROR(VLOOKUP(SolaCorp_Backlog[[#This Row],[Order_Item]], 'Hot Orders'!$C:$H, 6, FALSE), SolaCorp_Backlog[[#This Row],[Order Date]])</f>
        <v>45208</v>
      </c>
      <c r="R2383">
        <f>COUNTIFS($L:$L, SolaCorp_Backlog[[#This Row],[Product Group]], $Q:$Q, "&lt;=" &amp; SolaCorp_Backlog[[#This Row],[New Date]])</f>
        <v>934</v>
      </c>
      <c r="S2383">
        <f>IF(SolaCorp_Backlog[[#This Row],[Product Group]] &lt;&gt; $L2382, 1, $S2382 + 1)</f>
        <v>913</v>
      </c>
      <c r="T23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3">
        <f ca="1" xml:space="preserve"> ROUND((SolaCorp_Backlog[[#This Row],[Projected Ship Date]] - SolaCorp_Backlog[[#This Row],[Order Date]]) / SolaCorp_Backlog[[#This Row],[Backlog Quantity]], 0)</f>
        <v>39</v>
      </c>
    </row>
    <row r="2384" spans="1:21" x14ac:dyDescent="0.25">
      <c r="A2384" t="s">
        <v>397</v>
      </c>
      <c r="B2384" t="s">
        <v>902</v>
      </c>
      <c r="C2384" t="s">
        <v>688</v>
      </c>
      <c r="D2384" t="s">
        <v>685</v>
      </c>
      <c r="E2384" t="s">
        <v>686</v>
      </c>
      <c r="F2384">
        <v>6</v>
      </c>
      <c r="G2384">
        <v>104.95</v>
      </c>
      <c r="H2384" s="9">
        <v>45208</v>
      </c>
      <c r="I2384" t="s">
        <v>707</v>
      </c>
      <c r="J2384" t="s">
        <v>675</v>
      </c>
      <c r="K2384" t="s">
        <v>611</v>
      </c>
      <c r="L2384" t="s">
        <v>658</v>
      </c>
      <c r="M2384" t="s">
        <v>2150</v>
      </c>
      <c r="N2384" t="s">
        <v>4768</v>
      </c>
      <c r="O2384" t="s">
        <v>6090</v>
      </c>
      <c r="P2384">
        <f>COUNTIFS($L:$L, SolaCorp_Backlog[[#This Row],[Product Group]], $H:$H, "&lt;=" &amp; SolaCorp_Backlog[[#This Row],[Order Date]])</f>
        <v>933</v>
      </c>
      <c r="Q2384" s="9">
        <f>IFERROR(VLOOKUP(SolaCorp_Backlog[[#This Row],[Order_Item]], 'Hot Orders'!$C:$H, 6, FALSE), SolaCorp_Backlog[[#This Row],[Order Date]])</f>
        <v>45208</v>
      </c>
      <c r="R2384">
        <f>COUNTIFS($L:$L, SolaCorp_Backlog[[#This Row],[Product Group]], $Q:$Q, "&lt;=" &amp; SolaCorp_Backlog[[#This Row],[New Date]])</f>
        <v>934</v>
      </c>
      <c r="S2384">
        <f>IF(SolaCorp_Backlog[[#This Row],[Product Group]] &lt;&gt; $L2383, 1, $S2383 + 1)</f>
        <v>914</v>
      </c>
      <c r="T23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4">
        <f ca="1" xml:space="preserve"> ROUND((SolaCorp_Backlog[[#This Row],[Projected Ship Date]] - SolaCorp_Backlog[[#This Row],[Order Date]]) / SolaCorp_Backlog[[#This Row],[Backlog Quantity]], 0)</f>
        <v>39</v>
      </c>
    </row>
    <row r="2385" spans="1:21" x14ac:dyDescent="0.25">
      <c r="A2385" t="s">
        <v>397</v>
      </c>
      <c r="B2385" t="s">
        <v>902</v>
      </c>
      <c r="C2385" t="s">
        <v>688</v>
      </c>
      <c r="D2385" t="s">
        <v>685</v>
      </c>
      <c r="E2385" t="s">
        <v>686</v>
      </c>
      <c r="F2385">
        <v>6</v>
      </c>
      <c r="G2385">
        <v>104.95</v>
      </c>
      <c r="H2385" s="9">
        <v>45208</v>
      </c>
      <c r="I2385" t="s">
        <v>707</v>
      </c>
      <c r="J2385" t="s">
        <v>675</v>
      </c>
      <c r="K2385" t="s">
        <v>611</v>
      </c>
      <c r="L2385" t="s">
        <v>658</v>
      </c>
      <c r="M2385" t="s">
        <v>2150</v>
      </c>
      <c r="N2385" t="s">
        <v>4769</v>
      </c>
      <c r="O2385" t="s">
        <v>6090</v>
      </c>
      <c r="P2385">
        <f>COUNTIFS($L:$L, SolaCorp_Backlog[[#This Row],[Product Group]], $H:$H, "&lt;=" &amp; SolaCorp_Backlog[[#This Row],[Order Date]])</f>
        <v>933</v>
      </c>
      <c r="Q2385" s="9">
        <f>IFERROR(VLOOKUP(SolaCorp_Backlog[[#This Row],[Order_Item]], 'Hot Orders'!$C:$H, 6, FALSE), SolaCorp_Backlog[[#This Row],[Order Date]])</f>
        <v>45208</v>
      </c>
      <c r="R2385">
        <f>COUNTIFS($L:$L, SolaCorp_Backlog[[#This Row],[Product Group]], $Q:$Q, "&lt;=" &amp; SolaCorp_Backlog[[#This Row],[New Date]])</f>
        <v>934</v>
      </c>
      <c r="S2385">
        <f>IF(SolaCorp_Backlog[[#This Row],[Product Group]] &lt;&gt; $L2384, 1, $S2384 + 1)</f>
        <v>915</v>
      </c>
      <c r="T23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5">
        <f ca="1" xml:space="preserve"> ROUND((SolaCorp_Backlog[[#This Row],[Projected Ship Date]] - SolaCorp_Backlog[[#This Row],[Order Date]]) / SolaCorp_Backlog[[#This Row],[Backlog Quantity]], 0)</f>
        <v>39</v>
      </c>
    </row>
    <row r="2386" spans="1:21" x14ac:dyDescent="0.25">
      <c r="A2386" t="s">
        <v>397</v>
      </c>
      <c r="B2386" t="s">
        <v>902</v>
      </c>
      <c r="C2386" t="s">
        <v>688</v>
      </c>
      <c r="D2386" t="s">
        <v>685</v>
      </c>
      <c r="E2386" t="s">
        <v>686</v>
      </c>
      <c r="F2386">
        <v>6</v>
      </c>
      <c r="G2386">
        <v>104.95</v>
      </c>
      <c r="H2386" s="9">
        <v>45208</v>
      </c>
      <c r="I2386" t="s">
        <v>707</v>
      </c>
      <c r="J2386" t="s">
        <v>675</v>
      </c>
      <c r="K2386" t="s">
        <v>611</v>
      </c>
      <c r="L2386" t="s">
        <v>658</v>
      </c>
      <c r="M2386" t="s">
        <v>2150</v>
      </c>
      <c r="N2386" t="s">
        <v>4770</v>
      </c>
      <c r="O2386" t="s">
        <v>6090</v>
      </c>
      <c r="P2386">
        <f>COUNTIFS($L:$L, SolaCorp_Backlog[[#This Row],[Product Group]], $H:$H, "&lt;=" &amp; SolaCorp_Backlog[[#This Row],[Order Date]])</f>
        <v>933</v>
      </c>
      <c r="Q2386" s="9">
        <f>IFERROR(VLOOKUP(SolaCorp_Backlog[[#This Row],[Order_Item]], 'Hot Orders'!$C:$H, 6, FALSE), SolaCorp_Backlog[[#This Row],[Order Date]])</f>
        <v>45208</v>
      </c>
      <c r="R2386">
        <f>COUNTIFS($L:$L, SolaCorp_Backlog[[#This Row],[Product Group]], $Q:$Q, "&lt;=" &amp; SolaCorp_Backlog[[#This Row],[New Date]])</f>
        <v>934</v>
      </c>
      <c r="S2386">
        <f>IF(SolaCorp_Backlog[[#This Row],[Product Group]] &lt;&gt; $L2385, 1, $S2385 + 1)</f>
        <v>916</v>
      </c>
      <c r="T23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6">
        <f ca="1" xml:space="preserve"> ROUND((SolaCorp_Backlog[[#This Row],[Projected Ship Date]] - SolaCorp_Backlog[[#This Row],[Order Date]]) / SolaCorp_Backlog[[#This Row],[Backlog Quantity]], 0)</f>
        <v>39</v>
      </c>
    </row>
    <row r="2387" spans="1:21" x14ac:dyDescent="0.25">
      <c r="A2387" t="s">
        <v>397</v>
      </c>
      <c r="B2387" t="s">
        <v>902</v>
      </c>
      <c r="C2387" t="s">
        <v>688</v>
      </c>
      <c r="D2387" t="s">
        <v>685</v>
      </c>
      <c r="E2387" t="s">
        <v>686</v>
      </c>
      <c r="F2387">
        <v>6</v>
      </c>
      <c r="G2387">
        <v>104.95</v>
      </c>
      <c r="H2387" s="9">
        <v>45208</v>
      </c>
      <c r="I2387" t="s">
        <v>707</v>
      </c>
      <c r="J2387" t="s">
        <v>675</v>
      </c>
      <c r="K2387" t="s">
        <v>611</v>
      </c>
      <c r="L2387" t="s">
        <v>658</v>
      </c>
      <c r="M2387" t="s">
        <v>2150</v>
      </c>
      <c r="N2387" t="s">
        <v>4771</v>
      </c>
      <c r="O2387" t="s">
        <v>6090</v>
      </c>
      <c r="P2387">
        <f>COUNTIFS($L:$L, SolaCorp_Backlog[[#This Row],[Product Group]], $H:$H, "&lt;=" &amp; SolaCorp_Backlog[[#This Row],[Order Date]])</f>
        <v>933</v>
      </c>
      <c r="Q2387" s="9">
        <f>IFERROR(VLOOKUP(SolaCorp_Backlog[[#This Row],[Order_Item]], 'Hot Orders'!$C:$H, 6, FALSE), SolaCorp_Backlog[[#This Row],[Order Date]])</f>
        <v>45208</v>
      </c>
      <c r="R2387">
        <f>COUNTIFS($L:$L, SolaCorp_Backlog[[#This Row],[Product Group]], $Q:$Q, "&lt;=" &amp; SolaCorp_Backlog[[#This Row],[New Date]])</f>
        <v>934</v>
      </c>
      <c r="S2387">
        <f>IF(SolaCorp_Backlog[[#This Row],[Product Group]] &lt;&gt; $L2386, 1, $S2386 + 1)</f>
        <v>917</v>
      </c>
      <c r="T23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7">
        <f ca="1" xml:space="preserve"> ROUND((SolaCorp_Backlog[[#This Row],[Projected Ship Date]] - SolaCorp_Backlog[[#This Row],[Order Date]]) / SolaCorp_Backlog[[#This Row],[Backlog Quantity]], 0)</f>
        <v>39</v>
      </c>
    </row>
    <row r="2388" spans="1:21" x14ac:dyDescent="0.25">
      <c r="A2388" t="s">
        <v>397</v>
      </c>
      <c r="B2388" t="s">
        <v>902</v>
      </c>
      <c r="C2388" t="s">
        <v>688</v>
      </c>
      <c r="D2388" t="s">
        <v>685</v>
      </c>
      <c r="E2388" t="s">
        <v>686</v>
      </c>
      <c r="F2388">
        <v>6</v>
      </c>
      <c r="G2388">
        <v>104.95</v>
      </c>
      <c r="H2388" s="9">
        <v>45208</v>
      </c>
      <c r="I2388" t="s">
        <v>707</v>
      </c>
      <c r="J2388" t="s">
        <v>675</v>
      </c>
      <c r="K2388" t="s">
        <v>611</v>
      </c>
      <c r="L2388" t="s">
        <v>658</v>
      </c>
      <c r="M2388" t="s">
        <v>2150</v>
      </c>
      <c r="N2388" t="s">
        <v>4772</v>
      </c>
      <c r="O2388" t="s">
        <v>6090</v>
      </c>
      <c r="P2388">
        <f>COUNTIFS($L:$L, SolaCorp_Backlog[[#This Row],[Product Group]], $H:$H, "&lt;=" &amp; SolaCorp_Backlog[[#This Row],[Order Date]])</f>
        <v>933</v>
      </c>
      <c r="Q2388" s="9">
        <f>IFERROR(VLOOKUP(SolaCorp_Backlog[[#This Row],[Order_Item]], 'Hot Orders'!$C:$H, 6, FALSE), SolaCorp_Backlog[[#This Row],[Order Date]])</f>
        <v>45208</v>
      </c>
      <c r="R2388">
        <f>COUNTIFS($L:$L, SolaCorp_Backlog[[#This Row],[Product Group]], $Q:$Q, "&lt;=" &amp; SolaCorp_Backlog[[#This Row],[New Date]])</f>
        <v>934</v>
      </c>
      <c r="S2388">
        <f>IF(SolaCorp_Backlog[[#This Row],[Product Group]] &lt;&gt; $L2387, 1, $S2387 + 1)</f>
        <v>918</v>
      </c>
      <c r="T23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8">
        <f ca="1" xml:space="preserve"> ROUND((SolaCorp_Backlog[[#This Row],[Projected Ship Date]] - SolaCorp_Backlog[[#This Row],[Order Date]]) / SolaCorp_Backlog[[#This Row],[Backlog Quantity]], 0)</f>
        <v>39</v>
      </c>
    </row>
    <row r="2389" spans="1:21" x14ac:dyDescent="0.25">
      <c r="A2389" t="s">
        <v>397</v>
      </c>
      <c r="B2389" t="s">
        <v>902</v>
      </c>
      <c r="C2389" t="s">
        <v>688</v>
      </c>
      <c r="D2389" t="s">
        <v>733</v>
      </c>
      <c r="E2389" t="s">
        <v>734</v>
      </c>
      <c r="F2389">
        <v>6</v>
      </c>
      <c r="G2389">
        <v>488.56</v>
      </c>
      <c r="H2389" s="9">
        <v>45208</v>
      </c>
      <c r="I2389" t="s">
        <v>707</v>
      </c>
      <c r="J2389" t="s">
        <v>675</v>
      </c>
      <c r="K2389" t="s">
        <v>619</v>
      </c>
      <c r="L2389" t="s">
        <v>658</v>
      </c>
      <c r="M2389" t="s">
        <v>1998</v>
      </c>
      <c r="N2389" t="s">
        <v>4193</v>
      </c>
      <c r="O2389" t="s">
        <v>6090</v>
      </c>
      <c r="P2389">
        <f>COUNTIFS($L:$L, SolaCorp_Backlog[[#This Row],[Product Group]], $H:$H, "&lt;=" &amp; SolaCorp_Backlog[[#This Row],[Order Date]])</f>
        <v>933</v>
      </c>
      <c r="Q2389" s="9">
        <f>IFERROR(VLOOKUP(SolaCorp_Backlog[[#This Row],[Order_Item]], 'Hot Orders'!$C:$H, 6, FALSE), SolaCorp_Backlog[[#This Row],[Order Date]])</f>
        <v>45208</v>
      </c>
      <c r="R2389">
        <f>COUNTIFS($L:$L, SolaCorp_Backlog[[#This Row],[Product Group]], $Q:$Q, "&lt;=" &amp; SolaCorp_Backlog[[#This Row],[New Date]])</f>
        <v>934</v>
      </c>
      <c r="S2389">
        <f>IF(SolaCorp_Backlog[[#This Row],[Product Group]] &lt;&gt; $L2388, 1, $S2388 + 1)</f>
        <v>919</v>
      </c>
      <c r="T23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89">
        <f ca="1" xml:space="preserve"> ROUND((SolaCorp_Backlog[[#This Row],[Projected Ship Date]] - SolaCorp_Backlog[[#This Row],[Order Date]]) / SolaCorp_Backlog[[#This Row],[Backlog Quantity]], 0)</f>
        <v>39</v>
      </c>
    </row>
    <row r="2390" spans="1:21" x14ac:dyDescent="0.25">
      <c r="A2390" t="s">
        <v>397</v>
      </c>
      <c r="B2390" t="s">
        <v>902</v>
      </c>
      <c r="C2390" t="s">
        <v>688</v>
      </c>
      <c r="D2390" t="s">
        <v>733</v>
      </c>
      <c r="E2390" t="s">
        <v>734</v>
      </c>
      <c r="F2390">
        <v>6</v>
      </c>
      <c r="G2390">
        <v>488.56</v>
      </c>
      <c r="H2390" s="9">
        <v>45208</v>
      </c>
      <c r="I2390" t="s">
        <v>707</v>
      </c>
      <c r="J2390" t="s">
        <v>675</v>
      </c>
      <c r="K2390" t="s">
        <v>619</v>
      </c>
      <c r="L2390" t="s">
        <v>658</v>
      </c>
      <c r="M2390" t="s">
        <v>1998</v>
      </c>
      <c r="N2390" t="s">
        <v>4194</v>
      </c>
      <c r="O2390" t="s">
        <v>6090</v>
      </c>
      <c r="P2390">
        <f>COUNTIFS($L:$L, SolaCorp_Backlog[[#This Row],[Product Group]], $H:$H, "&lt;=" &amp; SolaCorp_Backlog[[#This Row],[Order Date]])</f>
        <v>933</v>
      </c>
      <c r="Q2390" s="9">
        <f>IFERROR(VLOOKUP(SolaCorp_Backlog[[#This Row],[Order_Item]], 'Hot Orders'!$C:$H, 6, FALSE), SolaCorp_Backlog[[#This Row],[Order Date]])</f>
        <v>45208</v>
      </c>
      <c r="R2390">
        <f>COUNTIFS($L:$L, SolaCorp_Backlog[[#This Row],[Product Group]], $Q:$Q, "&lt;=" &amp; SolaCorp_Backlog[[#This Row],[New Date]])</f>
        <v>934</v>
      </c>
      <c r="S2390">
        <f>IF(SolaCorp_Backlog[[#This Row],[Product Group]] &lt;&gt; $L2389, 1, $S2389 + 1)</f>
        <v>920</v>
      </c>
      <c r="T23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0">
        <f ca="1" xml:space="preserve"> ROUND((SolaCorp_Backlog[[#This Row],[Projected Ship Date]] - SolaCorp_Backlog[[#This Row],[Order Date]]) / SolaCorp_Backlog[[#This Row],[Backlog Quantity]], 0)</f>
        <v>39</v>
      </c>
    </row>
    <row r="2391" spans="1:21" x14ac:dyDescent="0.25">
      <c r="A2391" t="s">
        <v>397</v>
      </c>
      <c r="B2391" t="s">
        <v>902</v>
      </c>
      <c r="C2391" t="s">
        <v>688</v>
      </c>
      <c r="D2391" t="s">
        <v>733</v>
      </c>
      <c r="E2391" t="s">
        <v>734</v>
      </c>
      <c r="F2391">
        <v>6</v>
      </c>
      <c r="G2391">
        <v>488.56</v>
      </c>
      <c r="H2391" s="9">
        <v>45208</v>
      </c>
      <c r="I2391" t="s">
        <v>707</v>
      </c>
      <c r="J2391" t="s">
        <v>675</v>
      </c>
      <c r="K2391" t="s">
        <v>619</v>
      </c>
      <c r="L2391" t="s">
        <v>658</v>
      </c>
      <c r="M2391" t="s">
        <v>1998</v>
      </c>
      <c r="N2391" t="s">
        <v>4195</v>
      </c>
      <c r="O2391" t="s">
        <v>6090</v>
      </c>
      <c r="P2391">
        <f>COUNTIFS($L:$L, SolaCorp_Backlog[[#This Row],[Product Group]], $H:$H, "&lt;=" &amp; SolaCorp_Backlog[[#This Row],[Order Date]])</f>
        <v>933</v>
      </c>
      <c r="Q2391" s="9">
        <f>IFERROR(VLOOKUP(SolaCorp_Backlog[[#This Row],[Order_Item]], 'Hot Orders'!$C:$H, 6, FALSE), SolaCorp_Backlog[[#This Row],[Order Date]])</f>
        <v>45208</v>
      </c>
      <c r="R2391">
        <f>COUNTIFS($L:$L, SolaCorp_Backlog[[#This Row],[Product Group]], $Q:$Q, "&lt;=" &amp; SolaCorp_Backlog[[#This Row],[New Date]])</f>
        <v>934</v>
      </c>
      <c r="S2391">
        <f>IF(SolaCorp_Backlog[[#This Row],[Product Group]] &lt;&gt; $L2390, 1, $S2390 + 1)</f>
        <v>921</v>
      </c>
      <c r="T23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1">
        <f ca="1" xml:space="preserve"> ROUND((SolaCorp_Backlog[[#This Row],[Projected Ship Date]] - SolaCorp_Backlog[[#This Row],[Order Date]]) / SolaCorp_Backlog[[#This Row],[Backlog Quantity]], 0)</f>
        <v>39</v>
      </c>
    </row>
    <row r="2392" spans="1:21" x14ac:dyDescent="0.25">
      <c r="A2392" t="s">
        <v>397</v>
      </c>
      <c r="B2392" t="s">
        <v>902</v>
      </c>
      <c r="C2392" t="s">
        <v>688</v>
      </c>
      <c r="D2392" t="s">
        <v>733</v>
      </c>
      <c r="E2392" t="s">
        <v>734</v>
      </c>
      <c r="F2392">
        <v>6</v>
      </c>
      <c r="G2392">
        <v>488.56</v>
      </c>
      <c r="H2392" s="9">
        <v>45208</v>
      </c>
      <c r="I2392" t="s">
        <v>707</v>
      </c>
      <c r="J2392" t="s">
        <v>675</v>
      </c>
      <c r="K2392" t="s">
        <v>619</v>
      </c>
      <c r="L2392" t="s">
        <v>658</v>
      </c>
      <c r="M2392" t="s">
        <v>1998</v>
      </c>
      <c r="N2392" t="s">
        <v>4196</v>
      </c>
      <c r="O2392" t="s">
        <v>6090</v>
      </c>
      <c r="P2392">
        <f>COUNTIFS($L:$L, SolaCorp_Backlog[[#This Row],[Product Group]], $H:$H, "&lt;=" &amp; SolaCorp_Backlog[[#This Row],[Order Date]])</f>
        <v>933</v>
      </c>
      <c r="Q2392" s="9">
        <f>IFERROR(VLOOKUP(SolaCorp_Backlog[[#This Row],[Order_Item]], 'Hot Orders'!$C:$H, 6, FALSE), SolaCorp_Backlog[[#This Row],[Order Date]])</f>
        <v>45208</v>
      </c>
      <c r="R2392">
        <f>COUNTIFS($L:$L, SolaCorp_Backlog[[#This Row],[Product Group]], $Q:$Q, "&lt;=" &amp; SolaCorp_Backlog[[#This Row],[New Date]])</f>
        <v>934</v>
      </c>
      <c r="S2392">
        <f>IF(SolaCorp_Backlog[[#This Row],[Product Group]] &lt;&gt; $L2391, 1, $S2391 + 1)</f>
        <v>922</v>
      </c>
      <c r="T23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2">
        <f ca="1" xml:space="preserve"> ROUND((SolaCorp_Backlog[[#This Row],[Projected Ship Date]] - SolaCorp_Backlog[[#This Row],[Order Date]]) / SolaCorp_Backlog[[#This Row],[Backlog Quantity]], 0)</f>
        <v>39</v>
      </c>
    </row>
    <row r="2393" spans="1:21" x14ac:dyDescent="0.25">
      <c r="A2393" t="s">
        <v>397</v>
      </c>
      <c r="B2393" t="s">
        <v>902</v>
      </c>
      <c r="C2393" t="s">
        <v>688</v>
      </c>
      <c r="D2393" t="s">
        <v>733</v>
      </c>
      <c r="E2393" t="s">
        <v>734</v>
      </c>
      <c r="F2393">
        <v>6</v>
      </c>
      <c r="G2393">
        <v>488.56</v>
      </c>
      <c r="H2393" s="9">
        <v>45208</v>
      </c>
      <c r="I2393" t="s">
        <v>707</v>
      </c>
      <c r="J2393" t="s">
        <v>675</v>
      </c>
      <c r="K2393" t="s">
        <v>619</v>
      </c>
      <c r="L2393" t="s">
        <v>658</v>
      </c>
      <c r="M2393" t="s">
        <v>1998</v>
      </c>
      <c r="N2393" t="s">
        <v>4197</v>
      </c>
      <c r="O2393" t="s">
        <v>6090</v>
      </c>
      <c r="P2393">
        <f>COUNTIFS($L:$L, SolaCorp_Backlog[[#This Row],[Product Group]], $H:$H, "&lt;=" &amp; SolaCorp_Backlog[[#This Row],[Order Date]])</f>
        <v>933</v>
      </c>
      <c r="Q2393" s="9">
        <f>IFERROR(VLOOKUP(SolaCorp_Backlog[[#This Row],[Order_Item]], 'Hot Orders'!$C:$H, 6, FALSE), SolaCorp_Backlog[[#This Row],[Order Date]])</f>
        <v>45208</v>
      </c>
      <c r="R2393">
        <f>COUNTIFS($L:$L, SolaCorp_Backlog[[#This Row],[Product Group]], $Q:$Q, "&lt;=" &amp; SolaCorp_Backlog[[#This Row],[New Date]])</f>
        <v>934</v>
      </c>
      <c r="S2393">
        <f>IF(SolaCorp_Backlog[[#This Row],[Product Group]] &lt;&gt; $L2392, 1, $S2392 + 1)</f>
        <v>923</v>
      </c>
      <c r="T23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3">
        <f ca="1" xml:space="preserve"> ROUND((SolaCorp_Backlog[[#This Row],[Projected Ship Date]] - SolaCorp_Backlog[[#This Row],[Order Date]]) / SolaCorp_Backlog[[#This Row],[Backlog Quantity]], 0)</f>
        <v>39</v>
      </c>
    </row>
    <row r="2394" spans="1:21" x14ac:dyDescent="0.25">
      <c r="A2394" t="s">
        <v>397</v>
      </c>
      <c r="B2394" t="s">
        <v>902</v>
      </c>
      <c r="C2394" t="s">
        <v>688</v>
      </c>
      <c r="D2394" t="s">
        <v>733</v>
      </c>
      <c r="E2394" t="s">
        <v>734</v>
      </c>
      <c r="F2394">
        <v>6</v>
      </c>
      <c r="G2394">
        <v>488.56</v>
      </c>
      <c r="H2394" s="9">
        <v>45208</v>
      </c>
      <c r="I2394" t="s">
        <v>707</v>
      </c>
      <c r="J2394" t="s">
        <v>675</v>
      </c>
      <c r="K2394" t="s">
        <v>619</v>
      </c>
      <c r="L2394" t="s">
        <v>658</v>
      </c>
      <c r="M2394" t="s">
        <v>1998</v>
      </c>
      <c r="N2394" t="s">
        <v>4198</v>
      </c>
      <c r="O2394" t="s">
        <v>6090</v>
      </c>
      <c r="P2394">
        <f>COUNTIFS($L:$L, SolaCorp_Backlog[[#This Row],[Product Group]], $H:$H, "&lt;=" &amp; SolaCorp_Backlog[[#This Row],[Order Date]])</f>
        <v>933</v>
      </c>
      <c r="Q2394" s="9">
        <f>IFERROR(VLOOKUP(SolaCorp_Backlog[[#This Row],[Order_Item]], 'Hot Orders'!$C:$H, 6, FALSE), SolaCorp_Backlog[[#This Row],[Order Date]])</f>
        <v>45208</v>
      </c>
      <c r="R2394">
        <f>COUNTIFS($L:$L, SolaCorp_Backlog[[#This Row],[Product Group]], $Q:$Q, "&lt;=" &amp; SolaCorp_Backlog[[#This Row],[New Date]])</f>
        <v>934</v>
      </c>
      <c r="S2394">
        <f>IF(SolaCorp_Backlog[[#This Row],[Product Group]] &lt;&gt; $L2393, 1, $S2393 + 1)</f>
        <v>924</v>
      </c>
      <c r="T23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4">
        <f ca="1" xml:space="preserve"> ROUND((SolaCorp_Backlog[[#This Row],[Projected Ship Date]] - SolaCorp_Backlog[[#This Row],[Order Date]]) / SolaCorp_Backlog[[#This Row],[Backlog Quantity]], 0)</f>
        <v>39</v>
      </c>
    </row>
    <row r="2395" spans="1:21" x14ac:dyDescent="0.25">
      <c r="A2395" t="s">
        <v>394</v>
      </c>
      <c r="B2395" t="s">
        <v>796</v>
      </c>
      <c r="C2395" t="s">
        <v>729</v>
      </c>
      <c r="D2395" t="s">
        <v>733</v>
      </c>
      <c r="E2395" t="s">
        <v>734</v>
      </c>
      <c r="F2395">
        <v>6</v>
      </c>
      <c r="G2395">
        <v>361.87</v>
      </c>
      <c r="H2395" s="9">
        <v>45208</v>
      </c>
      <c r="I2395" t="s">
        <v>789</v>
      </c>
      <c r="J2395" t="s">
        <v>669</v>
      </c>
      <c r="K2395" t="s">
        <v>619</v>
      </c>
      <c r="L2395" t="s">
        <v>658</v>
      </c>
      <c r="M2395" t="s">
        <v>2151</v>
      </c>
      <c r="N2395" t="s">
        <v>4773</v>
      </c>
      <c r="O2395" t="s">
        <v>6099</v>
      </c>
      <c r="P2395">
        <f>COUNTIFS($L:$L, SolaCorp_Backlog[[#This Row],[Product Group]], $H:$H, "&lt;=" &amp; SolaCorp_Backlog[[#This Row],[Order Date]])</f>
        <v>933</v>
      </c>
      <c r="Q2395" s="9">
        <f>IFERROR(VLOOKUP(SolaCorp_Backlog[[#This Row],[Order_Item]], 'Hot Orders'!$C:$H, 6, FALSE), SolaCorp_Backlog[[#This Row],[Order Date]])</f>
        <v>45208</v>
      </c>
      <c r="R2395">
        <f>COUNTIFS($L:$L, SolaCorp_Backlog[[#This Row],[Product Group]], $Q:$Q, "&lt;=" &amp; SolaCorp_Backlog[[#This Row],[New Date]])</f>
        <v>934</v>
      </c>
      <c r="S2395">
        <f>IF(SolaCorp_Backlog[[#This Row],[Product Group]] &lt;&gt; $L2394, 1, $S2394 + 1)</f>
        <v>925</v>
      </c>
      <c r="T23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5">
        <f ca="1" xml:space="preserve"> ROUND((SolaCorp_Backlog[[#This Row],[Projected Ship Date]] - SolaCorp_Backlog[[#This Row],[Order Date]]) / SolaCorp_Backlog[[#This Row],[Backlog Quantity]], 0)</f>
        <v>39</v>
      </c>
    </row>
    <row r="2396" spans="1:21" x14ac:dyDescent="0.25">
      <c r="A2396" t="s">
        <v>394</v>
      </c>
      <c r="B2396" t="s">
        <v>796</v>
      </c>
      <c r="C2396" t="s">
        <v>729</v>
      </c>
      <c r="D2396" t="s">
        <v>733</v>
      </c>
      <c r="E2396" t="s">
        <v>734</v>
      </c>
      <c r="F2396">
        <v>6</v>
      </c>
      <c r="G2396">
        <v>361.87</v>
      </c>
      <c r="H2396" s="9">
        <v>45208</v>
      </c>
      <c r="I2396" t="s">
        <v>789</v>
      </c>
      <c r="J2396" t="s">
        <v>669</v>
      </c>
      <c r="K2396" t="s">
        <v>619</v>
      </c>
      <c r="L2396" t="s">
        <v>658</v>
      </c>
      <c r="M2396" t="s">
        <v>2151</v>
      </c>
      <c r="N2396" t="s">
        <v>4774</v>
      </c>
      <c r="O2396" t="s">
        <v>6099</v>
      </c>
      <c r="P2396">
        <f>COUNTIFS($L:$L, SolaCorp_Backlog[[#This Row],[Product Group]], $H:$H, "&lt;=" &amp; SolaCorp_Backlog[[#This Row],[Order Date]])</f>
        <v>933</v>
      </c>
      <c r="Q2396" s="9">
        <f>IFERROR(VLOOKUP(SolaCorp_Backlog[[#This Row],[Order_Item]], 'Hot Orders'!$C:$H, 6, FALSE), SolaCorp_Backlog[[#This Row],[Order Date]])</f>
        <v>45208</v>
      </c>
      <c r="R2396">
        <f>COUNTIFS($L:$L, SolaCorp_Backlog[[#This Row],[Product Group]], $Q:$Q, "&lt;=" &amp; SolaCorp_Backlog[[#This Row],[New Date]])</f>
        <v>934</v>
      </c>
      <c r="S2396">
        <f>IF(SolaCorp_Backlog[[#This Row],[Product Group]] &lt;&gt; $L2395, 1, $S2395 + 1)</f>
        <v>926</v>
      </c>
      <c r="T23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6">
        <f ca="1" xml:space="preserve"> ROUND((SolaCorp_Backlog[[#This Row],[Projected Ship Date]] - SolaCorp_Backlog[[#This Row],[Order Date]]) / SolaCorp_Backlog[[#This Row],[Backlog Quantity]], 0)</f>
        <v>39</v>
      </c>
    </row>
    <row r="2397" spans="1:21" x14ac:dyDescent="0.25">
      <c r="A2397" t="s">
        <v>394</v>
      </c>
      <c r="B2397" t="s">
        <v>796</v>
      </c>
      <c r="C2397" t="s">
        <v>729</v>
      </c>
      <c r="D2397" t="s">
        <v>733</v>
      </c>
      <c r="E2397" t="s">
        <v>734</v>
      </c>
      <c r="F2397">
        <v>6</v>
      </c>
      <c r="G2397">
        <v>361.87</v>
      </c>
      <c r="H2397" s="9">
        <v>45208</v>
      </c>
      <c r="I2397" t="s">
        <v>789</v>
      </c>
      <c r="J2397" t="s">
        <v>669</v>
      </c>
      <c r="K2397" t="s">
        <v>619</v>
      </c>
      <c r="L2397" t="s">
        <v>658</v>
      </c>
      <c r="M2397" t="s">
        <v>2151</v>
      </c>
      <c r="N2397" t="s">
        <v>4775</v>
      </c>
      <c r="O2397" t="s">
        <v>6099</v>
      </c>
      <c r="P2397">
        <f>COUNTIFS($L:$L, SolaCorp_Backlog[[#This Row],[Product Group]], $H:$H, "&lt;=" &amp; SolaCorp_Backlog[[#This Row],[Order Date]])</f>
        <v>933</v>
      </c>
      <c r="Q2397" s="9">
        <f>IFERROR(VLOOKUP(SolaCorp_Backlog[[#This Row],[Order_Item]], 'Hot Orders'!$C:$H, 6, FALSE), SolaCorp_Backlog[[#This Row],[Order Date]])</f>
        <v>45208</v>
      </c>
      <c r="R2397">
        <f>COUNTIFS($L:$L, SolaCorp_Backlog[[#This Row],[Product Group]], $Q:$Q, "&lt;=" &amp; SolaCorp_Backlog[[#This Row],[New Date]])</f>
        <v>934</v>
      </c>
      <c r="S2397">
        <f>IF(SolaCorp_Backlog[[#This Row],[Product Group]] &lt;&gt; $L2396, 1, $S2396 + 1)</f>
        <v>927</v>
      </c>
      <c r="T23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7">
        <f ca="1" xml:space="preserve"> ROUND((SolaCorp_Backlog[[#This Row],[Projected Ship Date]] - SolaCorp_Backlog[[#This Row],[Order Date]]) / SolaCorp_Backlog[[#This Row],[Backlog Quantity]], 0)</f>
        <v>39</v>
      </c>
    </row>
    <row r="2398" spans="1:21" x14ac:dyDescent="0.25">
      <c r="A2398" t="s">
        <v>394</v>
      </c>
      <c r="B2398" t="s">
        <v>796</v>
      </c>
      <c r="C2398" t="s">
        <v>729</v>
      </c>
      <c r="D2398" t="s">
        <v>733</v>
      </c>
      <c r="E2398" t="s">
        <v>734</v>
      </c>
      <c r="F2398">
        <v>6</v>
      </c>
      <c r="G2398">
        <v>361.87</v>
      </c>
      <c r="H2398" s="9">
        <v>45208</v>
      </c>
      <c r="I2398" t="s">
        <v>789</v>
      </c>
      <c r="J2398" t="s">
        <v>669</v>
      </c>
      <c r="K2398" t="s">
        <v>619</v>
      </c>
      <c r="L2398" t="s">
        <v>658</v>
      </c>
      <c r="M2398" t="s">
        <v>2151</v>
      </c>
      <c r="N2398" t="s">
        <v>4776</v>
      </c>
      <c r="O2398" t="s">
        <v>6099</v>
      </c>
      <c r="P2398">
        <f>COUNTIFS($L:$L, SolaCorp_Backlog[[#This Row],[Product Group]], $H:$H, "&lt;=" &amp; SolaCorp_Backlog[[#This Row],[Order Date]])</f>
        <v>933</v>
      </c>
      <c r="Q2398" s="9">
        <f>IFERROR(VLOOKUP(SolaCorp_Backlog[[#This Row],[Order_Item]], 'Hot Orders'!$C:$H, 6, FALSE), SolaCorp_Backlog[[#This Row],[Order Date]])</f>
        <v>45208</v>
      </c>
      <c r="R2398">
        <f>COUNTIFS($L:$L, SolaCorp_Backlog[[#This Row],[Product Group]], $Q:$Q, "&lt;=" &amp; SolaCorp_Backlog[[#This Row],[New Date]])</f>
        <v>934</v>
      </c>
      <c r="S2398">
        <f>IF(SolaCorp_Backlog[[#This Row],[Product Group]] &lt;&gt; $L2397, 1, $S2397 + 1)</f>
        <v>928</v>
      </c>
      <c r="T23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8">
        <f ca="1" xml:space="preserve"> ROUND((SolaCorp_Backlog[[#This Row],[Projected Ship Date]] - SolaCorp_Backlog[[#This Row],[Order Date]]) / SolaCorp_Backlog[[#This Row],[Backlog Quantity]], 0)</f>
        <v>39</v>
      </c>
    </row>
    <row r="2399" spans="1:21" x14ac:dyDescent="0.25">
      <c r="A2399" t="s">
        <v>394</v>
      </c>
      <c r="B2399" t="s">
        <v>796</v>
      </c>
      <c r="C2399" t="s">
        <v>729</v>
      </c>
      <c r="D2399" t="s">
        <v>733</v>
      </c>
      <c r="E2399" t="s">
        <v>734</v>
      </c>
      <c r="F2399">
        <v>6</v>
      </c>
      <c r="G2399">
        <v>361.87</v>
      </c>
      <c r="H2399" s="9">
        <v>45208</v>
      </c>
      <c r="I2399" t="s">
        <v>789</v>
      </c>
      <c r="J2399" t="s">
        <v>669</v>
      </c>
      <c r="K2399" t="s">
        <v>619</v>
      </c>
      <c r="L2399" t="s">
        <v>658</v>
      </c>
      <c r="M2399" t="s">
        <v>2151</v>
      </c>
      <c r="N2399" t="s">
        <v>4777</v>
      </c>
      <c r="O2399" t="s">
        <v>6099</v>
      </c>
      <c r="P2399">
        <f>COUNTIFS($L:$L, SolaCorp_Backlog[[#This Row],[Product Group]], $H:$H, "&lt;=" &amp; SolaCorp_Backlog[[#This Row],[Order Date]])</f>
        <v>933</v>
      </c>
      <c r="Q2399" s="9">
        <f>IFERROR(VLOOKUP(SolaCorp_Backlog[[#This Row],[Order_Item]], 'Hot Orders'!$C:$H, 6, FALSE), SolaCorp_Backlog[[#This Row],[Order Date]])</f>
        <v>45208</v>
      </c>
      <c r="R2399">
        <f>COUNTIFS($L:$L, SolaCorp_Backlog[[#This Row],[Product Group]], $Q:$Q, "&lt;=" &amp; SolaCorp_Backlog[[#This Row],[New Date]])</f>
        <v>934</v>
      </c>
      <c r="S2399">
        <f>IF(SolaCorp_Backlog[[#This Row],[Product Group]] &lt;&gt; $L2398, 1, $S2398 + 1)</f>
        <v>929</v>
      </c>
      <c r="T23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399">
        <f ca="1" xml:space="preserve"> ROUND((SolaCorp_Backlog[[#This Row],[Projected Ship Date]] - SolaCorp_Backlog[[#This Row],[Order Date]]) / SolaCorp_Backlog[[#This Row],[Backlog Quantity]], 0)</f>
        <v>39</v>
      </c>
    </row>
    <row r="2400" spans="1:21" x14ac:dyDescent="0.25">
      <c r="A2400" t="s">
        <v>394</v>
      </c>
      <c r="B2400" t="s">
        <v>796</v>
      </c>
      <c r="C2400" t="s">
        <v>729</v>
      </c>
      <c r="D2400" t="s">
        <v>733</v>
      </c>
      <c r="E2400" t="s">
        <v>734</v>
      </c>
      <c r="F2400">
        <v>6</v>
      </c>
      <c r="G2400">
        <v>361.87</v>
      </c>
      <c r="H2400" s="9">
        <v>45208</v>
      </c>
      <c r="I2400" t="s">
        <v>789</v>
      </c>
      <c r="J2400" t="s">
        <v>669</v>
      </c>
      <c r="K2400" t="s">
        <v>619</v>
      </c>
      <c r="L2400" t="s">
        <v>658</v>
      </c>
      <c r="M2400" t="s">
        <v>2151</v>
      </c>
      <c r="N2400" t="s">
        <v>4778</v>
      </c>
      <c r="O2400" t="s">
        <v>6099</v>
      </c>
      <c r="P2400">
        <f>COUNTIFS($L:$L, SolaCorp_Backlog[[#This Row],[Product Group]], $H:$H, "&lt;=" &amp; SolaCorp_Backlog[[#This Row],[Order Date]])</f>
        <v>933</v>
      </c>
      <c r="Q2400" s="9">
        <f>IFERROR(VLOOKUP(SolaCorp_Backlog[[#This Row],[Order_Item]], 'Hot Orders'!$C:$H, 6, FALSE), SolaCorp_Backlog[[#This Row],[Order Date]])</f>
        <v>45208</v>
      </c>
      <c r="R2400">
        <f>COUNTIFS($L:$L, SolaCorp_Backlog[[#This Row],[Product Group]], $Q:$Q, "&lt;=" &amp; SolaCorp_Backlog[[#This Row],[New Date]])</f>
        <v>934</v>
      </c>
      <c r="S2400">
        <f>IF(SolaCorp_Backlog[[#This Row],[Product Group]] &lt;&gt; $L2399, 1, $S2399 + 1)</f>
        <v>930</v>
      </c>
      <c r="T24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0">
        <f ca="1" xml:space="preserve"> ROUND((SolaCorp_Backlog[[#This Row],[Projected Ship Date]] - SolaCorp_Backlog[[#This Row],[Order Date]]) / SolaCorp_Backlog[[#This Row],[Backlog Quantity]], 0)</f>
        <v>39</v>
      </c>
    </row>
    <row r="2401" spans="1:21" x14ac:dyDescent="0.25">
      <c r="A2401" t="s">
        <v>397</v>
      </c>
      <c r="B2401" t="s">
        <v>902</v>
      </c>
      <c r="C2401" t="s">
        <v>688</v>
      </c>
      <c r="D2401" t="s">
        <v>733</v>
      </c>
      <c r="E2401" t="s">
        <v>734</v>
      </c>
      <c r="F2401">
        <v>2</v>
      </c>
      <c r="G2401">
        <v>173.19</v>
      </c>
      <c r="H2401" s="9">
        <v>45208</v>
      </c>
      <c r="I2401" t="s">
        <v>707</v>
      </c>
      <c r="J2401" t="s">
        <v>675</v>
      </c>
      <c r="K2401" t="s">
        <v>619</v>
      </c>
      <c r="L2401" t="s">
        <v>658</v>
      </c>
      <c r="M2401" t="s">
        <v>1998</v>
      </c>
      <c r="N2401" t="s">
        <v>4197</v>
      </c>
      <c r="O2401" t="s">
        <v>6090</v>
      </c>
      <c r="P2401">
        <f>COUNTIFS($L:$L, SolaCorp_Backlog[[#This Row],[Product Group]], $H:$H, "&lt;=" &amp; SolaCorp_Backlog[[#This Row],[Order Date]])</f>
        <v>933</v>
      </c>
      <c r="Q2401" s="9">
        <f>IFERROR(VLOOKUP(SolaCorp_Backlog[[#This Row],[Order_Item]], 'Hot Orders'!$C:$H, 6, FALSE), SolaCorp_Backlog[[#This Row],[Order Date]])</f>
        <v>45208</v>
      </c>
      <c r="R2401">
        <f>COUNTIFS($L:$L, SolaCorp_Backlog[[#This Row],[Product Group]], $Q:$Q, "&lt;=" &amp; SolaCorp_Backlog[[#This Row],[New Date]])</f>
        <v>934</v>
      </c>
      <c r="S2401">
        <f>IF(SolaCorp_Backlog[[#This Row],[Product Group]] &lt;&gt; $L2400, 1, $S2400 + 1)</f>
        <v>931</v>
      </c>
      <c r="T24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1">
        <f ca="1" xml:space="preserve"> ROUND((SolaCorp_Backlog[[#This Row],[Projected Ship Date]] - SolaCorp_Backlog[[#This Row],[Order Date]]) / SolaCorp_Backlog[[#This Row],[Backlog Quantity]], 0)</f>
        <v>118</v>
      </c>
    </row>
    <row r="2402" spans="1:21" x14ac:dyDescent="0.25">
      <c r="A2402" t="s">
        <v>397</v>
      </c>
      <c r="B2402" t="s">
        <v>902</v>
      </c>
      <c r="C2402" t="s">
        <v>688</v>
      </c>
      <c r="D2402" t="s">
        <v>733</v>
      </c>
      <c r="E2402" t="s">
        <v>734</v>
      </c>
      <c r="F2402">
        <v>2</v>
      </c>
      <c r="G2402">
        <v>173.19</v>
      </c>
      <c r="H2402" s="9">
        <v>45208</v>
      </c>
      <c r="I2402" t="s">
        <v>707</v>
      </c>
      <c r="J2402" t="s">
        <v>675</v>
      </c>
      <c r="K2402" t="s">
        <v>619</v>
      </c>
      <c r="L2402" t="s">
        <v>658</v>
      </c>
      <c r="M2402" t="s">
        <v>1998</v>
      </c>
      <c r="N2402" t="s">
        <v>4198</v>
      </c>
      <c r="O2402" t="s">
        <v>6090</v>
      </c>
      <c r="P2402">
        <f>COUNTIFS($L:$L, SolaCorp_Backlog[[#This Row],[Product Group]], $H:$H, "&lt;=" &amp; SolaCorp_Backlog[[#This Row],[Order Date]])</f>
        <v>933</v>
      </c>
      <c r="Q2402" s="9">
        <f>IFERROR(VLOOKUP(SolaCorp_Backlog[[#This Row],[Order_Item]], 'Hot Orders'!$C:$H, 6, FALSE), SolaCorp_Backlog[[#This Row],[Order Date]])</f>
        <v>45208</v>
      </c>
      <c r="R2402">
        <f>COUNTIFS($L:$L, SolaCorp_Backlog[[#This Row],[Product Group]], $Q:$Q, "&lt;=" &amp; SolaCorp_Backlog[[#This Row],[New Date]])</f>
        <v>934</v>
      </c>
      <c r="S2402">
        <f>IF(SolaCorp_Backlog[[#This Row],[Product Group]] &lt;&gt; $L2401, 1, $S2401 + 1)</f>
        <v>932</v>
      </c>
      <c r="T24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2">
        <f ca="1" xml:space="preserve"> ROUND((SolaCorp_Backlog[[#This Row],[Projected Ship Date]] - SolaCorp_Backlog[[#This Row],[Order Date]]) / SolaCorp_Backlog[[#This Row],[Backlog Quantity]], 0)</f>
        <v>118</v>
      </c>
    </row>
    <row r="2403" spans="1:21" x14ac:dyDescent="0.25">
      <c r="A2403" t="s">
        <v>394</v>
      </c>
      <c r="B2403" t="s">
        <v>796</v>
      </c>
      <c r="C2403" t="s">
        <v>729</v>
      </c>
      <c r="D2403" t="s">
        <v>753</v>
      </c>
      <c r="E2403" t="s">
        <v>754</v>
      </c>
      <c r="F2403">
        <v>1</v>
      </c>
      <c r="G2403">
        <v>558.14</v>
      </c>
      <c r="H2403" s="9">
        <v>45208</v>
      </c>
      <c r="I2403" t="s">
        <v>789</v>
      </c>
      <c r="J2403" t="s">
        <v>669</v>
      </c>
      <c r="K2403" t="s">
        <v>623</v>
      </c>
      <c r="L2403" t="s">
        <v>658</v>
      </c>
      <c r="M2403" t="s">
        <v>2117</v>
      </c>
      <c r="N2403" t="s">
        <v>4659</v>
      </c>
      <c r="O2403" t="s">
        <v>6099</v>
      </c>
      <c r="P2403">
        <f>COUNTIFS($L:$L, SolaCorp_Backlog[[#This Row],[Product Group]], $H:$H, "&lt;=" &amp; SolaCorp_Backlog[[#This Row],[Order Date]])</f>
        <v>933</v>
      </c>
      <c r="Q2403" s="9">
        <f>IFERROR(VLOOKUP(SolaCorp_Backlog[[#This Row],[Order_Item]], 'Hot Orders'!$C:$H, 6, FALSE), SolaCorp_Backlog[[#This Row],[Order Date]])</f>
        <v>45208</v>
      </c>
      <c r="R2403">
        <f>COUNTIFS($L:$L, SolaCorp_Backlog[[#This Row],[Product Group]], $Q:$Q, "&lt;=" &amp; SolaCorp_Backlog[[#This Row],[New Date]])</f>
        <v>934</v>
      </c>
      <c r="S2403">
        <f>IF(SolaCorp_Backlog[[#This Row],[Product Group]] &lt;&gt; $L2402, 1, $S2402 + 1)</f>
        <v>933</v>
      </c>
      <c r="T24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3">
        <f ca="1" xml:space="preserve"> ROUND((SolaCorp_Backlog[[#This Row],[Projected Ship Date]] - SolaCorp_Backlog[[#This Row],[Order Date]]) / SolaCorp_Backlog[[#This Row],[Backlog Quantity]], 0)</f>
        <v>235</v>
      </c>
    </row>
    <row r="2404" spans="1:21" x14ac:dyDescent="0.25">
      <c r="A2404" t="s">
        <v>402</v>
      </c>
      <c r="B2404" t="s">
        <v>1193</v>
      </c>
      <c r="C2404" t="s">
        <v>721</v>
      </c>
      <c r="D2404" t="s">
        <v>685</v>
      </c>
      <c r="E2404" t="s">
        <v>686</v>
      </c>
      <c r="F2404">
        <v>6</v>
      </c>
      <c r="G2404">
        <v>250.28</v>
      </c>
      <c r="H2404" s="9">
        <v>45210</v>
      </c>
      <c r="I2404" t="s">
        <v>707</v>
      </c>
      <c r="J2404" t="s">
        <v>669</v>
      </c>
      <c r="K2404" t="s">
        <v>611</v>
      </c>
      <c r="L2404" t="s">
        <v>658</v>
      </c>
      <c r="M2404" t="s">
        <v>2152</v>
      </c>
      <c r="N2404" t="s">
        <v>4779</v>
      </c>
      <c r="O2404" t="s">
        <v>6114</v>
      </c>
      <c r="P2404">
        <f>COUNTIFS($L:$L, SolaCorp_Backlog[[#This Row],[Product Group]], $H:$H, "&lt;=" &amp; SolaCorp_Backlog[[#This Row],[Order Date]])</f>
        <v>986</v>
      </c>
      <c r="Q2404" s="9">
        <f>IFERROR(VLOOKUP(SolaCorp_Backlog[[#This Row],[Order_Item]], 'Hot Orders'!$C:$H, 6, FALSE), SolaCorp_Backlog[[#This Row],[Order Date]])</f>
        <v>45210</v>
      </c>
      <c r="R2404">
        <f>COUNTIFS($L:$L, SolaCorp_Backlog[[#This Row],[Product Group]], $Q:$Q, "&lt;=" &amp; SolaCorp_Backlog[[#This Row],[New Date]])</f>
        <v>986</v>
      </c>
      <c r="S2404">
        <f>IF(SolaCorp_Backlog[[#This Row],[Product Group]] &lt;&gt; $L2403, 1, $S2403 + 1)</f>
        <v>934</v>
      </c>
      <c r="T24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4">
        <f ca="1" xml:space="preserve"> ROUND((SolaCorp_Backlog[[#This Row],[Projected Ship Date]] - SolaCorp_Backlog[[#This Row],[Order Date]]) / SolaCorp_Backlog[[#This Row],[Backlog Quantity]], 0)</f>
        <v>39</v>
      </c>
    </row>
    <row r="2405" spans="1:21" x14ac:dyDescent="0.25">
      <c r="A2405" t="s">
        <v>402</v>
      </c>
      <c r="B2405" t="s">
        <v>1193</v>
      </c>
      <c r="C2405" t="s">
        <v>721</v>
      </c>
      <c r="D2405" t="s">
        <v>685</v>
      </c>
      <c r="E2405" t="s">
        <v>686</v>
      </c>
      <c r="F2405">
        <v>6</v>
      </c>
      <c r="G2405">
        <v>250.28</v>
      </c>
      <c r="H2405" s="9">
        <v>45210</v>
      </c>
      <c r="I2405" t="s">
        <v>707</v>
      </c>
      <c r="J2405" t="s">
        <v>669</v>
      </c>
      <c r="K2405" t="s">
        <v>611</v>
      </c>
      <c r="L2405" t="s">
        <v>658</v>
      </c>
      <c r="M2405" t="s">
        <v>2152</v>
      </c>
      <c r="N2405" t="s">
        <v>4780</v>
      </c>
      <c r="O2405" t="s">
        <v>6114</v>
      </c>
      <c r="P2405">
        <f>COUNTIFS($L:$L, SolaCorp_Backlog[[#This Row],[Product Group]], $H:$H, "&lt;=" &amp; SolaCorp_Backlog[[#This Row],[Order Date]])</f>
        <v>986</v>
      </c>
      <c r="Q2405" s="9">
        <f>IFERROR(VLOOKUP(SolaCorp_Backlog[[#This Row],[Order_Item]], 'Hot Orders'!$C:$H, 6, FALSE), SolaCorp_Backlog[[#This Row],[Order Date]])</f>
        <v>45210</v>
      </c>
      <c r="R2405">
        <f>COUNTIFS($L:$L, SolaCorp_Backlog[[#This Row],[Product Group]], $Q:$Q, "&lt;=" &amp; SolaCorp_Backlog[[#This Row],[New Date]])</f>
        <v>986</v>
      </c>
      <c r="S2405">
        <f>IF(SolaCorp_Backlog[[#This Row],[Product Group]] &lt;&gt; $L2404, 1, $S2404 + 1)</f>
        <v>935</v>
      </c>
      <c r="T24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5">
        <f ca="1" xml:space="preserve"> ROUND((SolaCorp_Backlog[[#This Row],[Projected Ship Date]] - SolaCorp_Backlog[[#This Row],[Order Date]]) / SolaCorp_Backlog[[#This Row],[Backlog Quantity]], 0)</f>
        <v>39</v>
      </c>
    </row>
    <row r="2406" spans="1:21" x14ac:dyDescent="0.25">
      <c r="A2406" t="s">
        <v>402</v>
      </c>
      <c r="B2406" t="s">
        <v>1193</v>
      </c>
      <c r="C2406" t="s">
        <v>721</v>
      </c>
      <c r="D2406" t="s">
        <v>685</v>
      </c>
      <c r="E2406" t="s">
        <v>686</v>
      </c>
      <c r="F2406">
        <v>6</v>
      </c>
      <c r="G2406">
        <v>250.28</v>
      </c>
      <c r="H2406" s="9">
        <v>45210</v>
      </c>
      <c r="I2406" t="s">
        <v>707</v>
      </c>
      <c r="J2406" t="s">
        <v>669</v>
      </c>
      <c r="K2406" t="s">
        <v>611</v>
      </c>
      <c r="L2406" t="s">
        <v>658</v>
      </c>
      <c r="M2406" t="s">
        <v>2152</v>
      </c>
      <c r="N2406" t="s">
        <v>4781</v>
      </c>
      <c r="O2406" t="s">
        <v>6114</v>
      </c>
      <c r="P2406">
        <f>COUNTIFS($L:$L, SolaCorp_Backlog[[#This Row],[Product Group]], $H:$H, "&lt;=" &amp; SolaCorp_Backlog[[#This Row],[Order Date]])</f>
        <v>986</v>
      </c>
      <c r="Q2406" s="9">
        <f>IFERROR(VLOOKUP(SolaCorp_Backlog[[#This Row],[Order_Item]], 'Hot Orders'!$C:$H, 6, FALSE), SolaCorp_Backlog[[#This Row],[Order Date]])</f>
        <v>45210</v>
      </c>
      <c r="R2406">
        <f>COUNTIFS($L:$L, SolaCorp_Backlog[[#This Row],[Product Group]], $Q:$Q, "&lt;=" &amp; SolaCorp_Backlog[[#This Row],[New Date]])</f>
        <v>986</v>
      </c>
      <c r="S2406">
        <f>IF(SolaCorp_Backlog[[#This Row],[Product Group]] &lt;&gt; $L2405, 1, $S2405 + 1)</f>
        <v>936</v>
      </c>
      <c r="T24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6">
        <f ca="1" xml:space="preserve"> ROUND((SolaCorp_Backlog[[#This Row],[Projected Ship Date]] - SolaCorp_Backlog[[#This Row],[Order Date]]) / SolaCorp_Backlog[[#This Row],[Backlog Quantity]], 0)</f>
        <v>39</v>
      </c>
    </row>
    <row r="2407" spans="1:21" x14ac:dyDescent="0.25">
      <c r="A2407" t="s">
        <v>402</v>
      </c>
      <c r="B2407" t="s">
        <v>1193</v>
      </c>
      <c r="C2407" t="s">
        <v>721</v>
      </c>
      <c r="D2407" t="s">
        <v>685</v>
      </c>
      <c r="E2407" t="s">
        <v>686</v>
      </c>
      <c r="F2407">
        <v>6</v>
      </c>
      <c r="G2407">
        <v>250.28</v>
      </c>
      <c r="H2407" s="9">
        <v>45210</v>
      </c>
      <c r="I2407" t="s">
        <v>707</v>
      </c>
      <c r="J2407" t="s">
        <v>669</v>
      </c>
      <c r="K2407" t="s">
        <v>611</v>
      </c>
      <c r="L2407" t="s">
        <v>658</v>
      </c>
      <c r="M2407" t="s">
        <v>2152</v>
      </c>
      <c r="N2407" t="s">
        <v>4782</v>
      </c>
      <c r="O2407" t="s">
        <v>6114</v>
      </c>
      <c r="P2407">
        <f>COUNTIFS($L:$L, SolaCorp_Backlog[[#This Row],[Product Group]], $H:$H, "&lt;=" &amp; SolaCorp_Backlog[[#This Row],[Order Date]])</f>
        <v>986</v>
      </c>
      <c r="Q2407" s="9">
        <f>IFERROR(VLOOKUP(SolaCorp_Backlog[[#This Row],[Order_Item]], 'Hot Orders'!$C:$H, 6, FALSE), SolaCorp_Backlog[[#This Row],[Order Date]])</f>
        <v>45210</v>
      </c>
      <c r="R2407">
        <f>COUNTIFS($L:$L, SolaCorp_Backlog[[#This Row],[Product Group]], $Q:$Q, "&lt;=" &amp; SolaCorp_Backlog[[#This Row],[New Date]])</f>
        <v>986</v>
      </c>
      <c r="S2407">
        <f>IF(SolaCorp_Backlog[[#This Row],[Product Group]] &lt;&gt; $L2406, 1, $S2406 + 1)</f>
        <v>937</v>
      </c>
      <c r="T24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7">
        <f ca="1" xml:space="preserve"> ROUND((SolaCorp_Backlog[[#This Row],[Projected Ship Date]] - SolaCorp_Backlog[[#This Row],[Order Date]]) / SolaCorp_Backlog[[#This Row],[Backlog Quantity]], 0)</f>
        <v>39</v>
      </c>
    </row>
    <row r="2408" spans="1:21" x14ac:dyDescent="0.25">
      <c r="A2408" t="s">
        <v>402</v>
      </c>
      <c r="B2408" t="s">
        <v>1193</v>
      </c>
      <c r="C2408" t="s">
        <v>721</v>
      </c>
      <c r="D2408" t="s">
        <v>685</v>
      </c>
      <c r="E2408" t="s">
        <v>686</v>
      </c>
      <c r="F2408">
        <v>6</v>
      </c>
      <c r="G2408">
        <v>250.28</v>
      </c>
      <c r="H2408" s="9">
        <v>45210</v>
      </c>
      <c r="I2408" t="s">
        <v>707</v>
      </c>
      <c r="J2408" t="s">
        <v>669</v>
      </c>
      <c r="K2408" t="s">
        <v>611</v>
      </c>
      <c r="L2408" t="s">
        <v>658</v>
      </c>
      <c r="M2408" t="s">
        <v>2152</v>
      </c>
      <c r="N2408" t="s">
        <v>4783</v>
      </c>
      <c r="O2408" t="s">
        <v>6114</v>
      </c>
      <c r="P2408">
        <f>COUNTIFS($L:$L, SolaCorp_Backlog[[#This Row],[Product Group]], $H:$H, "&lt;=" &amp; SolaCorp_Backlog[[#This Row],[Order Date]])</f>
        <v>986</v>
      </c>
      <c r="Q2408" s="9">
        <f>IFERROR(VLOOKUP(SolaCorp_Backlog[[#This Row],[Order_Item]], 'Hot Orders'!$C:$H, 6, FALSE), SolaCorp_Backlog[[#This Row],[Order Date]])</f>
        <v>45210</v>
      </c>
      <c r="R2408">
        <f>COUNTIFS($L:$L, SolaCorp_Backlog[[#This Row],[Product Group]], $Q:$Q, "&lt;=" &amp; SolaCorp_Backlog[[#This Row],[New Date]])</f>
        <v>986</v>
      </c>
      <c r="S2408">
        <f>IF(SolaCorp_Backlog[[#This Row],[Product Group]] &lt;&gt; $L2407, 1, $S2407 + 1)</f>
        <v>938</v>
      </c>
      <c r="T24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8">
        <f ca="1" xml:space="preserve"> ROUND((SolaCorp_Backlog[[#This Row],[Projected Ship Date]] - SolaCorp_Backlog[[#This Row],[Order Date]]) / SolaCorp_Backlog[[#This Row],[Backlog Quantity]], 0)</f>
        <v>39</v>
      </c>
    </row>
    <row r="2409" spans="1:21" x14ac:dyDescent="0.25">
      <c r="A2409" t="s">
        <v>402</v>
      </c>
      <c r="B2409" t="s">
        <v>1193</v>
      </c>
      <c r="C2409" t="s">
        <v>721</v>
      </c>
      <c r="D2409" t="s">
        <v>685</v>
      </c>
      <c r="E2409" t="s">
        <v>686</v>
      </c>
      <c r="F2409">
        <v>6</v>
      </c>
      <c r="G2409">
        <v>250.28</v>
      </c>
      <c r="H2409" s="9">
        <v>45210</v>
      </c>
      <c r="I2409" t="s">
        <v>707</v>
      </c>
      <c r="J2409" t="s">
        <v>669</v>
      </c>
      <c r="K2409" t="s">
        <v>611</v>
      </c>
      <c r="L2409" t="s">
        <v>658</v>
      </c>
      <c r="M2409" t="s">
        <v>2152</v>
      </c>
      <c r="N2409" t="s">
        <v>4784</v>
      </c>
      <c r="O2409" t="s">
        <v>6114</v>
      </c>
      <c r="P2409">
        <f>COUNTIFS($L:$L, SolaCorp_Backlog[[#This Row],[Product Group]], $H:$H, "&lt;=" &amp; SolaCorp_Backlog[[#This Row],[Order Date]])</f>
        <v>986</v>
      </c>
      <c r="Q2409" s="9">
        <f>IFERROR(VLOOKUP(SolaCorp_Backlog[[#This Row],[Order_Item]], 'Hot Orders'!$C:$H, 6, FALSE), SolaCorp_Backlog[[#This Row],[Order Date]])</f>
        <v>45210</v>
      </c>
      <c r="R2409">
        <f>COUNTIFS($L:$L, SolaCorp_Backlog[[#This Row],[Product Group]], $Q:$Q, "&lt;=" &amp; SolaCorp_Backlog[[#This Row],[New Date]])</f>
        <v>986</v>
      </c>
      <c r="S2409">
        <f>IF(SolaCorp_Backlog[[#This Row],[Product Group]] &lt;&gt; $L2408, 1, $S2408 + 1)</f>
        <v>939</v>
      </c>
      <c r="T24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09">
        <f ca="1" xml:space="preserve"> ROUND((SolaCorp_Backlog[[#This Row],[Projected Ship Date]] - SolaCorp_Backlog[[#This Row],[Order Date]]) / SolaCorp_Backlog[[#This Row],[Backlog Quantity]], 0)</f>
        <v>39</v>
      </c>
    </row>
    <row r="2410" spans="1:21" x14ac:dyDescent="0.25">
      <c r="A2410" t="s">
        <v>402</v>
      </c>
      <c r="B2410" t="s">
        <v>1193</v>
      </c>
      <c r="C2410" t="s">
        <v>721</v>
      </c>
      <c r="D2410" t="s">
        <v>733</v>
      </c>
      <c r="E2410" t="s">
        <v>734</v>
      </c>
      <c r="F2410">
        <v>4</v>
      </c>
      <c r="G2410">
        <v>246.79</v>
      </c>
      <c r="H2410" s="9">
        <v>45210</v>
      </c>
      <c r="I2410" t="s">
        <v>707</v>
      </c>
      <c r="J2410" t="s">
        <v>669</v>
      </c>
      <c r="K2410" t="s">
        <v>619</v>
      </c>
      <c r="L2410" t="s">
        <v>658</v>
      </c>
      <c r="M2410" t="s">
        <v>2054</v>
      </c>
      <c r="N2410" t="s">
        <v>4420</v>
      </c>
      <c r="O2410" t="s">
        <v>6114</v>
      </c>
      <c r="P2410">
        <f>COUNTIFS($L:$L, SolaCorp_Backlog[[#This Row],[Product Group]], $H:$H, "&lt;=" &amp; SolaCorp_Backlog[[#This Row],[Order Date]])</f>
        <v>986</v>
      </c>
      <c r="Q2410" s="9">
        <f>IFERROR(VLOOKUP(SolaCorp_Backlog[[#This Row],[Order_Item]], 'Hot Orders'!$C:$H, 6, FALSE), SolaCorp_Backlog[[#This Row],[Order Date]])</f>
        <v>45210</v>
      </c>
      <c r="R2410">
        <f>COUNTIFS($L:$L, SolaCorp_Backlog[[#This Row],[Product Group]], $Q:$Q, "&lt;=" &amp; SolaCorp_Backlog[[#This Row],[New Date]])</f>
        <v>986</v>
      </c>
      <c r="S2410">
        <f>IF(SolaCorp_Backlog[[#This Row],[Product Group]] &lt;&gt; $L2409, 1, $S2409 + 1)</f>
        <v>940</v>
      </c>
      <c r="T24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0">
        <f ca="1" xml:space="preserve"> ROUND((SolaCorp_Backlog[[#This Row],[Projected Ship Date]] - SolaCorp_Backlog[[#This Row],[Order Date]]) / SolaCorp_Backlog[[#This Row],[Backlog Quantity]], 0)</f>
        <v>58</v>
      </c>
    </row>
    <row r="2411" spans="1:21" x14ac:dyDescent="0.25">
      <c r="A2411" t="s">
        <v>402</v>
      </c>
      <c r="B2411" t="s">
        <v>1193</v>
      </c>
      <c r="C2411" t="s">
        <v>721</v>
      </c>
      <c r="D2411" t="s">
        <v>733</v>
      </c>
      <c r="E2411" t="s">
        <v>734</v>
      </c>
      <c r="F2411">
        <v>4</v>
      </c>
      <c r="G2411">
        <v>246.79</v>
      </c>
      <c r="H2411" s="9">
        <v>45210</v>
      </c>
      <c r="I2411" t="s">
        <v>707</v>
      </c>
      <c r="J2411" t="s">
        <v>669</v>
      </c>
      <c r="K2411" t="s">
        <v>619</v>
      </c>
      <c r="L2411" t="s">
        <v>658</v>
      </c>
      <c r="M2411" t="s">
        <v>2054</v>
      </c>
      <c r="N2411" t="s">
        <v>4421</v>
      </c>
      <c r="O2411" t="s">
        <v>6114</v>
      </c>
      <c r="P2411">
        <f>COUNTIFS($L:$L, SolaCorp_Backlog[[#This Row],[Product Group]], $H:$H, "&lt;=" &amp; SolaCorp_Backlog[[#This Row],[Order Date]])</f>
        <v>986</v>
      </c>
      <c r="Q2411" s="9">
        <f>IFERROR(VLOOKUP(SolaCorp_Backlog[[#This Row],[Order_Item]], 'Hot Orders'!$C:$H, 6, FALSE), SolaCorp_Backlog[[#This Row],[Order Date]])</f>
        <v>45210</v>
      </c>
      <c r="R2411">
        <f>COUNTIFS($L:$L, SolaCorp_Backlog[[#This Row],[Product Group]], $Q:$Q, "&lt;=" &amp; SolaCorp_Backlog[[#This Row],[New Date]])</f>
        <v>986</v>
      </c>
      <c r="S2411">
        <f>IF(SolaCorp_Backlog[[#This Row],[Product Group]] &lt;&gt; $L2410, 1, $S2410 + 1)</f>
        <v>941</v>
      </c>
      <c r="T24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1">
        <f ca="1" xml:space="preserve"> ROUND((SolaCorp_Backlog[[#This Row],[Projected Ship Date]] - SolaCorp_Backlog[[#This Row],[Order Date]]) / SolaCorp_Backlog[[#This Row],[Backlog Quantity]], 0)</f>
        <v>58</v>
      </c>
    </row>
    <row r="2412" spans="1:21" x14ac:dyDescent="0.25">
      <c r="A2412" t="s">
        <v>402</v>
      </c>
      <c r="B2412" t="s">
        <v>1193</v>
      </c>
      <c r="C2412" t="s">
        <v>721</v>
      </c>
      <c r="D2412" t="s">
        <v>733</v>
      </c>
      <c r="E2412" t="s">
        <v>734</v>
      </c>
      <c r="F2412">
        <v>4</v>
      </c>
      <c r="G2412">
        <v>246.79</v>
      </c>
      <c r="H2412" s="9">
        <v>45210</v>
      </c>
      <c r="I2412" t="s">
        <v>707</v>
      </c>
      <c r="J2412" t="s">
        <v>669</v>
      </c>
      <c r="K2412" t="s">
        <v>619</v>
      </c>
      <c r="L2412" t="s">
        <v>658</v>
      </c>
      <c r="M2412" t="s">
        <v>2054</v>
      </c>
      <c r="N2412" t="s">
        <v>4422</v>
      </c>
      <c r="O2412" t="s">
        <v>6114</v>
      </c>
      <c r="P2412">
        <f>COUNTIFS($L:$L, SolaCorp_Backlog[[#This Row],[Product Group]], $H:$H, "&lt;=" &amp; SolaCorp_Backlog[[#This Row],[Order Date]])</f>
        <v>986</v>
      </c>
      <c r="Q2412" s="9">
        <f>IFERROR(VLOOKUP(SolaCorp_Backlog[[#This Row],[Order_Item]], 'Hot Orders'!$C:$H, 6, FALSE), SolaCorp_Backlog[[#This Row],[Order Date]])</f>
        <v>45210</v>
      </c>
      <c r="R2412">
        <f>COUNTIFS($L:$L, SolaCorp_Backlog[[#This Row],[Product Group]], $Q:$Q, "&lt;=" &amp; SolaCorp_Backlog[[#This Row],[New Date]])</f>
        <v>986</v>
      </c>
      <c r="S2412">
        <f>IF(SolaCorp_Backlog[[#This Row],[Product Group]] &lt;&gt; $L2411, 1, $S2411 + 1)</f>
        <v>942</v>
      </c>
      <c r="T24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2">
        <f ca="1" xml:space="preserve"> ROUND((SolaCorp_Backlog[[#This Row],[Projected Ship Date]] - SolaCorp_Backlog[[#This Row],[Order Date]]) / SolaCorp_Backlog[[#This Row],[Backlog Quantity]], 0)</f>
        <v>58</v>
      </c>
    </row>
    <row r="2413" spans="1:21" x14ac:dyDescent="0.25">
      <c r="A2413" t="s">
        <v>402</v>
      </c>
      <c r="B2413" t="s">
        <v>1193</v>
      </c>
      <c r="C2413" t="s">
        <v>721</v>
      </c>
      <c r="D2413" t="s">
        <v>733</v>
      </c>
      <c r="E2413" t="s">
        <v>734</v>
      </c>
      <c r="F2413">
        <v>4</v>
      </c>
      <c r="G2413">
        <v>246.79</v>
      </c>
      <c r="H2413" s="9">
        <v>45210</v>
      </c>
      <c r="I2413" t="s">
        <v>707</v>
      </c>
      <c r="J2413" t="s">
        <v>669</v>
      </c>
      <c r="K2413" t="s">
        <v>619</v>
      </c>
      <c r="L2413" t="s">
        <v>658</v>
      </c>
      <c r="M2413" t="s">
        <v>2054</v>
      </c>
      <c r="N2413" t="s">
        <v>4423</v>
      </c>
      <c r="O2413" t="s">
        <v>6114</v>
      </c>
      <c r="P2413">
        <f>COUNTIFS($L:$L, SolaCorp_Backlog[[#This Row],[Product Group]], $H:$H, "&lt;=" &amp; SolaCorp_Backlog[[#This Row],[Order Date]])</f>
        <v>986</v>
      </c>
      <c r="Q2413" s="9">
        <f>IFERROR(VLOOKUP(SolaCorp_Backlog[[#This Row],[Order_Item]], 'Hot Orders'!$C:$H, 6, FALSE), SolaCorp_Backlog[[#This Row],[Order Date]])</f>
        <v>45210</v>
      </c>
      <c r="R2413">
        <f>COUNTIFS($L:$L, SolaCorp_Backlog[[#This Row],[Product Group]], $Q:$Q, "&lt;=" &amp; SolaCorp_Backlog[[#This Row],[New Date]])</f>
        <v>986</v>
      </c>
      <c r="S2413">
        <f>IF(SolaCorp_Backlog[[#This Row],[Product Group]] &lt;&gt; $L2412, 1, $S2412 + 1)</f>
        <v>943</v>
      </c>
      <c r="T24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3">
        <f ca="1" xml:space="preserve"> ROUND((SolaCorp_Backlog[[#This Row],[Projected Ship Date]] - SolaCorp_Backlog[[#This Row],[Order Date]]) / SolaCorp_Backlog[[#This Row],[Backlog Quantity]], 0)</f>
        <v>58</v>
      </c>
    </row>
    <row r="2414" spans="1:21" x14ac:dyDescent="0.25">
      <c r="A2414" t="s">
        <v>402</v>
      </c>
      <c r="B2414" t="s">
        <v>1193</v>
      </c>
      <c r="C2414" t="s">
        <v>721</v>
      </c>
      <c r="D2414" t="s">
        <v>685</v>
      </c>
      <c r="E2414" t="s">
        <v>686</v>
      </c>
      <c r="F2414">
        <v>6</v>
      </c>
      <c r="G2414">
        <v>115.4</v>
      </c>
      <c r="H2414" s="9">
        <v>45210</v>
      </c>
      <c r="I2414" t="s">
        <v>707</v>
      </c>
      <c r="J2414" t="s">
        <v>669</v>
      </c>
      <c r="K2414" t="s">
        <v>611</v>
      </c>
      <c r="L2414" t="s">
        <v>658</v>
      </c>
      <c r="M2414" t="s">
        <v>2152</v>
      </c>
      <c r="N2414" t="s">
        <v>4779</v>
      </c>
      <c r="O2414" t="s">
        <v>6114</v>
      </c>
      <c r="P2414">
        <f>COUNTIFS($L:$L, SolaCorp_Backlog[[#This Row],[Product Group]], $H:$H, "&lt;=" &amp; SolaCorp_Backlog[[#This Row],[Order Date]])</f>
        <v>986</v>
      </c>
      <c r="Q2414" s="9">
        <f>IFERROR(VLOOKUP(SolaCorp_Backlog[[#This Row],[Order_Item]], 'Hot Orders'!$C:$H, 6, FALSE), SolaCorp_Backlog[[#This Row],[Order Date]])</f>
        <v>45210</v>
      </c>
      <c r="R2414">
        <f>COUNTIFS($L:$L, SolaCorp_Backlog[[#This Row],[Product Group]], $Q:$Q, "&lt;=" &amp; SolaCorp_Backlog[[#This Row],[New Date]])</f>
        <v>986</v>
      </c>
      <c r="S2414">
        <f>IF(SolaCorp_Backlog[[#This Row],[Product Group]] &lt;&gt; $L2413, 1, $S2413 + 1)</f>
        <v>944</v>
      </c>
      <c r="T24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4">
        <f ca="1" xml:space="preserve"> ROUND((SolaCorp_Backlog[[#This Row],[Projected Ship Date]] - SolaCorp_Backlog[[#This Row],[Order Date]]) / SolaCorp_Backlog[[#This Row],[Backlog Quantity]], 0)</f>
        <v>39</v>
      </c>
    </row>
    <row r="2415" spans="1:21" x14ac:dyDescent="0.25">
      <c r="A2415" t="s">
        <v>402</v>
      </c>
      <c r="B2415" t="s">
        <v>1193</v>
      </c>
      <c r="C2415" t="s">
        <v>721</v>
      </c>
      <c r="D2415" t="s">
        <v>685</v>
      </c>
      <c r="E2415" t="s">
        <v>686</v>
      </c>
      <c r="F2415">
        <v>6</v>
      </c>
      <c r="G2415">
        <v>115.4</v>
      </c>
      <c r="H2415" s="9">
        <v>45210</v>
      </c>
      <c r="I2415" t="s">
        <v>707</v>
      </c>
      <c r="J2415" t="s">
        <v>669</v>
      </c>
      <c r="K2415" t="s">
        <v>611</v>
      </c>
      <c r="L2415" t="s">
        <v>658</v>
      </c>
      <c r="M2415" t="s">
        <v>2152</v>
      </c>
      <c r="N2415" t="s">
        <v>4780</v>
      </c>
      <c r="O2415" t="s">
        <v>6114</v>
      </c>
      <c r="P2415">
        <f>COUNTIFS($L:$L, SolaCorp_Backlog[[#This Row],[Product Group]], $H:$H, "&lt;=" &amp; SolaCorp_Backlog[[#This Row],[Order Date]])</f>
        <v>986</v>
      </c>
      <c r="Q2415" s="9">
        <f>IFERROR(VLOOKUP(SolaCorp_Backlog[[#This Row],[Order_Item]], 'Hot Orders'!$C:$H, 6, FALSE), SolaCorp_Backlog[[#This Row],[Order Date]])</f>
        <v>45210</v>
      </c>
      <c r="R2415">
        <f>COUNTIFS($L:$L, SolaCorp_Backlog[[#This Row],[Product Group]], $Q:$Q, "&lt;=" &amp; SolaCorp_Backlog[[#This Row],[New Date]])</f>
        <v>986</v>
      </c>
      <c r="S2415">
        <f>IF(SolaCorp_Backlog[[#This Row],[Product Group]] &lt;&gt; $L2414, 1, $S2414 + 1)</f>
        <v>945</v>
      </c>
      <c r="T24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5">
        <f ca="1" xml:space="preserve"> ROUND((SolaCorp_Backlog[[#This Row],[Projected Ship Date]] - SolaCorp_Backlog[[#This Row],[Order Date]]) / SolaCorp_Backlog[[#This Row],[Backlog Quantity]], 0)</f>
        <v>39</v>
      </c>
    </row>
    <row r="2416" spans="1:21" x14ac:dyDescent="0.25">
      <c r="A2416" t="s">
        <v>402</v>
      </c>
      <c r="B2416" t="s">
        <v>1193</v>
      </c>
      <c r="C2416" t="s">
        <v>721</v>
      </c>
      <c r="D2416" t="s">
        <v>685</v>
      </c>
      <c r="E2416" t="s">
        <v>686</v>
      </c>
      <c r="F2416">
        <v>6</v>
      </c>
      <c r="G2416">
        <v>115.4</v>
      </c>
      <c r="H2416" s="9">
        <v>45210</v>
      </c>
      <c r="I2416" t="s">
        <v>707</v>
      </c>
      <c r="J2416" t="s">
        <v>669</v>
      </c>
      <c r="K2416" t="s">
        <v>611</v>
      </c>
      <c r="L2416" t="s">
        <v>658</v>
      </c>
      <c r="M2416" t="s">
        <v>2152</v>
      </c>
      <c r="N2416" t="s">
        <v>4781</v>
      </c>
      <c r="O2416" t="s">
        <v>6114</v>
      </c>
      <c r="P2416">
        <f>COUNTIFS($L:$L, SolaCorp_Backlog[[#This Row],[Product Group]], $H:$H, "&lt;=" &amp; SolaCorp_Backlog[[#This Row],[Order Date]])</f>
        <v>986</v>
      </c>
      <c r="Q2416" s="9">
        <f>IFERROR(VLOOKUP(SolaCorp_Backlog[[#This Row],[Order_Item]], 'Hot Orders'!$C:$H, 6, FALSE), SolaCorp_Backlog[[#This Row],[Order Date]])</f>
        <v>45210</v>
      </c>
      <c r="R2416">
        <f>COUNTIFS($L:$L, SolaCorp_Backlog[[#This Row],[Product Group]], $Q:$Q, "&lt;=" &amp; SolaCorp_Backlog[[#This Row],[New Date]])</f>
        <v>986</v>
      </c>
      <c r="S2416">
        <f>IF(SolaCorp_Backlog[[#This Row],[Product Group]] &lt;&gt; $L2415, 1, $S2415 + 1)</f>
        <v>946</v>
      </c>
      <c r="T24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2416">
        <f ca="1" xml:space="preserve"> ROUND((SolaCorp_Backlog[[#This Row],[Projected Ship Date]] - SolaCorp_Backlog[[#This Row],[Order Date]]) / SolaCorp_Backlog[[#This Row],[Backlog Quantity]], 0)</f>
        <v>39</v>
      </c>
    </row>
    <row r="2417" spans="1:21" x14ac:dyDescent="0.25">
      <c r="A2417" t="s">
        <v>402</v>
      </c>
      <c r="B2417" t="s">
        <v>1193</v>
      </c>
      <c r="C2417" t="s">
        <v>721</v>
      </c>
      <c r="D2417" t="s">
        <v>685</v>
      </c>
      <c r="E2417" t="s">
        <v>686</v>
      </c>
      <c r="F2417">
        <v>6</v>
      </c>
      <c r="G2417">
        <v>115.4</v>
      </c>
      <c r="H2417" s="9">
        <v>45210</v>
      </c>
      <c r="I2417" t="s">
        <v>707</v>
      </c>
      <c r="J2417" t="s">
        <v>669</v>
      </c>
      <c r="K2417" t="s">
        <v>611</v>
      </c>
      <c r="L2417" t="s">
        <v>658</v>
      </c>
      <c r="M2417" t="s">
        <v>2152</v>
      </c>
      <c r="N2417" t="s">
        <v>4782</v>
      </c>
      <c r="O2417" t="s">
        <v>6114</v>
      </c>
      <c r="P2417">
        <f>COUNTIFS($L:$L, SolaCorp_Backlog[[#This Row],[Product Group]], $H:$H, "&lt;=" &amp; SolaCorp_Backlog[[#This Row],[Order Date]])</f>
        <v>986</v>
      </c>
      <c r="Q2417" s="9">
        <f>IFERROR(VLOOKUP(SolaCorp_Backlog[[#This Row],[Order_Item]], 'Hot Orders'!$C:$H, 6, FALSE), SolaCorp_Backlog[[#This Row],[Order Date]])</f>
        <v>45210</v>
      </c>
      <c r="R2417">
        <f>COUNTIFS($L:$L, SolaCorp_Backlog[[#This Row],[Product Group]], $Q:$Q, "&lt;=" &amp; SolaCorp_Backlog[[#This Row],[New Date]])</f>
        <v>986</v>
      </c>
      <c r="S2417">
        <f>IF(SolaCorp_Backlog[[#This Row],[Product Group]] &lt;&gt; $L2416, 1, $S2416 + 1)</f>
        <v>947</v>
      </c>
      <c r="T24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17">
        <f ca="1" xml:space="preserve"> ROUND((SolaCorp_Backlog[[#This Row],[Projected Ship Date]] - SolaCorp_Backlog[[#This Row],[Order Date]]) / SolaCorp_Backlog[[#This Row],[Backlog Quantity]], 0)</f>
        <v>40</v>
      </c>
    </row>
    <row r="2418" spans="1:21" x14ac:dyDescent="0.25">
      <c r="A2418" t="s">
        <v>402</v>
      </c>
      <c r="B2418" t="s">
        <v>1193</v>
      </c>
      <c r="C2418" t="s">
        <v>721</v>
      </c>
      <c r="D2418" t="s">
        <v>685</v>
      </c>
      <c r="E2418" t="s">
        <v>686</v>
      </c>
      <c r="F2418">
        <v>6</v>
      </c>
      <c r="G2418">
        <v>115.4</v>
      </c>
      <c r="H2418" s="9">
        <v>45210</v>
      </c>
      <c r="I2418" t="s">
        <v>707</v>
      </c>
      <c r="J2418" t="s">
        <v>669</v>
      </c>
      <c r="K2418" t="s">
        <v>611</v>
      </c>
      <c r="L2418" t="s">
        <v>658</v>
      </c>
      <c r="M2418" t="s">
        <v>2152</v>
      </c>
      <c r="N2418" t="s">
        <v>4783</v>
      </c>
      <c r="O2418" t="s">
        <v>6114</v>
      </c>
      <c r="P2418">
        <f>COUNTIFS($L:$L, SolaCorp_Backlog[[#This Row],[Product Group]], $H:$H, "&lt;=" &amp; SolaCorp_Backlog[[#This Row],[Order Date]])</f>
        <v>986</v>
      </c>
      <c r="Q2418" s="9">
        <f>IFERROR(VLOOKUP(SolaCorp_Backlog[[#This Row],[Order_Item]], 'Hot Orders'!$C:$H, 6, FALSE), SolaCorp_Backlog[[#This Row],[Order Date]])</f>
        <v>45210</v>
      </c>
      <c r="R2418">
        <f>COUNTIFS($L:$L, SolaCorp_Backlog[[#This Row],[Product Group]], $Q:$Q, "&lt;=" &amp; SolaCorp_Backlog[[#This Row],[New Date]])</f>
        <v>986</v>
      </c>
      <c r="S2418">
        <f>IF(SolaCorp_Backlog[[#This Row],[Product Group]] &lt;&gt; $L2417, 1, $S2417 + 1)</f>
        <v>948</v>
      </c>
      <c r="T24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18">
        <f ca="1" xml:space="preserve"> ROUND((SolaCorp_Backlog[[#This Row],[Projected Ship Date]] - SolaCorp_Backlog[[#This Row],[Order Date]]) / SolaCorp_Backlog[[#This Row],[Backlog Quantity]], 0)</f>
        <v>40</v>
      </c>
    </row>
    <row r="2419" spans="1:21" x14ac:dyDescent="0.25">
      <c r="A2419" t="s">
        <v>402</v>
      </c>
      <c r="B2419" t="s">
        <v>1193</v>
      </c>
      <c r="C2419" t="s">
        <v>721</v>
      </c>
      <c r="D2419" t="s">
        <v>685</v>
      </c>
      <c r="E2419" t="s">
        <v>686</v>
      </c>
      <c r="F2419">
        <v>6</v>
      </c>
      <c r="G2419">
        <v>115.4</v>
      </c>
      <c r="H2419" s="9">
        <v>45210</v>
      </c>
      <c r="I2419" t="s">
        <v>707</v>
      </c>
      <c r="J2419" t="s">
        <v>669</v>
      </c>
      <c r="K2419" t="s">
        <v>611</v>
      </c>
      <c r="L2419" t="s">
        <v>658</v>
      </c>
      <c r="M2419" t="s">
        <v>2152</v>
      </c>
      <c r="N2419" t="s">
        <v>4784</v>
      </c>
      <c r="O2419" t="s">
        <v>6114</v>
      </c>
      <c r="P2419">
        <f>COUNTIFS($L:$L, SolaCorp_Backlog[[#This Row],[Product Group]], $H:$H, "&lt;=" &amp; SolaCorp_Backlog[[#This Row],[Order Date]])</f>
        <v>986</v>
      </c>
      <c r="Q2419" s="9">
        <f>IFERROR(VLOOKUP(SolaCorp_Backlog[[#This Row],[Order_Item]], 'Hot Orders'!$C:$H, 6, FALSE), SolaCorp_Backlog[[#This Row],[Order Date]])</f>
        <v>45210</v>
      </c>
      <c r="R2419">
        <f>COUNTIFS($L:$L, SolaCorp_Backlog[[#This Row],[Product Group]], $Q:$Q, "&lt;=" &amp; SolaCorp_Backlog[[#This Row],[New Date]])</f>
        <v>986</v>
      </c>
      <c r="S2419">
        <f>IF(SolaCorp_Backlog[[#This Row],[Product Group]] &lt;&gt; $L2418, 1, $S2418 + 1)</f>
        <v>949</v>
      </c>
      <c r="T24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19">
        <f ca="1" xml:space="preserve"> ROUND((SolaCorp_Backlog[[#This Row],[Projected Ship Date]] - SolaCorp_Backlog[[#This Row],[Order Date]]) / SolaCorp_Backlog[[#This Row],[Backlog Quantity]], 0)</f>
        <v>40</v>
      </c>
    </row>
    <row r="2420" spans="1:21" x14ac:dyDescent="0.25">
      <c r="A2420" t="s">
        <v>289</v>
      </c>
      <c r="B2420" t="s">
        <v>758</v>
      </c>
      <c r="C2420" t="s">
        <v>671</v>
      </c>
      <c r="D2420" t="s">
        <v>685</v>
      </c>
      <c r="E2420" t="s">
        <v>686</v>
      </c>
      <c r="F2420">
        <v>18</v>
      </c>
      <c r="G2420">
        <v>137.72</v>
      </c>
      <c r="H2420" s="9">
        <v>45210</v>
      </c>
      <c r="I2420" t="s">
        <v>759</v>
      </c>
      <c r="J2420" t="s">
        <v>675</v>
      </c>
      <c r="K2420" t="s">
        <v>611</v>
      </c>
      <c r="L2420" t="s">
        <v>658</v>
      </c>
      <c r="M2420" t="s">
        <v>2109</v>
      </c>
      <c r="N2420" t="s">
        <v>4629</v>
      </c>
      <c r="O2420" t="s">
        <v>6180</v>
      </c>
      <c r="P2420">
        <f>COUNTIFS($L:$L, SolaCorp_Backlog[[#This Row],[Product Group]], $H:$H, "&lt;=" &amp; SolaCorp_Backlog[[#This Row],[Order Date]])</f>
        <v>986</v>
      </c>
      <c r="Q2420" s="9">
        <f>IFERROR(VLOOKUP(SolaCorp_Backlog[[#This Row],[Order_Item]], 'Hot Orders'!$C:$H, 6, FALSE), SolaCorp_Backlog[[#This Row],[Order Date]])</f>
        <v>45210</v>
      </c>
      <c r="R2420">
        <f>COUNTIFS($L:$L, SolaCorp_Backlog[[#This Row],[Product Group]], $Q:$Q, "&lt;=" &amp; SolaCorp_Backlog[[#This Row],[New Date]])</f>
        <v>986</v>
      </c>
      <c r="S2420">
        <f>IF(SolaCorp_Backlog[[#This Row],[Product Group]] &lt;&gt; $L2419, 1, $S2419 + 1)</f>
        <v>950</v>
      </c>
      <c r="T24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0">
        <f ca="1" xml:space="preserve"> ROUND((SolaCorp_Backlog[[#This Row],[Projected Ship Date]] - SolaCorp_Backlog[[#This Row],[Order Date]]) / SolaCorp_Backlog[[#This Row],[Backlog Quantity]], 0)</f>
        <v>13</v>
      </c>
    </row>
    <row r="2421" spans="1:21" x14ac:dyDescent="0.25">
      <c r="A2421" t="s">
        <v>289</v>
      </c>
      <c r="B2421" t="s">
        <v>758</v>
      </c>
      <c r="C2421" t="s">
        <v>671</v>
      </c>
      <c r="D2421" t="s">
        <v>685</v>
      </c>
      <c r="E2421" t="s">
        <v>686</v>
      </c>
      <c r="F2421">
        <v>18</v>
      </c>
      <c r="G2421">
        <v>137.72</v>
      </c>
      <c r="H2421" s="9">
        <v>45210</v>
      </c>
      <c r="I2421" t="s">
        <v>759</v>
      </c>
      <c r="J2421" t="s">
        <v>675</v>
      </c>
      <c r="K2421" t="s">
        <v>611</v>
      </c>
      <c r="L2421" t="s">
        <v>658</v>
      </c>
      <c r="M2421" t="s">
        <v>2109</v>
      </c>
      <c r="N2421" t="s">
        <v>4630</v>
      </c>
      <c r="O2421" t="s">
        <v>6180</v>
      </c>
      <c r="P2421">
        <f>COUNTIFS($L:$L, SolaCorp_Backlog[[#This Row],[Product Group]], $H:$H, "&lt;=" &amp; SolaCorp_Backlog[[#This Row],[Order Date]])</f>
        <v>986</v>
      </c>
      <c r="Q2421" s="9">
        <f>IFERROR(VLOOKUP(SolaCorp_Backlog[[#This Row],[Order_Item]], 'Hot Orders'!$C:$H, 6, FALSE), SolaCorp_Backlog[[#This Row],[Order Date]])</f>
        <v>45210</v>
      </c>
      <c r="R2421">
        <f>COUNTIFS($L:$L, SolaCorp_Backlog[[#This Row],[Product Group]], $Q:$Q, "&lt;=" &amp; SolaCorp_Backlog[[#This Row],[New Date]])</f>
        <v>986</v>
      </c>
      <c r="S2421">
        <f>IF(SolaCorp_Backlog[[#This Row],[Product Group]] &lt;&gt; $L2420, 1, $S2420 + 1)</f>
        <v>951</v>
      </c>
      <c r="T24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1">
        <f ca="1" xml:space="preserve"> ROUND((SolaCorp_Backlog[[#This Row],[Projected Ship Date]] - SolaCorp_Backlog[[#This Row],[Order Date]]) / SolaCorp_Backlog[[#This Row],[Backlog Quantity]], 0)</f>
        <v>13</v>
      </c>
    </row>
    <row r="2422" spans="1:21" x14ac:dyDescent="0.25">
      <c r="A2422" t="s">
        <v>289</v>
      </c>
      <c r="B2422" t="s">
        <v>758</v>
      </c>
      <c r="C2422" t="s">
        <v>671</v>
      </c>
      <c r="D2422" t="s">
        <v>685</v>
      </c>
      <c r="E2422" t="s">
        <v>686</v>
      </c>
      <c r="F2422">
        <v>18</v>
      </c>
      <c r="G2422">
        <v>137.72</v>
      </c>
      <c r="H2422" s="9">
        <v>45210</v>
      </c>
      <c r="I2422" t="s">
        <v>759</v>
      </c>
      <c r="J2422" t="s">
        <v>675</v>
      </c>
      <c r="K2422" t="s">
        <v>611</v>
      </c>
      <c r="L2422" t="s">
        <v>658</v>
      </c>
      <c r="M2422" t="s">
        <v>2109</v>
      </c>
      <c r="N2422" t="s">
        <v>4631</v>
      </c>
      <c r="O2422" t="s">
        <v>6180</v>
      </c>
      <c r="P2422">
        <f>COUNTIFS($L:$L, SolaCorp_Backlog[[#This Row],[Product Group]], $H:$H, "&lt;=" &amp; SolaCorp_Backlog[[#This Row],[Order Date]])</f>
        <v>986</v>
      </c>
      <c r="Q2422" s="9">
        <f>IFERROR(VLOOKUP(SolaCorp_Backlog[[#This Row],[Order_Item]], 'Hot Orders'!$C:$H, 6, FALSE), SolaCorp_Backlog[[#This Row],[Order Date]])</f>
        <v>45210</v>
      </c>
      <c r="R2422">
        <f>COUNTIFS($L:$L, SolaCorp_Backlog[[#This Row],[Product Group]], $Q:$Q, "&lt;=" &amp; SolaCorp_Backlog[[#This Row],[New Date]])</f>
        <v>986</v>
      </c>
      <c r="S2422">
        <f>IF(SolaCorp_Backlog[[#This Row],[Product Group]] &lt;&gt; $L2421, 1, $S2421 + 1)</f>
        <v>952</v>
      </c>
      <c r="T24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2">
        <f ca="1" xml:space="preserve"> ROUND((SolaCorp_Backlog[[#This Row],[Projected Ship Date]] - SolaCorp_Backlog[[#This Row],[Order Date]]) / SolaCorp_Backlog[[#This Row],[Backlog Quantity]], 0)</f>
        <v>13</v>
      </c>
    </row>
    <row r="2423" spans="1:21" x14ac:dyDescent="0.25">
      <c r="A2423" t="s">
        <v>289</v>
      </c>
      <c r="B2423" t="s">
        <v>758</v>
      </c>
      <c r="C2423" t="s">
        <v>671</v>
      </c>
      <c r="D2423" t="s">
        <v>685</v>
      </c>
      <c r="E2423" t="s">
        <v>686</v>
      </c>
      <c r="F2423">
        <v>18</v>
      </c>
      <c r="G2423">
        <v>137.72</v>
      </c>
      <c r="H2423" s="9">
        <v>45210</v>
      </c>
      <c r="I2423" t="s">
        <v>759</v>
      </c>
      <c r="J2423" t="s">
        <v>675</v>
      </c>
      <c r="K2423" t="s">
        <v>611</v>
      </c>
      <c r="L2423" t="s">
        <v>658</v>
      </c>
      <c r="M2423" t="s">
        <v>2109</v>
      </c>
      <c r="N2423" t="s">
        <v>4632</v>
      </c>
      <c r="O2423" t="s">
        <v>6180</v>
      </c>
      <c r="P2423">
        <f>COUNTIFS($L:$L, SolaCorp_Backlog[[#This Row],[Product Group]], $H:$H, "&lt;=" &amp; SolaCorp_Backlog[[#This Row],[Order Date]])</f>
        <v>986</v>
      </c>
      <c r="Q2423" s="9">
        <f>IFERROR(VLOOKUP(SolaCorp_Backlog[[#This Row],[Order_Item]], 'Hot Orders'!$C:$H, 6, FALSE), SolaCorp_Backlog[[#This Row],[Order Date]])</f>
        <v>45210</v>
      </c>
      <c r="R2423">
        <f>COUNTIFS($L:$L, SolaCorp_Backlog[[#This Row],[Product Group]], $Q:$Q, "&lt;=" &amp; SolaCorp_Backlog[[#This Row],[New Date]])</f>
        <v>986</v>
      </c>
      <c r="S2423">
        <f>IF(SolaCorp_Backlog[[#This Row],[Product Group]] &lt;&gt; $L2422, 1, $S2422 + 1)</f>
        <v>953</v>
      </c>
      <c r="T24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3">
        <f ca="1" xml:space="preserve"> ROUND((SolaCorp_Backlog[[#This Row],[Projected Ship Date]] - SolaCorp_Backlog[[#This Row],[Order Date]]) / SolaCorp_Backlog[[#This Row],[Backlog Quantity]], 0)</f>
        <v>13</v>
      </c>
    </row>
    <row r="2424" spans="1:21" x14ac:dyDescent="0.25">
      <c r="A2424" t="s">
        <v>289</v>
      </c>
      <c r="B2424" t="s">
        <v>758</v>
      </c>
      <c r="C2424" t="s">
        <v>671</v>
      </c>
      <c r="D2424" t="s">
        <v>685</v>
      </c>
      <c r="E2424" t="s">
        <v>686</v>
      </c>
      <c r="F2424">
        <v>18</v>
      </c>
      <c r="G2424">
        <v>137.72</v>
      </c>
      <c r="H2424" s="9">
        <v>45210</v>
      </c>
      <c r="I2424" t="s">
        <v>759</v>
      </c>
      <c r="J2424" t="s">
        <v>675</v>
      </c>
      <c r="K2424" t="s">
        <v>611</v>
      </c>
      <c r="L2424" t="s">
        <v>658</v>
      </c>
      <c r="M2424" t="s">
        <v>2109</v>
      </c>
      <c r="N2424" t="s">
        <v>4633</v>
      </c>
      <c r="O2424" t="s">
        <v>6180</v>
      </c>
      <c r="P2424">
        <f>COUNTIFS($L:$L, SolaCorp_Backlog[[#This Row],[Product Group]], $H:$H, "&lt;=" &amp; SolaCorp_Backlog[[#This Row],[Order Date]])</f>
        <v>986</v>
      </c>
      <c r="Q2424" s="9">
        <f>IFERROR(VLOOKUP(SolaCorp_Backlog[[#This Row],[Order_Item]], 'Hot Orders'!$C:$H, 6, FALSE), SolaCorp_Backlog[[#This Row],[Order Date]])</f>
        <v>45210</v>
      </c>
      <c r="R2424">
        <f>COUNTIFS($L:$L, SolaCorp_Backlog[[#This Row],[Product Group]], $Q:$Q, "&lt;=" &amp; SolaCorp_Backlog[[#This Row],[New Date]])</f>
        <v>986</v>
      </c>
      <c r="S2424">
        <f>IF(SolaCorp_Backlog[[#This Row],[Product Group]] &lt;&gt; $L2423, 1, $S2423 + 1)</f>
        <v>954</v>
      </c>
      <c r="T24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4">
        <f ca="1" xml:space="preserve"> ROUND((SolaCorp_Backlog[[#This Row],[Projected Ship Date]] - SolaCorp_Backlog[[#This Row],[Order Date]]) / SolaCorp_Backlog[[#This Row],[Backlog Quantity]], 0)</f>
        <v>13</v>
      </c>
    </row>
    <row r="2425" spans="1:21" x14ac:dyDescent="0.25">
      <c r="A2425" t="s">
        <v>289</v>
      </c>
      <c r="B2425" t="s">
        <v>758</v>
      </c>
      <c r="C2425" t="s">
        <v>671</v>
      </c>
      <c r="D2425" t="s">
        <v>685</v>
      </c>
      <c r="E2425" t="s">
        <v>686</v>
      </c>
      <c r="F2425">
        <v>18</v>
      </c>
      <c r="G2425">
        <v>137.72</v>
      </c>
      <c r="H2425" s="9">
        <v>45210</v>
      </c>
      <c r="I2425" t="s">
        <v>759</v>
      </c>
      <c r="J2425" t="s">
        <v>675</v>
      </c>
      <c r="K2425" t="s">
        <v>611</v>
      </c>
      <c r="L2425" t="s">
        <v>658</v>
      </c>
      <c r="M2425" t="s">
        <v>2109</v>
      </c>
      <c r="N2425" t="s">
        <v>4634</v>
      </c>
      <c r="O2425" t="s">
        <v>6180</v>
      </c>
      <c r="P2425">
        <f>COUNTIFS($L:$L, SolaCorp_Backlog[[#This Row],[Product Group]], $H:$H, "&lt;=" &amp; SolaCorp_Backlog[[#This Row],[Order Date]])</f>
        <v>986</v>
      </c>
      <c r="Q2425" s="9">
        <f>IFERROR(VLOOKUP(SolaCorp_Backlog[[#This Row],[Order_Item]], 'Hot Orders'!$C:$H, 6, FALSE), SolaCorp_Backlog[[#This Row],[Order Date]])</f>
        <v>45210</v>
      </c>
      <c r="R2425">
        <f>COUNTIFS($L:$L, SolaCorp_Backlog[[#This Row],[Product Group]], $Q:$Q, "&lt;=" &amp; SolaCorp_Backlog[[#This Row],[New Date]])</f>
        <v>986</v>
      </c>
      <c r="S2425">
        <f>IF(SolaCorp_Backlog[[#This Row],[Product Group]] &lt;&gt; $L2424, 1, $S2424 + 1)</f>
        <v>955</v>
      </c>
      <c r="T24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5">
        <f ca="1" xml:space="preserve"> ROUND((SolaCorp_Backlog[[#This Row],[Projected Ship Date]] - SolaCorp_Backlog[[#This Row],[Order Date]]) / SolaCorp_Backlog[[#This Row],[Backlog Quantity]], 0)</f>
        <v>13</v>
      </c>
    </row>
    <row r="2426" spans="1:21" x14ac:dyDescent="0.25">
      <c r="A2426" t="s">
        <v>289</v>
      </c>
      <c r="B2426" t="s">
        <v>758</v>
      </c>
      <c r="C2426" t="s">
        <v>671</v>
      </c>
      <c r="D2426" t="s">
        <v>685</v>
      </c>
      <c r="E2426" t="s">
        <v>686</v>
      </c>
      <c r="F2426">
        <v>18</v>
      </c>
      <c r="G2426">
        <v>137.72</v>
      </c>
      <c r="H2426" s="9">
        <v>45210</v>
      </c>
      <c r="I2426" t="s">
        <v>759</v>
      </c>
      <c r="J2426" t="s">
        <v>675</v>
      </c>
      <c r="K2426" t="s">
        <v>611</v>
      </c>
      <c r="L2426" t="s">
        <v>658</v>
      </c>
      <c r="M2426" t="s">
        <v>2109</v>
      </c>
      <c r="N2426" t="s">
        <v>4635</v>
      </c>
      <c r="O2426" t="s">
        <v>6180</v>
      </c>
      <c r="P2426">
        <f>COUNTIFS($L:$L, SolaCorp_Backlog[[#This Row],[Product Group]], $H:$H, "&lt;=" &amp; SolaCorp_Backlog[[#This Row],[Order Date]])</f>
        <v>986</v>
      </c>
      <c r="Q2426" s="9">
        <f>IFERROR(VLOOKUP(SolaCorp_Backlog[[#This Row],[Order_Item]], 'Hot Orders'!$C:$H, 6, FALSE), SolaCorp_Backlog[[#This Row],[Order Date]])</f>
        <v>45210</v>
      </c>
      <c r="R2426">
        <f>COUNTIFS($L:$L, SolaCorp_Backlog[[#This Row],[Product Group]], $Q:$Q, "&lt;=" &amp; SolaCorp_Backlog[[#This Row],[New Date]])</f>
        <v>986</v>
      </c>
      <c r="S2426">
        <f>IF(SolaCorp_Backlog[[#This Row],[Product Group]] &lt;&gt; $L2425, 1, $S2425 + 1)</f>
        <v>956</v>
      </c>
      <c r="T24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6">
        <f ca="1" xml:space="preserve"> ROUND((SolaCorp_Backlog[[#This Row],[Projected Ship Date]] - SolaCorp_Backlog[[#This Row],[Order Date]]) / SolaCorp_Backlog[[#This Row],[Backlog Quantity]], 0)</f>
        <v>13</v>
      </c>
    </row>
    <row r="2427" spans="1:21" x14ac:dyDescent="0.25">
      <c r="A2427" t="s">
        <v>289</v>
      </c>
      <c r="B2427" t="s">
        <v>758</v>
      </c>
      <c r="C2427" t="s">
        <v>671</v>
      </c>
      <c r="D2427" t="s">
        <v>685</v>
      </c>
      <c r="E2427" t="s">
        <v>686</v>
      </c>
      <c r="F2427">
        <v>18</v>
      </c>
      <c r="G2427">
        <v>137.72</v>
      </c>
      <c r="H2427" s="9">
        <v>45210</v>
      </c>
      <c r="I2427" t="s">
        <v>759</v>
      </c>
      <c r="J2427" t="s">
        <v>675</v>
      </c>
      <c r="K2427" t="s">
        <v>611</v>
      </c>
      <c r="L2427" t="s">
        <v>658</v>
      </c>
      <c r="M2427" t="s">
        <v>2109</v>
      </c>
      <c r="N2427" t="s">
        <v>4636</v>
      </c>
      <c r="O2427" t="s">
        <v>6180</v>
      </c>
      <c r="P2427">
        <f>COUNTIFS($L:$L, SolaCorp_Backlog[[#This Row],[Product Group]], $H:$H, "&lt;=" &amp; SolaCorp_Backlog[[#This Row],[Order Date]])</f>
        <v>986</v>
      </c>
      <c r="Q2427" s="9">
        <f>IFERROR(VLOOKUP(SolaCorp_Backlog[[#This Row],[Order_Item]], 'Hot Orders'!$C:$H, 6, FALSE), SolaCorp_Backlog[[#This Row],[Order Date]])</f>
        <v>45210</v>
      </c>
      <c r="R2427">
        <f>COUNTIFS($L:$L, SolaCorp_Backlog[[#This Row],[Product Group]], $Q:$Q, "&lt;=" &amp; SolaCorp_Backlog[[#This Row],[New Date]])</f>
        <v>986</v>
      </c>
      <c r="S2427">
        <f>IF(SolaCorp_Backlog[[#This Row],[Product Group]] &lt;&gt; $L2426, 1, $S2426 + 1)</f>
        <v>957</v>
      </c>
      <c r="T24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7">
        <f ca="1" xml:space="preserve"> ROUND((SolaCorp_Backlog[[#This Row],[Projected Ship Date]] - SolaCorp_Backlog[[#This Row],[Order Date]]) / SolaCorp_Backlog[[#This Row],[Backlog Quantity]], 0)</f>
        <v>13</v>
      </c>
    </row>
    <row r="2428" spans="1:21" x14ac:dyDescent="0.25">
      <c r="A2428" t="s">
        <v>289</v>
      </c>
      <c r="B2428" t="s">
        <v>758</v>
      </c>
      <c r="C2428" t="s">
        <v>671</v>
      </c>
      <c r="D2428" t="s">
        <v>685</v>
      </c>
      <c r="E2428" t="s">
        <v>686</v>
      </c>
      <c r="F2428">
        <v>18</v>
      </c>
      <c r="G2428">
        <v>137.72</v>
      </c>
      <c r="H2428" s="9">
        <v>45210</v>
      </c>
      <c r="I2428" t="s">
        <v>759</v>
      </c>
      <c r="J2428" t="s">
        <v>675</v>
      </c>
      <c r="K2428" t="s">
        <v>611</v>
      </c>
      <c r="L2428" t="s">
        <v>658</v>
      </c>
      <c r="M2428" t="s">
        <v>2109</v>
      </c>
      <c r="N2428" t="s">
        <v>4637</v>
      </c>
      <c r="O2428" t="s">
        <v>6180</v>
      </c>
      <c r="P2428">
        <f>COUNTIFS($L:$L, SolaCorp_Backlog[[#This Row],[Product Group]], $H:$H, "&lt;=" &amp; SolaCorp_Backlog[[#This Row],[Order Date]])</f>
        <v>986</v>
      </c>
      <c r="Q2428" s="9">
        <f>IFERROR(VLOOKUP(SolaCorp_Backlog[[#This Row],[Order_Item]], 'Hot Orders'!$C:$H, 6, FALSE), SolaCorp_Backlog[[#This Row],[Order Date]])</f>
        <v>45210</v>
      </c>
      <c r="R2428">
        <f>COUNTIFS($L:$L, SolaCorp_Backlog[[#This Row],[Product Group]], $Q:$Q, "&lt;=" &amp; SolaCorp_Backlog[[#This Row],[New Date]])</f>
        <v>986</v>
      </c>
      <c r="S2428">
        <f>IF(SolaCorp_Backlog[[#This Row],[Product Group]] &lt;&gt; $L2427, 1, $S2427 + 1)</f>
        <v>958</v>
      </c>
      <c r="T24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8">
        <f ca="1" xml:space="preserve"> ROUND((SolaCorp_Backlog[[#This Row],[Projected Ship Date]] - SolaCorp_Backlog[[#This Row],[Order Date]]) / SolaCorp_Backlog[[#This Row],[Backlog Quantity]], 0)</f>
        <v>13</v>
      </c>
    </row>
    <row r="2429" spans="1:21" x14ac:dyDescent="0.25">
      <c r="A2429" t="s">
        <v>289</v>
      </c>
      <c r="B2429" t="s">
        <v>758</v>
      </c>
      <c r="C2429" t="s">
        <v>671</v>
      </c>
      <c r="D2429" t="s">
        <v>685</v>
      </c>
      <c r="E2429" t="s">
        <v>686</v>
      </c>
      <c r="F2429">
        <v>18</v>
      </c>
      <c r="G2429">
        <v>137.72</v>
      </c>
      <c r="H2429" s="9">
        <v>45210</v>
      </c>
      <c r="I2429" t="s">
        <v>759</v>
      </c>
      <c r="J2429" t="s">
        <v>675</v>
      </c>
      <c r="K2429" t="s">
        <v>611</v>
      </c>
      <c r="L2429" t="s">
        <v>658</v>
      </c>
      <c r="M2429" t="s">
        <v>2109</v>
      </c>
      <c r="N2429" t="s">
        <v>4638</v>
      </c>
      <c r="O2429" t="s">
        <v>6180</v>
      </c>
      <c r="P2429">
        <f>COUNTIFS($L:$L, SolaCorp_Backlog[[#This Row],[Product Group]], $H:$H, "&lt;=" &amp; SolaCorp_Backlog[[#This Row],[Order Date]])</f>
        <v>986</v>
      </c>
      <c r="Q2429" s="9">
        <f>IFERROR(VLOOKUP(SolaCorp_Backlog[[#This Row],[Order_Item]], 'Hot Orders'!$C:$H, 6, FALSE), SolaCorp_Backlog[[#This Row],[Order Date]])</f>
        <v>45210</v>
      </c>
      <c r="R2429">
        <f>COUNTIFS($L:$L, SolaCorp_Backlog[[#This Row],[Product Group]], $Q:$Q, "&lt;=" &amp; SolaCorp_Backlog[[#This Row],[New Date]])</f>
        <v>986</v>
      </c>
      <c r="S2429">
        <f>IF(SolaCorp_Backlog[[#This Row],[Product Group]] &lt;&gt; $L2428, 1, $S2428 + 1)</f>
        <v>959</v>
      </c>
      <c r="T24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29">
        <f ca="1" xml:space="preserve"> ROUND((SolaCorp_Backlog[[#This Row],[Projected Ship Date]] - SolaCorp_Backlog[[#This Row],[Order Date]]) / SolaCorp_Backlog[[#This Row],[Backlog Quantity]], 0)</f>
        <v>13</v>
      </c>
    </row>
    <row r="2430" spans="1:21" x14ac:dyDescent="0.25">
      <c r="A2430" t="s">
        <v>289</v>
      </c>
      <c r="B2430" t="s">
        <v>758</v>
      </c>
      <c r="C2430" t="s">
        <v>671</v>
      </c>
      <c r="D2430" t="s">
        <v>685</v>
      </c>
      <c r="E2430" t="s">
        <v>686</v>
      </c>
      <c r="F2430">
        <v>18</v>
      </c>
      <c r="G2430">
        <v>137.72</v>
      </c>
      <c r="H2430" s="9">
        <v>45210</v>
      </c>
      <c r="I2430" t="s">
        <v>759</v>
      </c>
      <c r="J2430" t="s">
        <v>675</v>
      </c>
      <c r="K2430" t="s">
        <v>611</v>
      </c>
      <c r="L2430" t="s">
        <v>658</v>
      </c>
      <c r="M2430" t="s">
        <v>2109</v>
      </c>
      <c r="N2430" t="s">
        <v>4639</v>
      </c>
      <c r="O2430" t="s">
        <v>6180</v>
      </c>
      <c r="P2430">
        <f>COUNTIFS($L:$L, SolaCorp_Backlog[[#This Row],[Product Group]], $H:$H, "&lt;=" &amp; SolaCorp_Backlog[[#This Row],[Order Date]])</f>
        <v>986</v>
      </c>
      <c r="Q2430" s="9">
        <f>IFERROR(VLOOKUP(SolaCorp_Backlog[[#This Row],[Order_Item]], 'Hot Orders'!$C:$H, 6, FALSE), SolaCorp_Backlog[[#This Row],[Order Date]])</f>
        <v>45210</v>
      </c>
      <c r="R2430">
        <f>COUNTIFS($L:$L, SolaCorp_Backlog[[#This Row],[Product Group]], $Q:$Q, "&lt;=" &amp; SolaCorp_Backlog[[#This Row],[New Date]])</f>
        <v>986</v>
      </c>
      <c r="S2430">
        <f>IF(SolaCorp_Backlog[[#This Row],[Product Group]] &lt;&gt; $L2429, 1, $S2429 + 1)</f>
        <v>960</v>
      </c>
      <c r="T24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0">
        <f ca="1" xml:space="preserve"> ROUND((SolaCorp_Backlog[[#This Row],[Projected Ship Date]] - SolaCorp_Backlog[[#This Row],[Order Date]]) / SolaCorp_Backlog[[#This Row],[Backlog Quantity]], 0)</f>
        <v>13</v>
      </c>
    </row>
    <row r="2431" spans="1:21" x14ac:dyDescent="0.25">
      <c r="A2431" t="s">
        <v>289</v>
      </c>
      <c r="B2431" t="s">
        <v>758</v>
      </c>
      <c r="C2431" t="s">
        <v>671</v>
      </c>
      <c r="D2431" t="s">
        <v>685</v>
      </c>
      <c r="E2431" t="s">
        <v>686</v>
      </c>
      <c r="F2431">
        <v>18</v>
      </c>
      <c r="G2431">
        <v>137.72</v>
      </c>
      <c r="H2431" s="9">
        <v>45210</v>
      </c>
      <c r="I2431" t="s">
        <v>759</v>
      </c>
      <c r="J2431" t="s">
        <v>675</v>
      </c>
      <c r="K2431" t="s">
        <v>611</v>
      </c>
      <c r="L2431" t="s">
        <v>658</v>
      </c>
      <c r="M2431" t="s">
        <v>2109</v>
      </c>
      <c r="N2431" t="s">
        <v>4640</v>
      </c>
      <c r="O2431" t="s">
        <v>6180</v>
      </c>
      <c r="P2431">
        <f>COUNTIFS($L:$L, SolaCorp_Backlog[[#This Row],[Product Group]], $H:$H, "&lt;=" &amp; SolaCorp_Backlog[[#This Row],[Order Date]])</f>
        <v>986</v>
      </c>
      <c r="Q2431" s="9">
        <f>IFERROR(VLOOKUP(SolaCorp_Backlog[[#This Row],[Order_Item]], 'Hot Orders'!$C:$H, 6, FALSE), SolaCorp_Backlog[[#This Row],[Order Date]])</f>
        <v>45210</v>
      </c>
      <c r="R2431">
        <f>COUNTIFS($L:$L, SolaCorp_Backlog[[#This Row],[Product Group]], $Q:$Q, "&lt;=" &amp; SolaCorp_Backlog[[#This Row],[New Date]])</f>
        <v>986</v>
      </c>
      <c r="S2431">
        <f>IF(SolaCorp_Backlog[[#This Row],[Product Group]] &lt;&gt; $L2430, 1, $S2430 + 1)</f>
        <v>961</v>
      </c>
      <c r="T24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1">
        <f ca="1" xml:space="preserve"> ROUND((SolaCorp_Backlog[[#This Row],[Projected Ship Date]] - SolaCorp_Backlog[[#This Row],[Order Date]]) / SolaCorp_Backlog[[#This Row],[Backlog Quantity]], 0)</f>
        <v>13</v>
      </c>
    </row>
    <row r="2432" spans="1:21" x14ac:dyDescent="0.25">
      <c r="A2432" t="s">
        <v>289</v>
      </c>
      <c r="B2432" t="s">
        <v>758</v>
      </c>
      <c r="C2432" t="s">
        <v>671</v>
      </c>
      <c r="D2432" t="s">
        <v>685</v>
      </c>
      <c r="E2432" t="s">
        <v>686</v>
      </c>
      <c r="F2432">
        <v>18</v>
      </c>
      <c r="G2432">
        <v>137.72</v>
      </c>
      <c r="H2432" s="9">
        <v>45210</v>
      </c>
      <c r="I2432" t="s">
        <v>759</v>
      </c>
      <c r="J2432" t="s">
        <v>675</v>
      </c>
      <c r="K2432" t="s">
        <v>611</v>
      </c>
      <c r="L2432" t="s">
        <v>658</v>
      </c>
      <c r="M2432" t="s">
        <v>2109</v>
      </c>
      <c r="N2432" t="s">
        <v>4641</v>
      </c>
      <c r="O2432" t="s">
        <v>6180</v>
      </c>
      <c r="P2432">
        <f>COUNTIFS($L:$L, SolaCorp_Backlog[[#This Row],[Product Group]], $H:$H, "&lt;=" &amp; SolaCorp_Backlog[[#This Row],[Order Date]])</f>
        <v>986</v>
      </c>
      <c r="Q2432" s="9">
        <f>IFERROR(VLOOKUP(SolaCorp_Backlog[[#This Row],[Order_Item]], 'Hot Orders'!$C:$H, 6, FALSE), SolaCorp_Backlog[[#This Row],[Order Date]])</f>
        <v>45210</v>
      </c>
      <c r="R2432">
        <f>COUNTIFS($L:$L, SolaCorp_Backlog[[#This Row],[Product Group]], $Q:$Q, "&lt;=" &amp; SolaCorp_Backlog[[#This Row],[New Date]])</f>
        <v>986</v>
      </c>
      <c r="S2432">
        <f>IF(SolaCorp_Backlog[[#This Row],[Product Group]] &lt;&gt; $L2431, 1, $S2431 + 1)</f>
        <v>962</v>
      </c>
      <c r="T24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2">
        <f ca="1" xml:space="preserve"> ROUND((SolaCorp_Backlog[[#This Row],[Projected Ship Date]] - SolaCorp_Backlog[[#This Row],[Order Date]]) / SolaCorp_Backlog[[#This Row],[Backlog Quantity]], 0)</f>
        <v>13</v>
      </c>
    </row>
    <row r="2433" spans="1:21" x14ac:dyDescent="0.25">
      <c r="A2433" t="s">
        <v>289</v>
      </c>
      <c r="B2433" t="s">
        <v>758</v>
      </c>
      <c r="C2433" t="s">
        <v>671</v>
      </c>
      <c r="D2433" t="s">
        <v>685</v>
      </c>
      <c r="E2433" t="s">
        <v>686</v>
      </c>
      <c r="F2433">
        <v>18</v>
      </c>
      <c r="G2433">
        <v>137.72</v>
      </c>
      <c r="H2433" s="9">
        <v>45210</v>
      </c>
      <c r="I2433" t="s">
        <v>759</v>
      </c>
      <c r="J2433" t="s">
        <v>675</v>
      </c>
      <c r="K2433" t="s">
        <v>611</v>
      </c>
      <c r="L2433" t="s">
        <v>658</v>
      </c>
      <c r="M2433" t="s">
        <v>2109</v>
      </c>
      <c r="N2433" t="s">
        <v>4642</v>
      </c>
      <c r="O2433" t="s">
        <v>6180</v>
      </c>
      <c r="P2433">
        <f>COUNTIFS($L:$L, SolaCorp_Backlog[[#This Row],[Product Group]], $H:$H, "&lt;=" &amp; SolaCorp_Backlog[[#This Row],[Order Date]])</f>
        <v>986</v>
      </c>
      <c r="Q2433" s="9">
        <f>IFERROR(VLOOKUP(SolaCorp_Backlog[[#This Row],[Order_Item]], 'Hot Orders'!$C:$H, 6, FALSE), SolaCorp_Backlog[[#This Row],[Order Date]])</f>
        <v>45210</v>
      </c>
      <c r="R2433">
        <f>COUNTIFS($L:$L, SolaCorp_Backlog[[#This Row],[Product Group]], $Q:$Q, "&lt;=" &amp; SolaCorp_Backlog[[#This Row],[New Date]])</f>
        <v>986</v>
      </c>
      <c r="S2433">
        <f>IF(SolaCorp_Backlog[[#This Row],[Product Group]] &lt;&gt; $L2432, 1, $S2432 + 1)</f>
        <v>963</v>
      </c>
      <c r="T24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3">
        <f ca="1" xml:space="preserve"> ROUND((SolaCorp_Backlog[[#This Row],[Projected Ship Date]] - SolaCorp_Backlog[[#This Row],[Order Date]]) / SolaCorp_Backlog[[#This Row],[Backlog Quantity]], 0)</f>
        <v>13</v>
      </c>
    </row>
    <row r="2434" spans="1:21" x14ac:dyDescent="0.25">
      <c r="A2434" t="s">
        <v>289</v>
      </c>
      <c r="B2434" t="s">
        <v>758</v>
      </c>
      <c r="C2434" t="s">
        <v>671</v>
      </c>
      <c r="D2434" t="s">
        <v>685</v>
      </c>
      <c r="E2434" t="s">
        <v>686</v>
      </c>
      <c r="F2434">
        <v>18</v>
      </c>
      <c r="G2434">
        <v>137.72</v>
      </c>
      <c r="H2434" s="9">
        <v>45210</v>
      </c>
      <c r="I2434" t="s">
        <v>759</v>
      </c>
      <c r="J2434" t="s">
        <v>675</v>
      </c>
      <c r="K2434" t="s">
        <v>611</v>
      </c>
      <c r="L2434" t="s">
        <v>658</v>
      </c>
      <c r="M2434" t="s">
        <v>2109</v>
      </c>
      <c r="N2434" t="s">
        <v>4643</v>
      </c>
      <c r="O2434" t="s">
        <v>6180</v>
      </c>
      <c r="P2434">
        <f>COUNTIFS($L:$L, SolaCorp_Backlog[[#This Row],[Product Group]], $H:$H, "&lt;=" &amp; SolaCorp_Backlog[[#This Row],[Order Date]])</f>
        <v>986</v>
      </c>
      <c r="Q2434" s="9">
        <f>IFERROR(VLOOKUP(SolaCorp_Backlog[[#This Row],[Order_Item]], 'Hot Orders'!$C:$H, 6, FALSE), SolaCorp_Backlog[[#This Row],[Order Date]])</f>
        <v>45210</v>
      </c>
      <c r="R2434">
        <f>COUNTIFS($L:$L, SolaCorp_Backlog[[#This Row],[Product Group]], $Q:$Q, "&lt;=" &amp; SolaCorp_Backlog[[#This Row],[New Date]])</f>
        <v>986</v>
      </c>
      <c r="S2434">
        <f>IF(SolaCorp_Backlog[[#This Row],[Product Group]] &lt;&gt; $L2433, 1, $S2433 + 1)</f>
        <v>964</v>
      </c>
      <c r="T24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4">
        <f ca="1" xml:space="preserve"> ROUND((SolaCorp_Backlog[[#This Row],[Projected Ship Date]] - SolaCorp_Backlog[[#This Row],[Order Date]]) / SolaCorp_Backlog[[#This Row],[Backlog Quantity]], 0)</f>
        <v>13</v>
      </c>
    </row>
    <row r="2435" spans="1:21" x14ac:dyDescent="0.25">
      <c r="A2435" t="s">
        <v>289</v>
      </c>
      <c r="B2435" t="s">
        <v>758</v>
      </c>
      <c r="C2435" t="s">
        <v>671</v>
      </c>
      <c r="D2435" t="s">
        <v>685</v>
      </c>
      <c r="E2435" t="s">
        <v>686</v>
      </c>
      <c r="F2435">
        <v>18</v>
      </c>
      <c r="G2435">
        <v>137.72</v>
      </c>
      <c r="H2435" s="9">
        <v>45210</v>
      </c>
      <c r="I2435" t="s">
        <v>759</v>
      </c>
      <c r="J2435" t="s">
        <v>675</v>
      </c>
      <c r="K2435" t="s">
        <v>611</v>
      </c>
      <c r="L2435" t="s">
        <v>658</v>
      </c>
      <c r="M2435" t="s">
        <v>2109</v>
      </c>
      <c r="N2435" t="s">
        <v>4644</v>
      </c>
      <c r="O2435" t="s">
        <v>6180</v>
      </c>
      <c r="P2435">
        <f>COUNTIFS($L:$L, SolaCorp_Backlog[[#This Row],[Product Group]], $H:$H, "&lt;=" &amp; SolaCorp_Backlog[[#This Row],[Order Date]])</f>
        <v>986</v>
      </c>
      <c r="Q2435" s="9">
        <f>IFERROR(VLOOKUP(SolaCorp_Backlog[[#This Row],[Order_Item]], 'Hot Orders'!$C:$H, 6, FALSE), SolaCorp_Backlog[[#This Row],[Order Date]])</f>
        <v>45210</v>
      </c>
      <c r="R2435">
        <f>COUNTIFS($L:$L, SolaCorp_Backlog[[#This Row],[Product Group]], $Q:$Q, "&lt;=" &amp; SolaCorp_Backlog[[#This Row],[New Date]])</f>
        <v>986</v>
      </c>
      <c r="S2435">
        <f>IF(SolaCorp_Backlog[[#This Row],[Product Group]] &lt;&gt; $L2434, 1, $S2434 + 1)</f>
        <v>965</v>
      </c>
      <c r="T24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5">
        <f ca="1" xml:space="preserve"> ROUND((SolaCorp_Backlog[[#This Row],[Projected Ship Date]] - SolaCorp_Backlog[[#This Row],[Order Date]]) / SolaCorp_Backlog[[#This Row],[Backlog Quantity]], 0)</f>
        <v>13</v>
      </c>
    </row>
    <row r="2436" spans="1:21" x14ac:dyDescent="0.25">
      <c r="A2436" t="s">
        <v>289</v>
      </c>
      <c r="B2436" t="s">
        <v>758</v>
      </c>
      <c r="C2436" t="s">
        <v>671</v>
      </c>
      <c r="D2436" t="s">
        <v>685</v>
      </c>
      <c r="E2436" t="s">
        <v>686</v>
      </c>
      <c r="F2436">
        <v>18</v>
      </c>
      <c r="G2436">
        <v>137.72</v>
      </c>
      <c r="H2436" s="9">
        <v>45210</v>
      </c>
      <c r="I2436" t="s">
        <v>759</v>
      </c>
      <c r="J2436" t="s">
        <v>675</v>
      </c>
      <c r="K2436" t="s">
        <v>611</v>
      </c>
      <c r="L2436" t="s">
        <v>658</v>
      </c>
      <c r="M2436" t="s">
        <v>2109</v>
      </c>
      <c r="N2436" t="s">
        <v>4645</v>
      </c>
      <c r="O2436" t="s">
        <v>6180</v>
      </c>
      <c r="P2436">
        <f>COUNTIFS($L:$L, SolaCorp_Backlog[[#This Row],[Product Group]], $H:$H, "&lt;=" &amp; SolaCorp_Backlog[[#This Row],[Order Date]])</f>
        <v>986</v>
      </c>
      <c r="Q2436" s="9">
        <f>IFERROR(VLOOKUP(SolaCorp_Backlog[[#This Row],[Order_Item]], 'Hot Orders'!$C:$H, 6, FALSE), SolaCorp_Backlog[[#This Row],[Order Date]])</f>
        <v>45210</v>
      </c>
      <c r="R2436">
        <f>COUNTIFS($L:$L, SolaCorp_Backlog[[#This Row],[Product Group]], $Q:$Q, "&lt;=" &amp; SolaCorp_Backlog[[#This Row],[New Date]])</f>
        <v>986</v>
      </c>
      <c r="S2436">
        <f>IF(SolaCorp_Backlog[[#This Row],[Product Group]] &lt;&gt; $L2435, 1, $S2435 + 1)</f>
        <v>966</v>
      </c>
      <c r="T24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6">
        <f ca="1" xml:space="preserve"> ROUND((SolaCorp_Backlog[[#This Row],[Projected Ship Date]] - SolaCorp_Backlog[[#This Row],[Order Date]]) / SolaCorp_Backlog[[#This Row],[Backlog Quantity]], 0)</f>
        <v>13</v>
      </c>
    </row>
    <row r="2437" spans="1:21" x14ac:dyDescent="0.25">
      <c r="A2437" t="s">
        <v>289</v>
      </c>
      <c r="B2437" t="s">
        <v>758</v>
      </c>
      <c r="C2437" t="s">
        <v>671</v>
      </c>
      <c r="D2437" t="s">
        <v>685</v>
      </c>
      <c r="E2437" t="s">
        <v>686</v>
      </c>
      <c r="F2437">
        <v>18</v>
      </c>
      <c r="G2437">
        <v>137.72</v>
      </c>
      <c r="H2437" s="9">
        <v>45210</v>
      </c>
      <c r="I2437" t="s">
        <v>759</v>
      </c>
      <c r="J2437" t="s">
        <v>675</v>
      </c>
      <c r="K2437" t="s">
        <v>611</v>
      </c>
      <c r="L2437" t="s">
        <v>658</v>
      </c>
      <c r="M2437" t="s">
        <v>2109</v>
      </c>
      <c r="N2437" t="s">
        <v>4646</v>
      </c>
      <c r="O2437" t="s">
        <v>6180</v>
      </c>
      <c r="P2437">
        <f>COUNTIFS($L:$L, SolaCorp_Backlog[[#This Row],[Product Group]], $H:$H, "&lt;=" &amp; SolaCorp_Backlog[[#This Row],[Order Date]])</f>
        <v>986</v>
      </c>
      <c r="Q2437" s="9">
        <f>IFERROR(VLOOKUP(SolaCorp_Backlog[[#This Row],[Order_Item]], 'Hot Orders'!$C:$H, 6, FALSE), SolaCorp_Backlog[[#This Row],[Order Date]])</f>
        <v>45210</v>
      </c>
      <c r="R2437">
        <f>COUNTIFS($L:$L, SolaCorp_Backlog[[#This Row],[Product Group]], $Q:$Q, "&lt;=" &amp; SolaCorp_Backlog[[#This Row],[New Date]])</f>
        <v>986</v>
      </c>
      <c r="S2437">
        <f>IF(SolaCorp_Backlog[[#This Row],[Product Group]] &lt;&gt; $L2436, 1, $S2436 + 1)</f>
        <v>967</v>
      </c>
      <c r="T24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7">
        <f ca="1" xml:space="preserve"> ROUND((SolaCorp_Backlog[[#This Row],[Projected Ship Date]] - SolaCorp_Backlog[[#This Row],[Order Date]]) / SolaCorp_Backlog[[#This Row],[Backlog Quantity]], 0)</f>
        <v>13</v>
      </c>
    </row>
    <row r="2438" spans="1:21" x14ac:dyDescent="0.25">
      <c r="A2438" t="s">
        <v>289</v>
      </c>
      <c r="B2438" t="s">
        <v>758</v>
      </c>
      <c r="C2438" t="s">
        <v>671</v>
      </c>
      <c r="D2438" t="s">
        <v>769</v>
      </c>
      <c r="E2438" t="s">
        <v>770</v>
      </c>
      <c r="F2438">
        <v>16</v>
      </c>
      <c r="G2438">
        <v>601.89</v>
      </c>
      <c r="H2438" s="9">
        <v>45210</v>
      </c>
      <c r="I2438" t="s">
        <v>759</v>
      </c>
      <c r="J2438" t="s">
        <v>675</v>
      </c>
      <c r="K2438" t="s">
        <v>613</v>
      </c>
      <c r="L2438" t="s">
        <v>658</v>
      </c>
      <c r="M2438" t="s">
        <v>2144</v>
      </c>
      <c r="N2438" t="s">
        <v>4741</v>
      </c>
      <c r="O2438" t="s">
        <v>6180</v>
      </c>
      <c r="P2438">
        <f>COUNTIFS($L:$L, SolaCorp_Backlog[[#This Row],[Product Group]], $H:$H, "&lt;=" &amp; SolaCorp_Backlog[[#This Row],[Order Date]])</f>
        <v>986</v>
      </c>
      <c r="Q2438" s="9">
        <f>IFERROR(VLOOKUP(SolaCorp_Backlog[[#This Row],[Order_Item]], 'Hot Orders'!$C:$H, 6, FALSE), SolaCorp_Backlog[[#This Row],[Order Date]])</f>
        <v>45210</v>
      </c>
      <c r="R2438">
        <f>COUNTIFS($L:$L, SolaCorp_Backlog[[#This Row],[Product Group]], $Q:$Q, "&lt;=" &amp; SolaCorp_Backlog[[#This Row],[New Date]])</f>
        <v>986</v>
      </c>
      <c r="S2438">
        <f>IF(SolaCorp_Backlog[[#This Row],[Product Group]] &lt;&gt; $L2437, 1, $S2437 + 1)</f>
        <v>968</v>
      </c>
      <c r="T24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8">
        <f ca="1" xml:space="preserve"> ROUND((SolaCorp_Backlog[[#This Row],[Projected Ship Date]] - SolaCorp_Backlog[[#This Row],[Order Date]]) / SolaCorp_Backlog[[#This Row],[Backlog Quantity]], 0)</f>
        <v>15</v>
      </c>
    </row>
    <row r="2439" spans="1:21" x14ac:dyDescent="0.25">
      <c r="A2439" t="s">
        <v>289</v>
      </c>
      <c r="B2439" t="s">
        <v>758</v>
      </c>
      <c r="C2439" t="s">
        <v>671</v>
      </c>
      <c r="D2439" t="s">
        <v>769</v>
      </c>
      <c r="E2439" t="s">
        <v>770</v>
      </c>
      <c r="F2439">
        <v>16</v>
      </c>
      <c r="G2439">
        <v>601.89</v>
      </c>
      <c r="H2439" s="9">
        <v>45210</v>
      </c>
      <c r="I2439" t="s">
        <v>759</v>
      </c>
      <c r="J2439" t="s">
        <v>675</v>
      </c>
      <c r="K2439" t="s">
        <v>613</v>
      </c>
      <c r="L2439" t="s">
        <v>658</v>
      </c>
      <c r="M2439" t="s">
        <v>2144</v>
      </c>
      <c r="N2439" t="s">
        <v>4742</v>
      </c>
      <c r="O2439" t="s">
        <v>6180</v>
      </c>
      <c r="P2439">
        <f>COUNTIFS($L:$L, SolaCorp_Backlog[[#This Row],[Product Group]], $H:$H, "&lt;=" &amp; SolaCorp_Backlog[[#This Row],[Order Date]])</f>
        <v>986</v>
      </c>
      <c r="Q2439" s="9">
        <f>IFERROR(VLOOKUP(SolaCorp_Backlog[[#This Row],[Order_Item]], 'Hot Orders'!$C:$H, 6, FALSE), SolaCorp_Backlog[[#This Row],[Order Date]])</f>
        <v>45210</v>
      </c>
      <c r="R2439">
        <f>COUNTIFS($L:$L, SolaCorp_Backlog[[#This Row],[Product Group]], $Q:$Q, "&lt;=" &amp; SolaCorp_Backlog[[#This Row],[New Date]])</f>
        <v>986</v>
      </c>
      <c r="S2439">
        <f>IF(SolaCorp_Backlog[[#This Row],[Product Group]] &lt;&gt; $L2438, 1, $S2438 + 1)</f>
        <v>969</v>
      </c>
      <c r="T24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39">
        <f ca="1" xml:space="preserve"> ROUND((SolaCorp_Backlog[[#This Row],[Projected Ship Date]] - SolaCorp_Backlog[[#This Row],[Order Date]]) / SolaCorp_Backlog[[#This Row],[Backlog Quantity]], 0)</f>
        <v>15</v>
      </c>
    </row>
    <row r="2440" spans="1:21" x14ac:dyDescent="0.25">
      <c r="A2440" t="s">
        <v>289</v>
      </c>
      <c r="B2440" t="s">
        <v>758</v>
      </c>
      <c r="C2440" t="s">
        <v>671</v>
      </c>
      <c r="D2440" t="s">
        <v>769</v>
      </c>
      <c r="E2440" t="s">
        <v>770</v>
      </c>
      <c r="F2440">
        <v>16</v>
      </c>
      <c r="G2440">
        <v>601.89</v>
      </c>
      <c r="H2440" s="9">
        <v>45210</v>
      </c>
      <c r="I2440" t="s">
        <v>759</v>
      </c>
      <c r="J2440" t="s">
        <v>675</v>
      </c>
      <c r="K2440" t="s">
        <v>613</v>
      </c>
      <c r="L2440" t="s">
        <v>658</v>
      </c>
      <c r="M2440" t="s">
        <v>2144</v>
      </c>
      <c r="N2440" t="s">
        <v>4743</v>
      </c>
      <c r="O2440" t="s">
        <v>6180</v>
      </c>
      <c r="P2440">
        <f>COUNTIFS($L:$L, SolaCorp_Backlog[[#This Row],[Product Group]], $H:$H, "&lt;=" &amp; SolaCorp_Backlog[[#This Row],[Order Date]])</f>
        <v>986</v>
      </c>
      <c r="Q2440" s="9">
        <f>IFERROR(VLOOKUP(SolaCorp_Backlog[[#This Row],[Order_Item]], 'Hot Orders'!$C:$H, 6, FALSE), SolaCorp_Backlog[[#This Row],[Order Date]])</f>
        <v>45210</v>
      </c>
      <c r="R2440">
        <f>COUNTIFS($L:$L, SolaCorp_Backlog[[#This Row],[Product Group]], $Q:$Q, "&lt;=" &amp; SolaCorp_Backlog[[#This Row],[New Date]])</f>
        <v>986</v>
      </c>
      <c r="S2440">
        <f>IF(SolaCorp_Backlog[[#This Row],[Product Group]] &lt;&gt; $L2439, 1, $S2439 + 1)</f>
        <v>970</v>
      </c>
      <c r="T24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0">
        <f ca="1" xml:space="preserve"> ROUND((SolaCorp_Backlog[[#This Row],[Projected Ship Date]] - SolaCorp_Backlog[[#This Row],[Order Date]]) / SolaCorp_Backlog[[#This Row],[Backlog Quantity]], 0)</f>
        <v>15</v>
      </c>
    </row>
    <row r="2441" spans="1:21" x14ac:dyDescent="0.25">
      <c r="A2441" t="s">
        <v>289</v>
      </c>
      <c r="B2441" t="s">
        <v>758</v>
      </c>
      <c r="C2441" t="s">
        <v>671</v>
      </c>
      <c r="D2441" t="s">
        <v>769</v>
      </c>
      <c r="E2441" t="s">
        <v>770</v>
      </c>
      <c r="F2441">
        <v>16</v>
      </c>
      <c r="G2441">
        <v>601.89</v>
      </c>
      <c r="H2441" s="9">
        <v>45210</v>
      </c>
      <c r="I2441" t="s">
        <v>759</v>
      </c>
      <c r="J2441" t="s">
        <v>675</v>
      </c>
      <c r="K2441" t="s">
        <v>613</v>
      </c>
      <c r="L2441" t="s">
        <v>658</v>
      </c>
      <c r="M2441" t="s">
        <v>2144</v>
      </c>
      <c r="N2441" t="s">
        <v>4744</v>
      </c>
      <c r="O2441" t="s">
        <v>6180</v>
      </c>
      <c r="P2441">
        <f>COUNTIFS($L:$L, SolaCorp_Backlog[[#This Row],[Product Group]], $H:$H, "&lt;=" &amp; SolaCorp_Backlog[[#This Row],[Order Date]])</f>
        <v>986</v>
      </c>
      <c r="Q2441" s="9">
        <f>IFERROR(VLOOKUP(SolaCorp_Backlog[[#This Row],[Order_Item]], 'Hot Orders'!$C:$H, 6, FALSE), SolaCorp_Backlog[[#This Row],[Order Date]])</f>
        <v>45210</v>
      </c>
      <c r="R2441">
        <f>COUNTIFS($L:$L, SolaCorp_Backlog[[#This Row],[Product Group]], $Q:$Q, "&lt;=" &amp; SolaCorp_Backlog[[#This Row],[New Date]])</f>
        <v>986</v>
      </c>
      <c r="S2441">
        <f>IF(SolaCorp_Backlog[[#This Row],[Product Group]] &lt;&gt; $L2440, 1, $S2440 + 1)</f>
        <v>971</v>
      </c>
      <c r="T24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1">
        <f ca="1" xml:space="preserve"> ROUND((SolaCorp_Backlog[[#This Row],[Projected Ship Date]] - SolaCorp_Backlog[[#This Row],[Order Date]]) / SolaCorp_Backlog[[#This Row],[Backlog Quantity]], 0)</f>
        <v>15</v>
      </c>
    </row>
    <row r="2442" spans="1:21" x14ac:dyDescent="0.25">
      <c r="A2442" t="s">
        <v>289</v>
      </c>
      <c r="B2442" t="s">
        <v>758</v>
      </c>
      <c r="C2442" t="s">
        <v>671</v>
      </c>
      <c r="D2442" t="s">
        <v>769</v>
      </c>
      <c r="E2442" t="s">
        <v>770</v>
      </c>
      <c r="F2442">
        <v>16</v>
      </c>
      <c r="G2442">
        <v>601.89</v>
      </c>
      <c r="H2442" s="9">
        <v>45210</v>
      </c>
      <c r="I2442" t="s">
        <v>759</v>
      </c>
      <c r="J2442" t="s">
        <v>675</v>
      </c>
      <c r="K2442" t="s">
        <v>613</v>
      </c>
      <c r="L2442" t="s">
        <v>658</v>
      </c>
      <c r="M2442" t="s">
        <v>2144</v>
      </c>
      <c r="N2442" t="s">
        <v>4745</v>
      </c>
      <c r="O2442" t="s">
        <v>6180</v>
      </c>
      <c r="P2442">
        <f>COUNTIFS($L:$L, SolaCorp_Backlog[[#This Row],[Product Group]], $H:$H, "&lt;=" &amp; SolaCorp_Backlog[[#This Row],[Order Date]])</f>
        <v>986</v>
      </c>
      <c r="Q2442" s="9">
        <f>IFERROR(VLOOKUP(SolaCorp_Backlog[[#This Row],[Order_Item]], 'Hot Orders'!$C:$H, 6, FALSE), SolaCorp_Backlog[[#This Row],[Order Date]])</f>
        <v>45210</v>
      </c>
      <c r="R2442">
        <f>COUNTIFS($L:$L, SolaCorp_Backlog[[#This Row],[Product Group]], $Q:$Q, "&lt;=" &amp; SolaCorp_Backlog[[#This Row],[New Date]])</f>
        <v>986</v>
      </c>
      <c r="S2442">
        <f>IF(SolaCorp_Backlog[[#This Row],[Product Group]] &lt;&gt; $L2441, 1, $S2441 + 1)</f>
        <v>972</v>
      </c>
      <c r="T24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2">
        <f ca="1" xml:space="preserve"> ROUND((SolaCorp_Backlog[[#This Row],[Projected Ship Date]] - SolaCorp_Backlog[[#This Row],[Order Date]]) / SolaCorp_Backlog[[#This Row],[Backlog Quantity]], 0)</f>
        <v>15</v>
      </c>
    </row>
    <row r="2443" spans="1:21" x14ac:dyDescent="0.25">
      <c r="A2443" t="s">
        <v>289</v>
      </c>
      <c r="B2443" t="s">
        <v>758</v>
      </c>
      <c r="C2443" t="s">
        <v>671</v>
      </c>
      <c r="D2443" t="s">
        <v>769</v>
      </c>
      <c r="E2443" t="s">
        <v>770</v>
      </c>
      <c r="F2443">
        <v>16</v>
      </c>
      <c r="G2443">
        <v>601.89</v>
      </c>
      <c r="H2443" s="9">
        <v>45210</v>
      </c>
      <c r="I2443" t="s">
        <v>759</v>
      </c>
      <c r="J2443" t="s">
        <v>675</v>
      </c>
      <c r="K2443" t="s">
        <v>613</v>
      </c>
      <c r="L2443" t="s">
        <v>658</v>
      </c>
      <c r="M2443" t="s">
        <v>2144</v>
      </c>
      <c r="N2443" t="s">
        <v>4746</v>
      </c>
      <c r="O2443" t="s">
        <v>6180</v>
      </c>
      <c r="P2443">
        <f>COUNTIFS($L:$L, SolaCorp_Backlog[[#This Row],[Product Group]], $H:$H, "&lt;=" &amp; SolaCorp_Backlog[[#This Row],[Order Date]])</f>
        <v>986</v>
      </c>
      <c r="Q2443" s="9">
        <f>IFERROR(VLOOKUP(SolaCorp_Backlog[[#This Row],[Order_Item]], 'Hot Orders'!$C:$H, 6, FALSE), SolaCorp_Backlog[[#This Row],[Order Date]])</f>
        <v>45210</v>
      </c>
      <c r="R2443">
        <f>COUNTIFS($L:$L, SolaCorp_Backlog[[#This Row],[Product Group]], $Q:$Q, "&lt;=" &amp; SolaCorp_Backlog[[#This Row],[New Date]])</f>
        <v>986</v>
      </c>
      <c r="S2443">
        <f>IF(SolaCorp_Backlog[[#This Row],[Product Group]] &lt;&gt; $L2442, 1, $S2442 + 1)</f>
        <v>973</v>
      </c>
      <c r="T24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3">
        <f ca="1" xml:space="preserve"> ROUND((SolaCorp_Backlog[[#This Row],[Projected Ship Date]] - SolaCorp_Backlog[[#This Row],[Order Date]]) / SolaCorp_Backlog[[#This Row],[Backlog Quantity]], 0)</f>
        <v>15</v>
      </c>
    </row>
    <row r="2444" spans="1:21" x14ac:dyDescent="0.25">
      <c r="A2444" t="s">
        <v>289</v>
      </c>
      <c r="B2444" t="s">
        <v>758</v>
      </c>
      <c r="C2444" t="s">
        <v>671</v>
      </c>
      <c r="D2444" t="s">
        <v>769</v>
      </c>
      <c r="E2444" t="s">
        <v>770</v>
      </c>
      <c r="F2444">
        <v>16</v>
      </c>
      <c r="G2444">
        <v>601.89</v>
      </c>
      <c r="H2444" s="9">
        <v>45210</v>
      </c>
      <c r="I2444" t="s">
        <v>759</v>
      </c>
      <c r="J2444" t="s">
        <v>675</v>
      </c>
      <c r="K2444" t="s">
        <v>613</v>
      </c>
      <c r="L2444" t="s">
        <v>658</v>
      </c>
      <c r="M2444" t="s">
        <v>2144</v>
      </c>
      <c r="N2444" t="s">
        <v>4747</v>
      </c>
      <c r="O2444" t="s">
        <v>6180</v>
      </c>
      <c r="P2444">
        <f>COUNTIFS($L:$L, SolaCorp_Backlog[[#This Row],[Product Group]], $H:$H, "&lt;=" &amp; SolaCorp_Backlog[[#This Row],[Order Date]])</f>
        <v>986</v>
      </c>
      <c r="Q2444" s="9">
        <f>IFERROR(VLOOKUP(SolaCorp_Backlog[[#This Row],[Order_Item]], 'Hot Orders'!$C:$H, 6, FALSE), SolaCorp_Backlog[[#This Row],[Order Date]])</f>
        <v>45210</v>
      </c>
      <c r="R2444">
        <f>COUNTIFS($L:$L, SolaCorp_Backlog[[#This Row],[Product Group]], $Q:$Q, "&lt;=" &amp; SolaCorp_Backlog[[#This Row],[New Date]])</f>
        <v>986</v>
      </c>
      <c r="S2444">
        <f>IF(SolaCorp_Backlog[[#This Row],[Product Group]] &lt;&gt; $L2443, 1, $S2443 + 1)</f>
        <v>974</v>
      </c>
      <c r="T24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4">
        <f ca="1" xml:space="preserve"> ROUND((SolaCorp_Backlog[[#This Row],[Projected Ship Date]] - SolaCorp_Backlog[[#This Row],[Order Date]]) / SolaCorp_Backlog[[#This Row],[Backlog Quantity]], 0)</f>
        <v>15</v>
      </c>
    </row>
    <row r="2445" spans="1:21" x14ac:dyDescent="0.25">
      <c r="A2445" t="s">
        <v>289</v>
      </c>
      <c r="B2445" t="s">
        <v>758</v>
      </c>
      <c r="C2445" t="s">
        <v>671</v>
      </c>
      <c r="D2445" t="s">
        <v>769</v>
      </c>
      <c r="E2445" t="s">
        <v>770</v>
      </c>
      <c r="F2445">
        <v>16</v>
      </c>
      <c r="G2445">
        <v>601.89</v>
      </c>
      <c r="H2445" s="9">
        <v>45210</v>
      </c>
      <c r="I2445" t="s">
        <v>759</v>
      </c>
      <c r="J2445" t="s">
        <v>675</v>
      </c>
      <c r="K2445" t="s">
        <v>613</v>
      </c>
      <c r="L2445" t="s">
        <v>658</v>
      </c>
      <c r="M2445" t="s">
        <v>2144</v>
      </c>
      <c r="N2445" t="s">
        <v>4748</v>
      </c>
      <c r="O2445" t="s">
        <v>6180</v>
      </c>
      <c r="P2445">
        <f>COUNTIFS($L:$L, SolaCorp_Backlog[[#This Row],[Product Group]], $H:$H, "&lt;=" &amp; SolaCorp_Backlog[[#This Row],[Order Date]])</f>
        <v>986</v>
      </c>
      <c r="Q2445" s="9">
        <f>IFERROR(VLOOKUP(SolaCorp_Backlog[[#This Row],[Order_Item]], 'Hot Orders'!$C:$H, 6, FALSE), SolaCorp_Backlog[[#This Row],[Order Date]])</f>
        <v>45210</v>
      </c>
      <c r="R2445">
        <f>COUNTIFS($L:$L, SolaCorp_Backlog[[#This Row],[Product Group]], $Q:$Q, "&lt;=" &amp; SolaCorp_Backlog[[#This Row],[New Date]])</f>
        <v>986</v>
      </c>
      <c r="S2445">
        <f>IF(SolaCorp_Backlog[[#This Row],[Product Group]] &lt;&gt; $L2444, 1, $S2444 + 1)</f>
        <v>975</v>
      </c>
      <c r="T24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5">
        <f ca="1" xml:space="preserve"> ROUND((SolaCorp_Backlog[[#This Row],[Projected Ship Date]] - SolaCorp_Backlog[[#This Row],[Order Date]]) / SolaCorp_Backlog[[#This Row],[Backlog Quantity]], 0)</f>
        <v>15</v>
      </c>
    </row>
    <row r="2446" spans="1:21" x14ac:dyDescent="0.25">
      <c r="A2446" t="s">
        <v>289</v>
      </c>
      <c r="B2446" t="s">
        <v>758</v>
      </c>
      <c r="C2446" t="s">
        <v>671</v>
      </c>
      <c r="D2446" t="s">
        <v>769</v>
      </c>
      <c r="E2446" t="s">
        <v>770</v>
      </c>
      <c r="F2446">
        <v>16</v>
      </c>
      <c r="G2446">
        <v>601.89</v>
      </c>
      <c r="H2446" s="9">
        <v>45210</v>
      </c>
      <c r="I2446" t="s">
        <v>759</v>
      </c>
      <c r="J2446" t="s">
        <v>675</v>
      </c>
      <c r="K2446" t="s">
        <v>613</v>
      </c>
      <c r="L2446" t="s">
        <v>658</v>
      </c>
      <c r="M2446" t="s">
        <v>2144</v>
      </c>
      <c r="N2446" t="s">
        <v>4749</v>
      </c>
      <c r="O2446" t="s">
        <v>6180</v>
      </c>
      <c r="P2446">
        <f>COUNTIFS($L:$L, SolaCorp_Backlog[[#This Row],[Product Group]], $H:$H, "&lt;=" &amp; SolaCorp_Backlog[[#This Row],[Order Date]])</f>
        <v>986</v>
      </c>
      <c r="Q2446" s="9">
        <f>IFERROR(VLOOKUP(SolaCorp_Backlog[[#This Row],[Order_Item]], 'Hot Orders'!$C:$H, 6, FALSE), SolaCorp_Backlog[[#This Row],[Order Date]])</f>
        <v>45210</v>
      </c>
      <c r="R2446">
        <f>COUNTIFS($L:$L, SolaCorp_Backlog[[#This Row],[Product Group]], $Q:$Q, "&lt;=" &amp; SolaCorp_Backlog[[#This Row],[New Date]])</f>
        <v>986</v>
      </c>
      <c r="S2446">
        <f>IF(SolaCorp_Backlog[[#This Row],[Product Group]] &lt;&gt; $L2445, 1, $S2445 + 1)</f>
        <v>976</v>
      </c>
      <c r="T24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6">
        <f ca="1" xml:space="preserve"> ROUND((SolaCorp_Backlog[[#This Row],[Projected Ship Date]] - SolaCorp_Backlog[[#This Row],[Order Date]]) / SolaCorp_Backlog[[#This Row],[Backlog Quantity]], 0)</f>
        <v>15</v>
      </c>
    </row>
    <row r="2447" spans="1:21" x14ac:dyDescent="0.25">
      <c r="A2447" t="s">
        <v>289</v>
      </c>
      <c r="B2447" t="s">
        <v>758</v>
      </c>
      <c r="C2447" t="s">
        <v>671</v>
      </c>
      <c r="D2447" t="s">
        <v>769</v>
      </c>
      <c r="E2447" t="s">
        <v>770</v>
      </c>
      <c r="F2447">
        <v>16</v>
      </c>
      <c r="G2447">
        <v>601.89</v>
      </c>
      <c r="H2447" s="9">
        <v>45210</v>
      </c>
      <c r="I2447" t="s">
        <v>759</v>
      </c>
      <c r="J2447" t="s">
        <v>675</v>
      </c>
      <c r="K2447" t="s">
        <v>613</v>
      </c>
      <c r="L2447" t="s">
        <v>658</v>
      </c>
      <c r="M2447" t="s">
        <v>2144</v>
      </c>
      <c r="N2447" t="s">
        <v>4750</v>
      </c>
      <c r="O2447" t="s">
        <v>6180</v>
      </c>
      <c r="P2447">
        <f>COUNTIFS($L:$L, SolaCorp_Backlog[[#This Row],[Product Group]], $H:$H, "&lt;=" &amp; SolaCorp_Backlog[[#This Row],[Order Date]])</f>
        <v>986</v>
      </c>
      <c r="Q2447" s="9">
        <f>IFERROR(VLOOKUP(SolaCorp_Backlog[[#This Row],[Order_Item]], 'Hot Orders'!$C:$H, 6, FALSE), SolaCorp_Backlog[[#This Row],[Order Date]])</f>
        <v>45210</v>
      </c>
      <c r="R2447">
        <f>COUNTIFS($L:$L, SolaCorp_Backlog[[#This Row],[Product Group]], $Q:$Q, "&lt;=" &amp; SolaCorp_Backlog[[#This Row],[New Date]])</f>
        <v>986</v>
      </c>
      <c r="S2447">
        <f>IF(SolaCorp_Backlog[[#This Row],[Product Group]] &lt;&gt; $L2446, 1, $S2446 + 1)</f>
        <v>977</v>
      </c>
      <c r="T24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7">
        <f ca="1" xml:space="preserve"> ROUND((SolaCorp_Backlog[[#This Row],[Projected Ship Date]] - SolaCorp_Backlog[[#This Row],[Order Date]]) / SolaCorp_Backlog[[#This Row],[Backlog Quantity]], 0)</f>
        <v>15</v>
      </c>
    </row>
    <row r="2448" spans="1:21" x14ac:dyDescent="0.25">
      <c r="A2448" t="s">
        <v>289</v>
      </c>
      <c r="B2448" t="s">
        <v>758</v>
      </c>
      <c r="C2448" t="s">
        <v>671</v>
      </c>
      <c r="D2448" t="s">
        <v>769</v>
      </c>
      <c r="E2448" t="s">
        <v>770</v>
      </c>
      <c r="F2448">
        <v>16</v>
      </c>
      <c r="G2448">
        <v>601.89</v>
      </c>
      <c r="H2448" s="9">
        <v>45210</v>
      </c>
      <c r="I2448" t="s">
        <v>759</v>
      </c>
      <c r="J2448" t="s">
        <v>675</v>
      </c>
      <c r="K2448" t="s">
        <v>613</v>
      </c>
      <c r="L2448" t="s">
        <v>658</v>
      </c>
      <c r="M2448" t="s">
        <v>2144</v>
      </c>
      <c r="N2448" t="s">
        <v>4751</v>
      </c>
      <c r="O2448" t="s">
        <v>6180</v>
      </c>
      <c r="P2448">
        <f>COUNTIFS($L:$L, SolaCorp_Backlog[[#This Row],[Product Group]], $H:$H, "&lt;=" &amp; SolaCorp_Backlog[[#This Row],[Order Date]])</f>
        <v>986</v>
      </c>
      <c r="Q2448" s="9">
        <f>IFERROR(VLOOKUP(SolaCorp_Backlog[[#This Row],[Order_Item]], 'Hot Orders'!$C:$H, 6, FALSE), SolaCorp_Backlog[[#This Row],[Order Date]])</f>
        <v>45210</v>
      </c>
      <c r="R2448">
        <f>COUNTIFS($L:$L, SolaCorp_Backlog[[#This Row],[Product Group]], $Q:$Q, "&lt;=" &amp; SolaCorp_Backlog[[#This Row],[New Date]])</f>
        <v>986</v>
      </c>
      <c r="S2448">
        <f>IF(SolaCorp_Backlog[[#This Row],[Product Group]] &lt;&gt; $L2447, 1, $S2447 + 1)</f>
        <v>978</v>
      </c>
      <c r="T24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8">
        <f ca="1" xml:space="preserve"> ROUND((SolaCorp_Backlog[[#This Row],[Projected Ship Date]] - SolaCorp_Backlog[[#This Row],[Order Date]]) / SolaCorp_Backlog[[#This Row],[Backlog Quantity]], 0)</f>
        <v>15</v>
      </c>
    </row>
    <row r="2449" spans="1:21" x14ac:dyDescent="0.25">
      <c r="A2449" t="s">
        <v>289</v>
      </c>
      <c r="B2449" t="s">
        <v>758</v>
      </c>
      <c r="C2449" t="s">
        <v>671</v>
      </c>
      <c r="D2449" t="s">
        <v>769</v>
      </c>
      <c r="E2449" t="s">
        <v>770</v>
      </c>
      <c r="F2449">
        <v>16</v>
      </c>
      <c r="G2449">
        <v>601.89</v>
      </c>
      <c r="H2449" s="9">
        <v>45210</v>
      </c>
      <c r="I2449" t="s">
        <v>759</v>
      </c>
      <c r="J2449" t="s">
        <v>675</v>
      </c>
      <c r="K2449" t="s">
        <v>613</v>
      </c>
      <c r="L2449" t="s">
        <v>658</v>
      </c>
      <c r="M2449" t="s">
        <v>2144</v>
      </c>
      <c r="N2449" t="s">
        <v>4752</v>
      </c>
      <c r="O2449" t="s">
        <v>6180</v>
      </c>
      <c r="P2449">
        <f>COUNTIFS($L:$L, SolaCorp_Backlog[[#This Row],[Product Group]], $H:$H, "&lt;=" &amp; SolaCorp_Backlog[[#This Row],[Order Date]])</f>
        <v>986</v>
      </c>
      <c r="Q2449" s="9">
        <f>IFERROR(VLOOKUP(SolaCorp_Backlog[[#This Row],[Order_Item]], 'Hot Orders'!$C:$H, 6, FALSE), SolaCorp_Backlog[[#This Row],[Order Date]])</f>
        <v>45210</v>
      </c>
      <c r="R2449">
        <f>COUNTIFS($L:$L, SolaCorp_Backlog[[#This Row],[Product Group]], $Q:$Q, "&lt;=" &amp; SolaCorp_Backlog[[#This Row],[New Date]])</f>
        <v>986</v>
      </c>
      <c r="S2449">
        <f>IF(SolaCorp_Backlog[[#This Row],[Product Group]] &lt;&gt; $L2448, 1, $S2448 + 1)</f>
        <v>979</v>
      </c>
      <c r="T24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49">
        <f ca="1" xml:space="preserve"> ROUND((SolaCorp_Backlog[[#This Row],[Projected Ship Date]] - SolaCorp_Backlog[[#This Row],[Order Date]]) / SolaCorp_Backlog[[#This Row],[Backlog Quantity]], 0)</f>
        <v>15</v>
      </c>
    </row>
    <row r="2450" spans="1:21" x14ac:dyDescent="0.25">
      <c r="A2450" t="s">
        <v>289</v>
      </c>
      <c r="B2450" t="s">
        <v>758</v>
      </c>
      <c r="C2450" t="s">
        <v>671</v>
      </c>
      <c r="D2450" t="s">
        <v>769</v>
      </c>
      <c r="E2450" t="s">
        <v>770</v>
      </c>
      <c r="F2450">
        <v>16</v>
      </c>
      <c r="G2450">
        <v>601.89</v>
      </c>
      <c r="H2450" s="9">
        <v>45210</v>
      </c>
      <c r="I2450" t="s">
        <v>759</v>
      </c>
      <c r="J2450" t="s">
        <v>675</v>
      </c>
      <c r="K2450" t="s">
        <v>613</v>
      </c>
      <c r="L2450" t="s">
        <v>658</v>
      </c>
      <c r="M2450" t="s">
        <v>2144</v>
      </c>
      <c r="N2450" t="s">
        <v>4753</v>
      </c>
      <c r="O2450" t="s">
        <v>6180</v>
      </c>
      <c r="P2450">
        <f>COUNTIFS($L:$L, SolaCorp_Backlog[[#This Row],[Product Group]], $H:$H, "&lt;=" &amp; SolaCorp_Backlog[[#This Row],[Order Date]])</f>
        <v>986</v>
      </c>
      <c r="Q2450" s="9">
        <f>IFERROR(VLOOKUP(SolaCorp_Backlog[[#This Row],[Order_Item]], 'Hot Orders'!$C:$H, 6, FALSE), SolaCorp_Backlog[[#This Row],[Order Date]])</f>
        <v>45210</v>
      </c>
      <c r="R2450">
        <f>COUNTIFS($L:$L, SolaCorp_Backlog[[#This Row],[Product Group]], $Q:$Q, "&lt;=" &amp; SolaCorp_Backlog[[#This Row],[New Date]])</f>
        <v>986</v>
      </c>
      <c r="S2450">
        <f>IF(SolaCorp_Backlog[[#This Row],[Product Group]] &lt;&gt; $L2449, 1, $S2449 + 1)</f>
        <v>980</v>
      </c>
      <c r="T24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0">
        <f ca="1" xml:space="preserve"> ROUND((SolaCorp_Backlog[[#This Row],[Projected Ship Date]] - SolaCorp_Backlog[[#This Row],[Order Date]]) / SolaCorp_Backlog[[#This Row],[Backlog Quantity]], 0)</f>
        <v>15</v>
      </c>
    </row>
    <row r="2451" spans="1:21" x14ac:dyDescent="0.25">
      <c r="A2451" t="s">
        <v>289</v>
      </c>
      <c r="B2451" t="s">
        <v>758</v>
      </c>
      <c r="C2451" t="s">
        <v>671</v>
      </c>
      <c r="D2451" t="s">
        <v>769</v>
      </c>
      <c r="E2451" t="s">
        <v>770</v>
      </c>
      <c r="F2451">
        <v>16</v>
      </c>
      <c r="G2451">
        <v>601.89</v>
      </c>
      <c r="H2451" s="9">
        <v>45210</v>
      </c>
      <c r="I2451" t="s">
        <v>759</v>
      </c>
      <c r="J2451" t="s">
        <v>675</v>
      </c>
      <c r="K2451" t="s">
        <v>613</v>
      </c>
      <c r="L2451" t="s">
        <v>658</v>
      </c>
      <c r="M2451" t="s">
        <v>2144</v>
      </c>
      <c r="N2451" t="s">
        <v>4754</v>
      </c>
      <c r="O2451" t="s">
        <v>6180</v>
      </c>
      <c r="P2451">
        <f>COUNTIFS($L:$L, SolaCorp_Backlog[[#This Row],[Product Group]], $H:$H, "&lt;=" &amp; SolaCorp_Backlog[[#This Row],[Order Date]])</f>
        <v>986</v>
      </c>
      <c r="Q2451" s="9">
        <f>IFERROR(VLOOKUP(SolaCorp_Backlog[[#This Row],[Order_Item]], 'Hot Orders'!$C:$H, 6, FALSE), SolaCorp_Backlog[[#This Row],[Order Date]])</f>
        <v>45210</v>
      </c>
      <c r="R2451">
        <f>COUNTIFS($L:$L, SolaCorp_Backlog[[#This Row],[Product Group]], $Q:$Q, "&lt;=" &amp; SolaCorp_Backlog[[#This Row],[New Date]])</f>
        <v>986</v>
      </c>
      <c r="S2451">
        <f>IF(SolaCorp_Backlog[[#This Row],[Product Group]] &lt;&gt; $L2450, 1, $S2450 + 1)</f>
        <v>981</v>
      </c>
      <c r="T24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1">
        <f ca="1" xml:space="preserve"> ROUND((SolaCorp_Backlog[[#This Row],[Projected Ship Date]] - SolaCorp_Backlog[[#This Row],[Order Date]]) / SolaCorp_Backlog[[#This Row],[Backlog Quantity]], 0)</f>
        <v>15</v>
      </c>
    </row>
    <row r="2452" spans="1:21" x14ac:dyDescent="0.25">
      <c r="A2452" t="s">
        <v>289</v>
      </c>
      <c r="B2452" t="s">
        <v>758</v>
      </c>
      <c r="C2452" t="s">
        <v>671</v>
      </c>
      <c r="D2452" t="s">
        <v>769</v>
      </c>
      <c r="E2452" t="s">
        <v>770</v>
      </c>
      <c r="F2452">
        <v>16</v>
      </c>
      <c r="G2452">
        <v>601.89</v>
      </c>
      <c r="H2452" s="9">
        <v>45210</v>
      </c>
      <c r="I2452" t="s">
        <v>759</v>
      </c>
      <c r="J2452" t="s">
        <v>675</v>
      </c>
      <c r="K2452" t="s">
        <v>613</v>
      </c>
      <c r="L2452" t="s">
        <v>658</v>
      </c>
      <c r="M2452" t="s">
        <v>2144</v>
      </c>
      <c r="N2452" t="s">
        <v>4755</v>
      </c>
      <c r="O2452" t="s">
        <v>6180</v>
      </c>
      <c r="P2452">
        <f>COUNTIFS($L:$L, SolaCorp_Backlog[[#This Row],[Product Group]], $H:$H, "&lt;=" &amp; SolaCorp_Backlog[[#This Row],[Order Date]])</f>
        <v>986</v>
      </c>
      <c r="Q2452" s="9">
        <f>IFERROR(VLOOKUP(SolaCorp_Backlog[[#This Row],[Order_Item]], 'Hot Orders'!$C:$H, 6, FALSE), SolaCorp_Backlog[[#This Row],[Order Date]])</f>
        <v>45210</v>
      </c>
      <c r="R2452">
        <f>COUNTIFS($L:$L, SolaCorp_Backlog[[#This Row],[Product Group]], $Q:$Q, "&lt;=" &amp; SolaCorp_Backlog[[#This Row],[New Date]])</f>
        <v>986</v>
      </c>
      <c r="S2452">
        <f>IF(SolaCorp_Backlog[[#This Row],[Product Group]] &lt;&gt; $L2451, 1, $S2451 + 1)</f>
        <v>982</v>
      </c>
      <c r="T24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2">
        <f ca="1" xml:space="preserve"> ROUND((SolaCorp_Backlog[[#This Row],[Projected Ship Date]] - SolaCorp_Backlog[[#This Row],[Order Date]]) / SolaCorp_Backlog[[#This Row],[Backlog Quantity]], 0)</f>
        <v>15</v>
      </c>
    </row>
    <row r="2453" spans="1:21" x14ac:dyDescent="0.25">
      <c r="A2453" t="s">
        <v>289</v>
      </c>
      <c r="B2453" t="s">
        <v>758</v>
      </c>
      <c r="C2453" t="s">
        <v>671</v>
      </c>
      <c r="D2453" t="s">
        <v>769</v>
      </c>
      <c r="E2453" t="s">
        <v>770</v>
      </c>
      <c r="F2453">
        <v>16</v>
      </c>
      <c r="G2453">
        <v>601.89</v>
      </c>
      <c r="H2453" s="9">
        <v>45210</v>
      </c>
      <c r="I2453" t="s">
        <v>759</v>
      </c>
      <c r="J2453" t="s">
        <v>675</v>
      </c>
      <c r="K2453" t="s">
        <v>613</v>
      </c>
      <c r="L2453" t="s">
        <v>658</v>
      </c>
      <c r="M2453" t="s">
        <v>2144</v>
      </c>
      <c r="N2453" t="s">
        <v>4756</v>
      </c>
      <c r="O2453" t="s">
        <v>6180</v>
      </c>
      <c r="P2453">
        <f>COUNTIFS($L:$L, SolaCorp_Backlog[[#This Row],[Product Group]], $H:$H, "&lt;=" &amp; SolaCorp_Backlog[[#This Row],[Order Date]])</f>
        <v>986</v>
      </c>
      <c r="Q2453" s="9">
        <f>IFERROR(VLOOKUP(SolaCorp_Backlog[[#This Row],[Order_Item]], 'Hot Orders'!$C:$H, 6, FALSE), SolaCorp_Backlog[[#This Row],[Order Date]])</f>
        <v>45210</v>
      </c>
      <c r="R2453">
        <f>COUNTIFS($L:$L, SolaCorp_Backlog[[#This Row],[Product Group]], $Q:$Q, "&lt;=" &amp; SolaCorp_Backlog[[#This Row],[New Date]])</f>
        <v>986</v>
      </c>
      <c r="S2453">
        <f>IF(SolaCorp_Backlog[[#This Row],[Product Group]] &lt;&gt; $L2452, 1, $S2452 + 1)</f>
        <v>983</v>
      </c>
      <c r="T24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3">
        <f ca="1" xml:space="preserve"> ROUND((SolaCorp_Backlog[[#This Row],[Projected Ship Date]] - SolaCorp_Backlog[[#This Row],[Order Date]]) / SolaCorp_Backlog[[#This Row],[Backlog Quantity]], 0)</f>
        <v>15</v>
      </c>
    </row>
    <row r="2454" spans="1:21" x14ac:dyDescent="0.25">
      <c r="A2454" t="s">
        <v>286</v>
      </c>
      <c r="B2454" t="s">
        <v>1245</v>
      </c>
      <c r="C2454" t="s">
        <v>671</v>
      </c>
      <c r="D2454" t="s">
        <v>1201</v>
      </c>
      <c r="E2454" t="s">
        <v>1202</v>
      </c>
      <c r="F2454">
        <v>1</v>
      </c>
      <c r="G2454">
        <v>172.12</v>
      </c>
      <c r="H2454" s="9">
        <v>45210</v>
      </c>
      <c r="I2454" t="s">
        <v>679</v>
      </c>
      <c r="J2454" t="s">
        <v>675</v>
      </c>
      <c r="K2454" t="s">
        <v>617</v>
      </c>
      <c r="L2454" t="s">
        <v>658</v>
      </c>
      <c r="M2454" t="s">
        <v>2089</v>
      </c>
      <c r="N2454" t="s">
        <v>4534</v>
      </c>
      <c r="O2454" t="s">
        <v>6163</v>
      </c>
      <c r="P2454">
        <f>COUNTIFS($L:$L, SolaCorp_Backlog[[#This Row],[Product Group]], $H:$H, "&lt;=" &amp; SolaCorp_Backlog[[#This Row],[Order Date]])</f>
        <v>986</v>
      </c>
      <c r="Q2454" s="9">
        <f>IFERROR(VLOOKUP(SolaCorp_Backlog[[#This Row],[Order_Item]], 'Hot Orders'!$C:$H, 6, FALSE), SolaCorp_Backlog[[#This Row],[Order Date]])</f>
        <v>45210</v>
      </c>
      <c r="R2454">
        <f>COUNTIFS($L:$L, SolaCorp_Backlog[[#This Row],[Product Group]], $Q:$Q, "&lt;=" &amp; SolaCorp_Backlog[[#This Row],[New Date]])</f>
        <v>986</v>
      </c>
      <c r="S2454">
        <f>IF(SolaCorp_Backlog[[#This Row],[Product Group]] &lt;&gt; $L2453, 1, $S2453 + 1)</f>
        <v>984</v>
      </c>
      <c r="T24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4">
        <f ca="1" xml:space="preserve"> ROUND((SolaCorp_Backlog[[#This Row],[Projected Ship Date]] - SolaCorp_Backlog[[#This Row],[Order Date]]) / SolaCorp_Backlog[[#This Row],[Backlog Quantity]], 0)</f>
        <v>240</v>
      </c>
    </row>
    <row r="2455" spans="1:21" x14ac:dyDescent="0.25">
      <c r="A2455" t="s">
        <v>402</v>
      </c>
      <c r="B2455" t="s">
        <v>1193</v>
      </c>
      <c r="C2455" t="s">
        <v>721</v>
      </c>
      <c r="D2455" t="s">
        <v>769</v>
      </c>
      <c r="E2455" t="s">
        <v>770</v>
      </c>
      <c r="F2455">
        <v>1</v>
      </c>
      <c r="G2455">
        <v>313.76</v>
      </c>
      <c r="H2455" s="9">
        <v>45210</v>
      </c>
      <c r="I2455" t="s">
        <v>707</v>
      </c>
      <c r="J2455" t="s">
        <v>669</v>
      </c>
      <c r="K2455" t="s">
        <v>613</v>
      </c>
      <c r="L2455" t="s">
        <v>658</v>
      </c>
      <c r="M2455" t="s">
        <v>2024</v>
      </c>
      <c r="N2455" t="s">
        <v>4295</v>
      </c>
      <c r="O2455" t="s">
        <v>6114</v>
      </c>
      <c r="P2455">
        <f>COUNTIFS($L:$L, SolaCorp_Backlog[[#This Row],[Product Group]], $H:$H, "&lt;=" &amp; SolaCorp_Backlog[[#This Row],[Order Date]])</f>
        <v>986</v>
      </c>
      <c r="Q2455" s="9">
        <f>IFERROR(VLOOKUP(SolaCorp_Backlog[[#This Row],[Order_Item]], 'Hot Orders'!$C:$H, 6, FALSE), SolaCorp_Backlog[[#This Row],[Order Date]])</f>
        <v>44566</v>
      </c>
      <c r="R2455">
        <f>COUNTIFS($L:$L, SolaCorp_Backlog[[#This Row],[Product Group]], $Q:$Q, "&lt;=" &amp; SolaCorp_Backlog[[#This Row],[New Date]])</f>
        <v>22</v>
      </c>
      <c r="S2455">
        <f>IF(SolaCorp_Backlog[[#This Row],[Product Group]] &lt;&gt; $L2454, 1, $S2454 + 1)</f>
        <v>985</v>
      </c>
      <c r="T24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5">
        <f ca="1" xml:space="preserve"> ROUND((SolaCorp_Backlog[[#This Row],[Projected Ship Date]] - SolaCorp_Backlog[[#This Row],[Order Date]]) / SolaCorp_Backlog[[#This Row],[Backlog Quantity]], 0)</f>
        <v>240</v>
      </c>
    </row>
    <row r="2456" spans="1:21" x14ac:dyDescent="0.25">
      <c r="A2456" t="s">
        <v>116</v>
      </c>
      <c r="B2456" t="s">
        <v>1169</v>
      </c>
      <c r="C2456" t="s">
        <v>729</v>
      </c>
      <c r="D2456" t="s">
        <v>1201</v>
      </c>
      <c r="E2456" t="s">
        <v>1202</v>
      </c>
      <c r="F2456">
        <v>1</v>
      </c>
      <c r="G2456">
        <v>186.68</v>
      </c>
      <c r="H2456" s="9">
        <v>45210</v>
      </c>
      <c r="I2456" t="s">
        <v>732</v>
      </c>
      <c r="J2456" t="s">
        <v>675</v>
      </c>
      <c r="K2456" t="s">
        <v>617</v>
      </c>
      <c r="L2456" t="s">
        <v>658</v>
      </c>
      <c r="M2456" t="s">
        <v>2140</v>
      </c>
      <c r="N2456" t="s">
        <v>4733</v>
      </c>
      <c r="O2456" t="s">
        <v>6202</v>
      </c>
      <c r="P2456">
        <f>COUNTIFS($L:$L, SolaCorp_Backlog[[#This Row],[Product Group]], $H:$H, "&lt;=" &amp; SolaCorp_Backlog[[#This Row],[Order Date]])</f>
        <v>986</v>
      </c>
      <c r="Q2456" s="9">
        <f>IFERROR(VLOOKUP(SolaCorp_Backlog[[#This Row],[Order_Item]], 'Hot Orders'!$C:$H, 6, FALSE), SolaCorp_Backlog[[#This Row],[Order Date]])</f>
        <v>45210</v>
      </c>
      <c r="R2456">
        <f>COUNTIFS($L:$L, SolaCorp_Backlog[[#This Row],[Product Group]], $Q:$Q, "&lt;=" &amp; SolaCorp_Backlog[[#This Row],[New Date]])</f>
        <v>986</v>
      </c>
      <c r="S2456">
        <f>IF(SolaCorp_Backlog[[#This Row],[Product Group]] &lt;&gt; $L2455, 1, $S2455 + 1)</f>
        <v>986</v>
      </c>
      <c r="T24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6">
        <f ca="1" xml:space="preserve"> ROUND((SolaCorp_Backlog[[#This Row],[Projected Ship Date]] - SolaCorp_Backlog[[#This Row],[Order Date]]) / SolaCorp_Backlog[[#This Row],[Backlog Quantity]], 0)</f>
        <v>240</v>
      </c>
    </row>
    <row r="2457" spans="1:21" x14ac:dyDescent="0.25">
      <c r="A2457" t="s">
        <v>420</v>
      </c>
      <c r="B2457" t="s">
        <v>771</v>
      </c>
      <c r="C2457" t="s">
        <v>688</v>
      </c>
      <c r="D2457" t="s">
        <v>1155</v>
      </c>
      <c r="E2457" t="s">
        <v>1156</v>
      </c>
      <c r="F2457">
        <v>1</v>
      </c>
      <c r="G2457">
        <v>176.66</v>
      </c>
      <c r="H2457" s="9">
        <v>45215</v>
      </c>
      <c r="I2457" t="s">
        <v>772</v>
      </c>
      <c r="J2457" t="s">
        <v>675</v>
      </c>
      <c r="K2457" t="s">
        <v>609</v>
      </c>
      <c r="L2457" t="s">
        <v>658</v>
      </c>
      <c r="M2457" t="s">
        <v>2076</v>
      </c>
      <c r="N2457" t="s">
        <v>4501</v>
      </c>
      <c r="O2457" t="s">
        <v>6153</v>
      </c>
      <c r="P2457">
        <f>COUNTIFS($L:$L, SolaCorp_Backlog[[#This Row],[Product Group]], $H:$H, "&lt;=" &amp; SolaCorp_Backlog[[#This Row],[Order Date]])</f>
        <v>987</v>
      </c>
      <c r="Q2457" s="9">
        <f>IFERROR(VLOOKUP(SolaCorp_Backlog[[#This Row],[Order_Item]], 'Hot Orders'!$C:$H, 6, FALSE), SolaCorp_Backlog[[#This Row],[Order Date]])</f>
        <v>45215</v>
      </c>
      <c r="R2457">
        <f>COUNTIFS($L:$L, SolaCorp_Backlog[[#This Row],[Product Group]], $Q:$Q, "&lt;=" &amp; SolaCorp_Backlog[[#This Row],[New Date]])</f>
        <v>987</v>
      </c>
      <c r="S2457">
        <f>IF(SolaCorp_Backlog[[#This Row],[Product Group]] &lt;&gt; $L2456, 1, $S2456 + 1)</f>
        <v>987</v>
      </c>
      <c r="T24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7">
        <f ca="1" xml:space="preserve"> ROUND((SolaCorp_Backlog[[#This Row],[Projected Ship Date]] - SolaCorp_Backlog[[#This Row],[Order Date]]) / SolaCorp_Backlog[[#This Row],[Backlog Quantity]], 0)</f>
        <v>235</v>
      </c>
    </row>
    <row r="2458" spans="1:21" x14ac:dyDescent="0.25">
      <c r="A2458" t="s">
        <v>196</v>
      </c>
      <c r="B2458" t="s">
        <v>1022</v>
      </c>
      <c r="C2458" t="s">
        <v>688</v>
      </c>
      <c r="D2458" t="s">
        <v>685</v>
      </c>
      <c r="E2458" t="s">
        <v>686</v>
      </c>
      <c r="F2458">
        <v>4</v>
      </c>
      <c r="G2458">
        <v>71.569999999999993</v>
      </c>
      <c r="H2458" s="9">
        <v>45217</v>
      </c>
      <c r="I2458" t="s">
        <v>1023</v>
      </c>
      <c r="J2458" t="s">
        <v>675</v>
      </c>
      <c r="K2458" t="s">
        <v>611</v>
      </c>
      <c r="L2458" t="s">
        <v>658</v>
      </c>
      <c r="M2458" t="s">
        <v>2025</v>
      </c>
      <c r="N2458" t="s">
        <v>4302</v>
      </c>
      <c r="O2458" t="s">
        <v>6103</v>
      </c>
      <c r="P2458">
        <f>COUNTIFS($L:$L, SolaCorp_Backlog[[#This Row],[Product Group]], $H:$H, "&lt;=" &amp; SolaCorp_Backlog[[#This Row],[Order Date]])</f>
        <v>1005</v>
      </c>
      <c r="Q2458" s="9">
        <f>IFERROR(VLOOKUP(SolaCorp_Backlog[[#This Row],[Order_Item]], 'Hot Orders'!$C:$H, 6, FALSE), SolaCorp_Backlog[[#This Row],[Order Date]])</f>
        <v>45217</v>
      </c>
      <c r="R2458">
        <f>COUNTIFS($L:$L, SolaCorp_Backlog[[#This Row],[Product Group]], $Q:$Q, "&lt;=" &amp; SolaCorp_Backlog[[#This Row],[New Date]])</f>
        <v>1005</v>
      </c>
      <c r="S2458">
        <f>IF(SolaCorp_Backlog[[#This Row],[Product Group]] &lt;&gt; $L2457, 1, $S2457 + 1)</f>
        <v>988</v>
      </c>
      <c r="T24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8">
        <f ca="1" xml:space="preserve"> ROUND((SolaCorp_Backlog[[#This Row],[Projected Ship Date]] - SolaCorp_Backlog[[#This Row],[Order Date]]) / SolaCorp_Backlog[[#This Row],[Backlog Quantity]], 0)</f>
        <v>58</v>
      </c>
    </row>
    <row r="2459" spans="1:21" x14ac:dyDescent="0.25">
      <c r="A2459" t="s">
        <v>196</v>
      </c>
      <c r="B2459" t="s">
        <v>1022</v>
      </c>
      <c r="C2459" t="s">
        <v>688</v>
      </c>
      <c r="D2459" t="s">
        <v>685</v>
      </c>
      <c r="E2459" t="s">
        <v>686</v>
      </c>
      <c r="F2459">
        <v>4</v>
      </c>
      <c r="G2459">
        <v>71.569999999999993</v>
      </c>
      <c r="H2459" s="9">
        <v>45217</v>
      </c>
      <c r="I2459" t="s">
        <v>1023</v>
      </c>
      <c r="J2459" t="s">
        <v>675</v>
      </c>
      <c r="K2459" t="s">
        <v>611</v>
      </c>
      <c r="L2459" t="s">
        <v>658</v>
      </c>
      <c r="M2459" t="s">
        <v>2025</v>
      </c>
      <c r="N2459" t="s">
        <v>4303</v>
      </c>
      <c r="O2459" t="s">
        <v>6103</v>
      </c>
      <c r="P2459">
        <f>COUNTIFS($L:$L, SolaCorp_Backlog[[#This Row],[Product Group]], $H:$H, "&lt;=" &amp; SolaCorp_Backlog[[#This Row],[Order Date]])</f>
        <v>1005</v>
      </c>
      <c r="Q2459" s="9">
        <f>IFERROR(VLOOKUP(SolaCorp_Backlog[[#This Row],[Order_Item]], 'Hot Orders'!$C:$H, 6, FALSE), SolaCorp_Backlog[[#This Row],[Order Date]])</f>
        <v>45217</v>
      </c>
      <c r="R2459">
        <f>COUNTIFS($L:$L, SolaCorp_Backlog[[#This Row],[Product Group]], $Q:$Q, "&lt;=" &amp; SolaCorp_Backlog[[#This Row],[New Date]])</f>
        <v>1005</v>
      </c>
      <c r="S2459">
        <f>IF(SolaCorp_Backlog[[#This Row],[Product Group]] &lt;&gt; $L2458, 1, $S2458 + 1)</f>
        <v>989</v>
      </c>
      <c r="T24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59">
        <f ca="1" xml:space="preserve"> ROUND((SolaCorp_Backlog[[#This Row],[Projected Ship Date]] - SolaCorp_Backlog[[#This Row],[Order Date]]) / SolaCorp_Backlog[[#This Row],[Backlog Quantity]], 0)</f>
        <v>58</v>
      </c>
    </row>
    <row r="2460" spans="1:21" x14ac:dyDescent="0.25">
      <c r="A2460" t="s">
        <v>196</v>
      </c>
      <c r="B2460" t="s">
        <v>1022</v>
      </c>
      <c r="C2460" t="s">
        <v>688</v>
      </c>
      <c r="D2460" t="s">
        <v>685</v>
      </c>
      <c r="E2460" t="s">
        <v>686</v>
      </c>
      <c r="F2460">
        <v>4</v>
      </c>
      <c r="G2460">
        <v>71.569999999999993</v>
      </c>
      <c r="H2460" s="9">
        <v>45217</v>
      </c>
      <c r="I2460" t="s">
        <v>1023</v>
      </c>
      <c r="J2460" t="s">
        <v>675</v>
      </c>
      <c r="K2460" t="s">
        <v>611</v>
      </c>
      <c r="L2460" t="s">
        <v>658</v>
      </c>
      <c r="M2460" t="s">
        <v>2025</v>
      </c>
      <c r="N2460" t="s">
        <v>4304</v>
      </c>
      <c r="O2460" t="s">
        <v>6103</v>
      </c>
      <c r="P2460">
        <f>COUNTIFS($L:$L, SolaCorp_Backlog[[#This Row],[Product Group]], $H:$H, "&lt;=" &amp; SolaCorp_Backlog[[#This Row],[Order Date]])</f>
        <v>1005</v>
      </c>
      <c r="Q2460" s="9">
        <f>IFERROR(VLOOKUP(SolaCorp_Backlog[[#This Row],[Order_Item]], 'Hot Orders'!$C:$H, 6, FALSE), SolaCorp_Backlog[[#This Row],[Order Date]])</f>
        <v>45217</v>
      </c>
      <c r="R2460">
        <f>COUNTIFS($L:$L, SolaCorp_Backlog[[#This Row],[Product Group]], $Q:$Q, "&lt;=" &amp; SolaCorp_Backlog[[#This Row],[New Date]])</f>
        <v>1005</v>
      </c>
      <c r="S2460">
        <f>IF(SolaCorp_Backlog[[#This Row],[Product Group]] &lt;&gt; $L2459, 1, $S2459 + 1)</f>
        <v>990</v>
      </c>
      <c r="T24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60">
        <f ca="1" xml:space="preserve"> ROUND((SolaCorp_Backlog[[#This Row],[Projected Ship Date]] - SolaCorp_Backlog[[#This Row],[Order Date]]) / SolaCorp_Backlog[[#This Row],[Backlog Quantity]], 0)</f>
        <v>58</v>
      </c>
    </row>
    <row r="2461" spans="1:21" x14ac:dyDescent="0.25">
      <c r="A2461" t="s">
        <v>196</v>
      </c>
      <c r="B2461" t="s">
        <v>1022</v>
      </c>
      <c r="C2461" t="s">
        <v>688</v>
      </c>
      <c r="D2461" t="s">
        <v>685</v>
      </c>
      <c r="E2461" t="s">
        <v>686</v>
      </c>
      <c r="F2461">
        <v>4</v>
      </c>
      <c r="G2461">
        <v>71.569999999999993</v>
      </c>
      <c r="H2461" s="9">
        <v>45217</v>
      </c>
      <c r="I2461" t="s">
        <v>1023</v>
      </c>
      <c r="J2461" t="s">
        <v>675</v>
      </c>
      <c r="K2461" t="s">
        <v>611</v>
      </c>
      <c r="L2461" t="s">
        <v>658</v>
      </c>
      <c r="M2461" t="s">
        <v>2025</v>
      </c>
      <c r="N2461" t="s">
        <v>4305</v>
      </c>
      <c r="O2461" t="s">
        <v>6103</v>
      </c>
      <c r="P2461">
        <f>COUNTIFS($L:$L, SolaCorp_Backlog[[#This Row],[Product Group]], $H:$H, "&lt;=" &amp; SolaCorp_Backlog[[#This Row],[Order Date]])</f>
        <v>1005</v>
      </c>
      <c r="Q2461" s="9">
        <f>IFERROR(VLOOKUP(SolaCorp_Backlog[[#This Row],[Order_Item]], 'Hot Orders'!$C:$H, 6, FALSE), SolaCorp_Backlog[[#This Row],[Order Date]])</f>
        <v>45217</v>
      </c>
      <c r="R2461">
        <f>COUNTIFS($L:$L, SolaCorp_Backlog[[#This Row],[Product Group]], $Q:$Q, "&lt;=" &amp; SolaCorp_Backlog[[#This Row],[New Date]])</f>
        <v>1005</v>
      </c>
      <c r="S2461">
        <f>IF(SolaCorp_Backlog[[#This Row],[Product Group]] &lt;&gt; $L2460, 1, $S2460 + 1)</f>
        <v>991</v>
      </c>
      <c r="T24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45450</v>
      </c>
      <c r="U2461">
        <f ca="1" xml:space="preserve"> ROUND((SolaCorp_Backlog[[#This Row],[Projected Ship Date]] - SolaCorp_Backlog[[#This Row],[Order Date]]) / SolaCorp_Backlog[[#This Row],[Backlog Quantity]], 0)</f>
        <v>58</v>
      </c>
    </row>
    <row r="2462" spans="1:21" x14ac:dyDescent="0.25">
      <c r="A2462" t="s">
        <v>435</v>
      </c>
      <c r="B2462" t="s">
        <v>904</v>
      </c>
      <c r="C2462" t="s">
        <v>721</v>
      </c>
      <c r="D2462" t="s">
        <v>733</v>
      </c>
      <c r="E2462" t="s">
        <v>734</v>
      </c>
      <c r="F2462">
        <v>1</v>
      </c>
      <c r="G2462">
        <v>681.86</v>
      </c>
      <c r="H2462" s="9">
        <v>45217</v>
      </c>
      <c r="I2462" t="s">
        <v>732</v>
      </c>
      <c r="J2462" t="s">
        <v>675</v>
      </c>
      <c r="K2462" t="s">
        <v>619</v>
      </c>
      <c r="L2462" t="s">
        <v>658</v>
      </c>
      <c r="M2462" t="s">
        <v>1990</v>
      </c>
      <c r="N2462" t="s">
        <v>4155</v>
      </c>
      <c r="O2462" t="s">
        <v>6084</v>
      </c>
      <c r="P2462">
        <f>COUNTIFS($L:$L, SolaCorp_Backlog[[#This Row],[Product Group]], $H:$H, "&lt;=" &amp; SolaCorp_Backlog[[#This Row],[Order Date]])</f>
        <v>1005</v>
      </c>
      <c r="Q2462" s="9">
        <f>IFERROR(VLOOKUP(SolaCorp_Backlog[[#This Row],[Order_Item]], 'Hot Orders'!$C:$H, 6, FALSE), SolaCorp_Backlog[[#This Row],[Order Date]])</f>
        <v>45217</v>
      </c>
      <c r="R2462">
        <f>COUNTIFS($L:$L, SolaCorp_Backlog[[#This Row],[Product Group]], $Q:$Q, "&lt;=" &amp; SolaCorp_Backlog[[#This Row],[New Date]])</f>
        <v>1005</v>
      </c>
      <c r="S2462">
        <f>IF(SolaCorp_Backlog[[#This Row],[Product Group]] &lt;&gt; $L2461, 1, $S2461 + 1)</f>
        <v>992</v>
      </c>
      <c r="T24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2">
        <f ca="1" xml:space="preserve"> ROUND((SolaCorp_Backlog[[#This Row],[Projected Ship Date]] - SolaCorp_Backlog[[#This Row],[Order Date]]) / SolaCorp_Backlog[[#This Row],[Backlog Quantity]], 0)</f>
        <v>240</v>
      </c>
    </row>
    <row r="2463" spans="1:21" x14ac:dyDescent="0.25">
      <c r="A2463" t="s">
        <v>196</v>
      </c>
      <c r="B2463" t="s">
        <v>1022</v>
      </c>
      <c r="C2463" t="s">
        <v>688</v>
      </c>
      <c r="D2463" t="s">
        <v>685</v>
      </c>
      <c r="E2463" t="s">
        <v>686</v>
      </c>
      <c r="F2463">
        <v>10</v>
      </c>
      <c r="G2463">
        <v>169.98</v>
      </c>
      <c r="H2463" s="9">
        <v>45217</v>
      </c>
      <c r="I2463" t="s">
        <v>1023</v>
      </c>
      <c r="J2463" t="s">
        <v>675</v>
      </c>
      <c r="K2463" t="s">
        <v>611</v>
      </c>
      <c r="L2463" t="s">
        <v>658</v>
      </c>
      <c r="M2463" t="s">
        <v>2025</v>
      </c>
      <c r="N2463" t="s">
        <v>4296</v>
      </c>
      <c r="O2463" t="s">
        <v>6103</v>
      </c>
      <c r="P2463">
        <f>COUNTIFS($L:$L, SolaCorp_Backlog[[#This Row],[Product Group]], $H:$H, "&lt;=" &amp; SolaCorp_Backlog[[#This Row],[Order Date]])</f>
        <v>1005</v>
      </c>
      <c r="Q2463" s="9">
        <f>IFERROR(VLOOKUP(SolaCorp_Backlog[[#This Row],[Order_Item]], 'Hot Orders'!$C:$H, 6, FALSE), SolaCorp_Backlog[[#This Row],[Order Date]])</f>
        <v>45217</v>
      </c>
      <c r="R2463">
        <f>COUNTIFS($L:$L, SolaCorp_Backlog[[#This Row],[Product Group]], $Q:$Q, "&lt;=" &amp; SolaCorp_Backlog[[#This Row],[New Date]])</f>
        <v>1005</v>
      </c>
      <c r="S2463">
        <f>IF(SolaCorp_Backlog[[#This Row],[Product Group]] &lt;&gt; $L2462, 1, $S2462 + 1)</f>
        <v>993</v>
      </c>
      <c r="T24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3">
        <f ca="1" xml:space="preserve"> ROUND((SolaCorp_Backlog[[#This Row],[Projected Ship Date]] - SolaCorp_Backlog[[#This Row],[Order Date]]) / SolaCorp_Backlog[[#This Row],[Backlog Quantity]], 0)</f>
        <v>24</v>
      </c>
    </row>
    <row r="2464" spans="1:21" x14ac:dyDescent="0.25">
      <c r="A2464" t="s">
        <v>196</v>
      </c>
      <c r="B2464" t="s">
        <v>1022</v>
      </c>
      <c r="C2464" t="s">
        <v>688</v>
      </c>
      <c r="D2464" t="s">
        <v>685</v>
      </c>
      <c r="E2464" t="s">
        <v>686</v>
      </c>
      <c r="F2464">
        <v>10</v>
      </c>
      <c r="G2464">
        <v>169.98</v>
      </c>
      <c r="H2464" s="9">
        <v>45217</v>
      </c>
      <c r="I2464" t="s">
        <v>1023</v>
      </c>
      <c r="J2464" t="s">
        <v>675</v>
      </c>
      <c r="K2464" t="s">
        <v>611</v>
      </c>
      <c r="L2464" t="s">
        <v>658</v>
      </c>
      <c r="M2464" t="s">
        <v>2025</v>
      </c>
      <c r="N2464" t="s">
        <v>4297</v>
      </c>
      <c r="O2464" t="s">
        <v>6103</v>
      </c>
      <c r="P2464">
        <f>COUNTIFS($L:$L, SolaCorp_Backlog[[#This Row],[Product Group]], $H:$H, "&lt;=" &amp; SolaCorp_Backlog[[#This Row],[Order Date]])</f>
        <v>1005</v>
      </c>
      <c r="Q2464" s="9">
        <f>IFERROR(VLOOKUP(SolaCorp_Backlog[[#This Row],[Order_Item]], 'Hot Orders'!$C:$H, 6, FALSE), SolaCorp_Backlog[[#This Row],[Order Date]])</f>
        <v>45217</v>
      </c>
      <c r="R2464">
        <f>COUNTIFS($L:$L, SolaCorp_Backlog[[#This Row],[Product Group]], $Q:$Q, "&lt;=" &amp; SolaCorp_Backlog[[#This Row],[New Date]])</f>
        <v>1005</v>
      </c>
      <c r="S2464">
        <f>IF(SolaCorp_Backlog[[#This Row],[Product Group]] &lt;&gt; $L2463, 1, $S2463 + 1)</f>
        <v>994</v>
      </c>
      <c r="T24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4">
        <f ca="1" xml:space="preserve"> ROUND((SolaCorp_Backlog[[#This Row],[Projected Ship Date]] - SolaCorp_Backlog[[#This Row],[Order Date]]) / SolaCorp_Backlog[[#This Row],[Backlog Quantity]], 0)</f>
        <v>24</v>
      </c>
    </row>
    <row r="2465" spans="1:21" x14ac:dyDescent="0.25">
      <c r="A2465" t="s">
        <v>196</v>
      </c>
      <c r="B2465" t="s">
        <v>1022</v>
      </c>
      <c r="C2465" t="s">
        <v>688</v>
      </c>
      <c r="D2465" t="s">
        <v>685</v>
      </c>
      <c r="E2465" t="s">
        <v>686</v>
      </c>
      <c r="F2465">
        <v>10</v>
      </c>
      <c r="G2465">
        <v>169.98</v>
      </c>
      <c r="H2465" s="9">
        <v>45217</v>
      </c>
      <c r="I2465" t="s">
        <v>1023</v>
      </c>
      <c r="J2465" t="s">
        <v>675</v>
      </c>
      <c r="K2465" t="s">
        <v>611</v>
      </c>
      <c r="L2465" t="s">
        <v>658</v>
      </c>
      <c r="M2465" t="s">
        <v>2025</v>
      </c>
      <c r="N2465" t="s">
        <v>4298</v>
      </c>
      <c r="O2465" t="s">
        <v>6103</v>
      </c>
      <c r="P2465">
        <f>COUNTIFS($L:$L, SolaCorp_Backlog[[#This Row],[Product Group]], $H:$H, "&lt;=" &amp; SolaCorp_Backlog[[#This Row],[Order Date]])</f>
        <v>1005</v>
      </c>
      <c r="Q2465" s="9">
        <f>IFERROR(VLOOKUP(SolaCorp_Backlog[[#This Row],[Order_Item]], 'Hot Orders'!$C:$H, 6, FALSE), SolaCorp_Backlog[[#This Row],[Order Date]])</f>
        <v>45217</v>
      </c>
      <c r="R2465">
        <f>COUNTIFS($L:$L, SolaCorp_Backlog[[#This Row],[Product Group]], $Q:$Q, "&lt;=" &amp; SolaCorp_Backlog[[#This Row],[New Date]])</f>
        <v>1005</v>
      </c>
      <c r="S2465">
        <f>IF(SolaCorp_Backlog[[#This Row],[Product Group]] &lt;&gt; $L2464, 1, $S2464 + 1)</f>
        <v>995</v>
      </c>
      <c r="T24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5">
        <f ca="1" xml:space="preserve"> ROUND((SolaCorp_Backlog[[#This Row],[Projected Ship Date]] - SolaCorp_Backlog[[#This Row],[Order Date]]) / SolaCorp_Backlog[[#This Row],[Backlog Quantity]], 0)</f>
        <v>24</v>
      </c>
    </row>
    <row r="2466" spans="1:21" x14ac:dyDescent="0.25">
      <c r="A2466" t="s">
        <v>196</v>
      </c>
      <c r="B2466" t="s">
        <v>1022</v>
      </c>
      <c r="C2466" t="s">
        <v>688</v>
      </c>
      <c r="D2466" t="s">
        <v>685</v>
      </c>
      <c r="E2466" t="s">
        <v>686</v>
      </c>
      <c r="F2466">
        <v>10</v>
      </c>
      <c r="G2466">
        <v>169.98</v>
      </c>
      <c r="H2466" s="9">
        <v>45217</v>
      </c>
      <c r="I2466" t="s">
        <v>1023</v>
      </c>
      <c r="J2466" t="s">
        <v>675</v>
      </c>
      <c r="K2466" t="s">
        <v>611</v>
      </c>
      <c r="L2466" t="s">
        <v>658</v>
      </c>
      <c r="M2466" t="s">
        <v>2025</v>
      </c>
      <c r="N2466" t="s">
        <v>4299</v>
      </c>
      <c r="O2466" t="s">
        <v>6103</v>
      </c>
      <c r="P2466">
        <f>COUNTIFS($L:$L, SolaCorp_Backlog[[#This Row],[Product Group]], $H:$H, "&lt;=" &amp; SolaCorp_Backlog[[#This Row],[Order Date]])</f>
        <v>1005</v>
      </c>
      <c r="Q2466" s="9">
        <f>IFERROR(VLOOKUP(SolaCorp_Backlog[[#This Row],[Order_Item]], 'Hot Orders'!$C:$H, 6, FALSE), SolaCorp_Backlog[[#This Row],[Order Date]])</f>
        <v>45217</v>
      </c>
      <c r="R2466">
        <f>COUNTIFS($L:$L, SolaCorp_Backlog[[#This Row],[Product Group]], $Q:$Q, "&lt;=" &amp; SolaCorp_Backlog[[#This Row],[New Date]])</f>
        <v>1005</v>
      </c>
      <c r="S2466">
        <f>IF(SolaCorp_Backlog[[#This Row],[Product Group]] &lt;&gt; $L2465, 1, $S2465 + 1)</f>
        <v>996</v>
      </c>
      <c r="T24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6">
        <f ca="1" xml:space="preserve"> ROUND((SolaCorp_Backlog[[#This Row],[Projected Ship Date]] - SolaCorp_Backlog[[#This Row],[Order Date]]) / SolaCorp_Backlog[[#This Row],[Backlog Quantity]], 0)</f>
        <v>24</v>
      </c>
    </row>
    <row r="2467" spans="1:21" x14ac:dyDescent="0.25">
      <c r="A2467" t="s">
        <v>196</v>
      </c>
      <c r="B2467" t="s">
        <v>1022</v>
      </c>
      <c r="C2467" t="s">
        <v>688</v>
      </c>
      <c r="D2467" t="s">
        <v>685</v>
      </c>
      <c r="E2467" t="s">
        <v>686</v>
      </c>
      <c r="F2467">
        <v>10</v>
      </c>
      <c r="G2467">
        <v>169.98</v>
      </c>
      <c r="H2467" s="9">
        <v>45217</v>
      </c>
      <c r="I2467" t="s">
        <v>1023</v>
      </c>
      <c r="J2467" t="s">
        <v>675</v>
      </c>
      <c r="K2467" t="s">
        <v>611</v>
      </c>
      <c r="L2467" t="s">
        <v>658</v>
      </c>
      <c r="M2467" t="s">
        <v>2025</v>
      </c>
      <c r="N2467" t="s">
        <v>4300</v>
      </c>
      <c r="O2467" t="s">
        <v>6103</v>
      </c>
      <c r="P2467">
        <f>COUNTIFS($L:$L, SolaCorp_Backlog[[#This Row],[Product Group]], $H:$H, "&lt;=" &amp; SolaCorp_Backlog[[#This Row],[Order Date]])</f>
        <v>1005</v>
      </c>
      <c r="Q2467" s="9">
        <f>IFERROR(VLOOKUP(SolaCorp_Backlog[[#This Row],[Order_Item]], 'Hot Orders'!$C:$H, 6, FALSE), SolaCorp_Backlog[[#This Row],[Order Date]])</f>
        <v>45217</v>
      </c>
      <c r="R2467">
        <f>COUNTIFS($L:$L, SolaCorp_Backlog[[#This Row],[Product Group]], $Q:$Q, "&lt;=" &amp; SolaCorp_Backlog[[#This Row],[New Date]])</f>
        <v>1005</v>
      </c>
      <c r="S2467">
        <f>IF(SolaCorp_Backlog[[#This Row],[Product Group]] &lt;&gt; $L2466, 1, $S2466 + 1)</f>
        <v>997</v>
      </c>
      <c r="T24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7">
        <f ca="1" xml:space="preserve"> ROUND((SolaCorp_Backlog[[#This Row],[Projected Ship Date]] - SolaCorp_Backlog[[#This Row],[Order Date]]) / SolaCorp_Backlog[[#This Row],[Backlog Quantity]], 0)</f>
        <v>24</v>
      </c>
    </row>
    <row r="2468" spans="1:21" x14ac:dyDescent="0.25">
      <c r="A2468" t="s">
        <v>196</v>
      </c>
      <c r="B2468" t="s">
        <v>1022</v>
      </c>
      <c r="C2468" t="s">
        <v>688</v>
      </c>
      <c r="D2468" t="s">
        <v>685</v>
      </c>
      <c r="E2468" t="s">
        <v>686</v>
      </c>
      <c r="F2468">
        <v>10</v>
      </c>
      <c r="G2468">
        <v>169.98</v>
      </c>
      <c r="H2468" s="9">
        <v>45217</v>
      </c>
      <c r="I2468" t="s">
        <v>1023</v>
      </c>
      <c r="J2468" t="s">
        <v>675</v>
      </c>
      <c r="K2468" t="s">
        <v>611</v>
      </c>
      <c r="L2468" t="s">
        <v>658</v>
      </c>
      <c r="M2468" t="s">
        <v>2025</v>
      </c>
      <c r="N2468" t="s">
        <v>4301</v>
      </c>
      <c r="O2468" t="s">
        <v>6103</v>
      </c>
      <c r="P2468">
        <f>COUNTIFS($L:$L, SolaCorp_Backlog[[#This Row],[Product Group]], $H:$H, "&lt;=" &amp; SolaCorp_Backlog[[#This Row],[Order Date]])</f>
        <v>1005</v>
      </c>
      <c r="Q2468" s="9">
        <f>IFERROR(VLOOKUP(SolaCorp_Backlog[[#This Row],[Order_Item]], 'Hot Orders'!$C:$H, 6, FALSE), SolaCorp_Backlog[[#This Row],[Order Date]])</f>
        <v>45217</v>
      </c>
      <c r="R2468">
        <f>COUNTIFS($L:$L, SolaCorp_Backlog[[#This Row],[Product Group]], $Q:$Q, "&lt;=" &amp; SolaCorp_Backlog[[#This Row],[New Date]])</f>
        <v>1005</v>
      </c>
      <c r="S2468">
        <f>IF(SolaCorp_Backlog[[#This Row],[Product Group]] &lt;&gt; $L2467, 1, $S2467 + 1)</f>
        <v>998</v>
      </c>
      <c r="T24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8">
        <f ca="1" xml:space="preserve"> ROUND((SolaCorp_Backlog[[#This Row],[Projected Ship Date]] - SolaCorp_Backlog[[#This Row],[Order Date]]) / SolaCorp_Backlog[[#This Row],[Backlog Quantity]], 0)</f>
        <v>24</v>
      </c>
    </row>
    <row r="2469" spans="1:21" x14ac:dyDescent="0.25">
      <c r="A2469" t="s">
        <v>196</v>
      </c>
      <c r="B2469" t="s">
        <v>1022</v>
      </c>
      <c r="C2469" t="s">
        <v>688</v>
      </c>
      <c r="D2469" t="s">
        <v>685</v>
      </c>
      <c r="E2469" t="s">
        <v>686</v>
      </c>
      <c r="F2469">
        <v>10</v>
      </c>
      <c r="G2469">
        <v>169.98</v>
      </c>
      <c r="H2469" s="9">
        <v>45217</v>
      </c>
      <c r="I2469" t="s">
        <v>1023</v>
      </c>
      <c r="J2469" t="s">
        <v>675</v>
      </c>
      <c r="K2469" t="s">
        <v>611</v>
      </c>
      <c r="L2469" t="s">
        <v>658</v>
      </c>
      <c r="M2469" t="s">
        <v>2025</v>
      </c>
      <c r="N2469" t="s">
        <v>4302</v>
      </c>
      <c r="O2469" t="s">
        <v>6103</v>
      </c>
      <c r="P2469">
        <f>COUNTIFS($L:$L, SolaCorp_Backlog[[#This Row],[Product Group]], $H:$H, "&lt;=" &amp; SolaCorp_Backlog[[#This Row],[Order Date]])</f>
        <v>1005</v>
      </c>
      <c r="Q2469" s="9">
        <f>IFERROR(VLOOKUP(SolaCorp_Backlog[[#This Row],[Order_Item]], 'Hot Orders'!$C:$H, 6, FALSE), SolaCorp_Backlog[[#This Row],[Order Date]])</f>
        <v>45217</v>
      </c>
      <c r="R2469">
        <f>COUNTIFS($L:$L, SolaCorp_Backlog[[#This Row],[Product Group]], $Q:$Q, "&lt;=" &amp; SolaCorp_Backlog[[#This Row],[New Date]])</f>
        <v>1005</v>
      </c>
      <c r="S2469">
        <f>IF(SolaCorp_Backlog[[#This Row],[Product Group]] &lt;&gt; $L2468, 1, $S2468 + 1)</f>
        <v>999</v>
      </c>
      <c r="T24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69">
        <f ca="1" xml:space="preserve"> ROUND((SolaCorp_Backlog[[#This Row],[Projected Ship Date]] - SolaCorp_Backlog[[#This Row],[Order Date]]) / SolaCorp_Backlog[[#This Row],[Backlog Quantity]], 0)</f>
        <v>24</v>
      </c>
    </row>
    <row r="2470" spans="1:21" x14ac:dyDescent="0.25">
      <c r="A2470" t="s">
        <v>196</v>
      </c>
      <c r="B2470" t="s">
        <v>1022</v>
      </c>
      <c r="C2470" t="s">
        <v>688</v>
      </c>
      <c r="D2470" t="s">
        <v>685</v>
      </c>
      <c r="E2470" t="s">
        <v>686</v>
      </c>
      <c r="F2470">
        <v>10</v>
      </c>
      <c r="G2470">
        <v>169.98</v>
      </c>
      <c r="H2470" s="9">
        <v>45217</v>
      </c>
      <c r="I2470" t="s">
        <v>1023</v>
      </c>
      <c r="J2470" t="s">
        <v>675</v>
      </c>
      <c r="K2470" t="s">
        <v>611</v>
      </c>
      <c r="L2470" t="s">
        <v>658</v>
      </c>
      <c r="M2470" t="s">
        <v>2025</v>
      </c>
      <c r="N2470" t="s">
        <v>4303</v>
      </c>
      <c r="O2470" t="s">
        <v>6103</v>
      </c>
      <c r="P2470">
        <f>COUNTIFS($L:$L, SolaCorp_Backlog[[#This Row],[Product Group]], $H:$H, "&lt;=" &amp; SolaCorp_Backlog[[#This Row],[Order Date]])</f>
        <v>1005</v>
      </c>
      <c r="Q2470" s="9">
        <f>IFERROR(VLOOKUP(SolaCorp_Backlog[[#This Row],[Order_Item]], 'Hot Orders'!$C:$H, 6, FALSE), SolaCorp_Backlog[[#This Row],[Order Date]])</f>
        <v>45217</v>
      </c>
      <c r="R2470">
        <f>COUNTIFS($L:$L, SolaCorp_Backlog[[#This Row],[Product Group]], $Q:$Q, "&lt;=" &amp; SolaCorp_Backlog[[#This Row],[New Date]])</f>
        <v>1005</v>
      </c>
      <c r="S2470">
        <f>IF(SolaCorp_Backlog[[#This Row],[Product Group]] &lt;&gt; $L2469, 1, $S2469 + 1)</f>
        <v>1000</v>
      </c>
      <c r="T24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0">
        <f ca="1" xml:space="preserve"> ROUND((SolaCorp_Backlog[[#This Row],[Projected Ship Date]] - SolaCorp_Backlog[[#This Row],[Order Date]]) / SolaCorp_Backlog[[#This Row],[Backlog Quantity]], 0)</f>
        <v>24</v>
      </c>
    </row>
    <row r="2471" spans="1:21" x14ac:dyDescent="0.25">
      <c r="A2471" t="s">
        <v>196</v>
      </c>
      <c r="B2471" t="s">
        <v>1022</v>
      </c>
      <c r="C2471" t="s">
        <v>688</v>
      </c>
      <c r="D2471" t="s">
        <v>685</v>
      </c>
      <c r="E2471" t="s">
        <v>686</v>
      </c>
      <c r="F2471">
        <v>10</v>
      </c>
      <c r="G2471">
        <v>169.98</v>
      </c>
      <c r="H2471" s="9">
        <v>45217</v>
      </c>
      <c r="I2471" t="s">
        <v>1023</v>
      </c>
      <c r="J2471" t="s">
        <v>675</v>
      </c>
      <c r="K2471" t="s">
        <v>611</v>
      </c>
      <c r="L2471" t="s">
        <v>658</v>
      </c>
      <c r="M2471" t="s">
        <v>2025</v>
      </c>
      <c r="N2471" t="s">
        <v>4304</v>
      </c>
      <c r="O2471" t="s">
        <v>6103</v>
      </c>
      <c r="P2471">
        <f>COUNTIFS($L:$L, SolaCorp_Backlog[[#This Row],[Product Group]], $H:$H, "&lt;=" &amp; SolaCorp_Backlog[[#This Row],[Order Date]])</f>
        <v>1005</v>
      </c>
      <c r="Q2471" s="9">
        <f>IFERROR(VLOOKUP(SolaCorp_Backlog[[#This Row],[Order_Item]], 'Hot Orders'!$C:$H, 6, FALSE), SolaCorp_Backlog[[#This Row],[Order Date]])</f>
        <v>45217</v>
      </c>
      <c r="R2471">
        <f>COUNTIFS($L:$L, SolaCorp_Backlog[[#This Row],[Product Group]], $Q:$Q, "&lt;=" &amp; SolaCorp_Backlog[[#This Row],[New Date]])</f>
        <v>1005</v>
      </c>
      <c r="S2471">
        <f>IF(SolaCorp_Backlog[[#This Row],[Product Group]] &lt;&gt; $L2470, 1, $S2470 + 1)</f>
        <v>1001</v>
      </c>
      <c r="T24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1">
        <f ca="1" xml:space="preserve"> ROUND((SolaCorp_Backlog[[#This Row],[Projected Ship Date]] - SolaCorp_Backlog[[#This Row],[Order Date]]) / SolaCorp_Backlog[[#This Row],[Backlog Quantity]], 0)</f>
        <v>24</v>
      </c>
    </row>
    <row r="2472" spans="1:21" x14ac:dyDescent="0.25">
      <c r="A2472" t="s">
        <v>196</v>
      </c>
      <c r="B2472" t="s">
        <v>1022</v>
      </c>
      <c r="C2472" t="s">
        <v>688</v>
      </c>
      <c r="D2472" t="s">
        <v>685</v>
      </c>
      <c r="E2472" t="s">
        <v>686</v>
      </c>
      <c r="F2472">
        <v>10</v>
      </c>
      <c r="G2472">
        <v>169.98</v>
      </c>
      <c r="H2472" s="9">
        <v>45217</v>
      </c>
      <c r="I2472" t="s">
        <v>1023</v>
      </c>
      <c r="J2472" t="s">
        <v>675</v>
      </c>
      <c r="K2472" t="s">
        <v>611</v>
      </c>
      <c r="L2472" t="s">
        <v>658</v>
      </c>
      <c r="M2472" t="s">
        <v>2025</v>
      </c>
      <c r="N2472" t="s">
        <v>4305</v>
      </c>
      <c r="O2472" t="s">
        <v>6103</v>
      </c>
      <c r="P2472">
        <f>COUNTIFS($L:$L, SolaCorp_Backlog[[#This Row],[Product Group]], $H:$H, "&lt;=" &amp; SolaCorp_Backlog[[#This Row],[Order Date]])</f>
        <v>1005</v>
      </c>
      <c r="Q2472" s="9">
        <f>IFERROR(VLOOKUP(SolaCorp_Backlog[[#This Row],[Order_Item]], 'Hot Orders'!$C:$H, 6, FALSE), SolaCorp_Backlog[[#This Row],[Order Date]])</f>
        <v>45217</v>
      </c>
      <c r="R2472">
        <f>COUNTIFS($L:$L, SolaCorp_Backlog[[#This Row],[Product Group]], $Q:$Q, "&lt;=" &amp; SolaCorp_Backlog[[#This Row],[New Date]])</f>
        <v>1005</v>
      </c>
      <c r="S2472">
        <f>IF(SolaCorp_Backlog[[#This Row],[Product Group]] &lt;&gt; $L2471, 1, $S2471 + 1)</f>
        <v>1002</v>
      </c>
      <c r="T24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2">
        <f ca="1" xml:space="preserve"> ROUND((SolaCorp_Backlog[[#This Row],[Projected Ship Date]] - SolaCorp_Backlog[[#This Row],[Order Date]]) / SolaCorp_Backlog[[#This Row],[Backlog Quantity]], 0)</f>
        <v>24</v>
      </c>
    </row>
    <row r="2473" spans="1:21" x14ac:dyDescent="0.25">
      <c r="A2473" t="s">
        <v>434</v>
      </c>
      <c r="B2473" t="s">
        <v>899</v>
      </c>
      <c r="C2473" t="s">
        <v>688</v>
      </c>
      <c r="D2473" t="s">
        <v>1032</v>
      </c>
      <c r="E2473" t="s">
        <v>1033</v>
      </c>
      <c r="F2473">
        <v>1</v>
      </c>
      <c r="G2473">
        <v>458.87</v>
      </c>
      <c r="H2473" s="9">
        <v>45217</v>
      </c>
      <c r="I2473" t="s">
        <v>900</v>
      </c>
      <c r="J2473" t="s">
        <v>675</v>
      </c>
      <c r="K2473" t="s">
        <v>603</v>
      </c>
      <c r="L2473" t="s">
        <v>658</v>
      </c>
      <c r="M2473" t="s">
        <v>2127</v>
      </c>
      <c r="N2473" t="s">
        <v>4688</v>
      </c>
      <c r="O2473" t="s">
        <v>6191</v>
      </c>
      <c r="P2473">
        <f>COUNTIFS($L:$L, SolaCorp_Backlog[[#This Row],[Product Group]], $H:$H, "&lt;=" &amp; SolaCorp_Backlog[[#This Row],[Order Date]])</f>
        <v>1005</v>
      </c>
      <c r="Q2473" s="9">
        <f>IFERROR(VLOOKUP(SolaCorp_Backlog[[#This Row],[Order_Item]], 'Hot Orders'!$C:$H, 6, FALSE), SolaCorp_Backlog[[#This Row],[Order Date]])</f>
        <v>45217</v>
      </c>
      <c r="R2473">
        <f>COUNTIFS($L:$L, SolaCorp_Backlog[[#This Row],[Product Group]], $Q:$Q, "&lt;=" &amp; SolaCorp_Backlog[[#This Row],[New Date]])</f>
        <v>1005</v>
      </c>
      <c r="S2473">
        <f>IF(SolaCorp_Backlog[[#This Row],[Product Group]] &lt;&gt; $L2472, 1, $S2472 + 1)</f>
        <v>1003</v>
      </c>
      <c r="T24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3">
        <f ca="1" xml:space="preserve"> ROUND((SolaCorp_Backlog[[#This Row],[Projected Ship Date]] - SolaCorp_Backlog[[#This Row],[Order Date]]) / SolaCorp_Backlog[[#This Row],[Backlog Quantity]], 0)</f>
        <v>240</v>
      </c>
    </row>
    <row r="2474" spans="1:21" x14ac:dyDescent="0.25">
      <c r="A2474" t="s">
        <v>196</v>
      </c>
      <c r="B2474" t="s">
        <v>1022</v>
      </c>
      <c r="C2474" t="s">
        <v>688</v>
      </c>
      <c r="D2474" t="s">
        <v>1365</v>
      </c>
      <c r="E2474" t="s">
        <v>1366</v>
      </c>
      <c r="F2474">
        <v>2</v>
      </c>
      <c r="G2474">
        <v>108.4</v>
      </c>
      <c r="H2474" s="9">
        <v>45217</v>
      </c>
      <c r="I2474" t="s">
        <v>1023</v>
      </c>
      <c r="J2474" t="s">
        <v>675</v>
      </c>
      <c r="K2474" t="s">
        <v>589</v>
      </c>
      <c r="L2474" t="s">
        <v>658</v>
      </c>
      <c r="M2474" t="s">
        <v>2013</v>
      </c>
      <c r="N2474" t="s">
        <v>4254</v>
      </c>
      <c r="O2474" t="s">
        <v>6103</v>
      </c>
      <c r="P2474">
        <f>COUNTIFS($L:$L, SolaCorp_Backlog[[#This Row],[Product Group]], $H:$H, "&lt;=" &amp; SolaCorp_Backlog[[#This Row],[Order Date]])</f>
        <v>1005</v>
      </c>
      <c r="Q2474" s="9">
        <f>IFERROR(VLOOKUP(SolaCorp_Backlog[[#This Row],[Order_Item]], 'Hot Orders'!$C:$H, 6, FALSE), SolaCorp_Backlog[[#This Row],[Order Date]])</f>
        <v>45217</v>
      </c>
      <c r="R2474">
        <f>COUNTIFS($L:$L, SolaCorp_Backlog[[#This Row],[Product Group]], $Q:$Q, "&lt;=" &amp; SolaCorp_Backlog[[#This Row],[New Date]])</f>
        <v>1005</v>
      </c>
      <c r="S2474">
        <f>IF(SolaCorp_Backlog[[#This Row],[Product Group]] &lt;&gt; $L2473, 1, $S2473 + 1)</f>
        <v>1004</v>
      </c>
      <c r="T24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4">
        <f ca="1" xml:space="preserve"> ROUND((SolaCorp_Backlog[[#This Row],[Projected Ship Date]] - SolaCorp_Backlog[[#This Row],[Order Date]]) / SolaCorp_Backlog[[#This Row],[Backlog Quantity]], 0)</f>
        <v>120</v>
      </c>
    </row>
    <row r="2475" spans="1:21" x14ac:dyDescent="0.25">
      <c r="A2475" t="s">
        <v>196</v>
      </c>
      <c r="B2475" t="s">
        <v>1022</v>
      </c>
      <c r="C2475" t="s">
        <v>688</v>
      </c>
      <c r="D2475" t="s">
        <v>1365</v>
      </c>
      <c r="E2475" t="s">
        <v>1366</v>
      </c>
      <c r="F2475">
        <v>2</v>
      </c>
      <c r="G2475">
        <v>108.4</v>
      </c>
      <c r="H2475" s="9">
        <v>45217</v>
      </c>
      <c r="I2475" t="s">
        <v>1023</v>
      </c>
      <c r="J2475" t="s">
        <v>675</v>
      </c>
      <c r="K2475" t="s">
        <v>589</v>
      </c>
      <c r="L2475" t="s">
        <v>658</v>
      </c>
      <c r="M2475" t="s">
        <v>2013</v>
      </c>
      <c r="N2475" t="s">
        <v>4255</v>
      </c>
      <c r="O2475" t="s">
        <v>6103</v>
      </c>
      <c r="P2475">
        <f>COUNTIFS($L:$L, SolaCorp_Backlog[[#This Row],[Product Group]], $H:$H, "&lt;=" &amp; SolaCorp_Backlog[[#This Row],[Order Date]])</f>
        <v>1005</v>
      </c>
      <c r="Q2475" s="9">
        <f>IFERROR(VLOOKUP(SolaCorp_Backlog[[#This Row],[Order_Item]], 'Hot Orders'!$C:$H, 6, FALSE), SolaCorp_Backlog[[#This Row],[Order Date]])</f>
        <v>45217</v>
      </c>
      <c r="R2475">
        <f>COUNTIFS($L:$L, SolaCorp_Backlog[[#This Row],[Product Group]], $Q:$Q, "&lt;=" &amp; SolaCorp_Backlog[[#This Row],[New Date]])</f>
        <v>1005</v>
      </c>
      <c r="S2475">
        <f>IF(SolaCorp_Backlog[[#This Row],[Product Group]] &lt;&gt; $L2474, 1, $S2474 + 1)</f>
        <v>1005</v>
      </c>
      <c r="T24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5">
        <f ca="1" xml:space="preserve"> ROUND((SolaCorp_Backlog[[#This Row],[Projected Ship Date]] - SolaCorp_Backlog[[#This Row],[Order Date]]) / SolaCorp_Backlog[[#This Row],[Backlog Quantity]], 0)</f>
        <v>120</v>
      </c>
    </row>
    <row r="2476" spans="1:21" x14ac:dyDescent="0.25">
      <c r="A2476" t="s">
        <v>444</v>
      </c>
      <c r="B2476" t="s">
        <v>1256</v>
      </c>
      <c r="C2476" t="s">
        <v>671</v>
      </c>
      <c r="D2476" t="s">
        <v>685</v>
      </c>
      <c r="E2476" t="s">
        <v>686</v>
      </c>
      <c r="F2476">
        <v>12</v>
      </c>
      <c r="G2476">
        <v>253.76</v>
      </c>
      <c r="H2476" s="9">
        <v>45218</v>
      </c>
      <c r="I2476" t="s">
        <v>674</v>
      </c>
      <c r="J2476" t="s">
        <v>675</v>
      </c>
      <c r="K2476" t="s">
        <v>611</v>
      </c>
      <c r="L2476" t="s">
        <v>658</v>
      </c>
      <c r="M2476" t="s">
        <v>1991</v>
      </c>
      <c r="N2476" t="s">
        <v>4156</v>
      </c>
      <c r="O2476" t="s">
        <v>6085</v>
      </c>
      <c r="P2476">
        <f>COUNTIFS($L:$L, SolaCorp_Backlog[[#This Row],[Product Group]], $H:$H, "&lt;=" &amp; SolaCorp_Backlog[[#This Row],[Order Date]])</f>
        <v>1017</v>
      </c>
      <c r="Q2476" s="9">
        <f>IFERROR(VLOOKUP(SolaCorp_Backlog[[#This Row],[Order_Item]], 'Hot Orders'!$C:$H, 6, FALSE), SolaCorp_Backlog[[#This Row],[Order Date]])</f>
        <v>45218</v>
      </c>
      <c r="R2476">
        <f>COUNTIFS($L:$L, SolaCorp_Backlog[[#This Row],[Product Group]], $Q:$Q, "&lt;=" &amp; SolaCorp_Backlog[[#This Row],[New Date]])</f>
        <v>1017</v>
      </c>
      <c r="S2476">
        <f>IF(SolaCorp_Backlog[[#This Row],[Product Group]] &lt;&gt; $L2475, 1, $S2475 + 1)</f>
        <v>1006</v>
      </c>
      <c r="T24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6">
        <f ca="1" xml:space="preserve"> ROUND((SolaCorp_Backlog[[#This Row],[Projected Ship Date]] - SolaCorp_Backlog[[#This Row],[Order Date]]) / SolaCorp_Backlog[[#This Row],[Backlog Quantity]], 0)</f>
        <v>20</v>
      </c>
    </row>
    <row r="2477" spans="1:21" x14ac:dyDescent="0.25">
      <c r="A2477" t="s">
        <v>444</v>
      </c>
      <c r="B2477" t="s">
        <v>1256</v>
      </c>
      <c r="C2477" t="s">
        <v>671</v>
      </c>
      <c r="D2477" t="s">
        <v>685</v>
      </c>
      <c r="E2477" t="s">
        <v>686</v>
      </c>
      <c r="F2477">
        <v>12</v>
      </c>
      <c r="G2477">
        <v>253.76</v>
      </c>
      <c r="H2477" s="9">
        <v>45218</v>
      </c>
      <c r="I2477" t="s">
        <v>674</v>
      </c>
      <c r="J2477" t="s">
        <v>675</v>
      </c>
      <c r="K2477" t="s">
        <v>611</v>
      </c>
      <c r="L2477" t="s">
        <v>658</v>
      </c>
      <c r="M2477" t="s">
        <v>1991</v>
      </c>
      <c r="N2477" t="s">
        <v>4157</v>
      </c>
      <c r="O2477" t="s">
        <v>6085</v>
      </c>
      <c r="P2477">
        <f>COUNTIFS($L:$L, SolaCorp_Backlog[[#This Row],[Product Group]], $H:$H, "&lt;=" &amp; SolaCorp_Backlog[[#This Row],[Order Date]])</f>
        <v>1017</v>
      </c>
      <c r="Q2477" s="9">
        <f>IFERROR(VLOOKUP(SolaCorp_Backlog[[#This Row],[Order_Item]], 'Hot Orders'!$C:$H, 6, FALSE), SolaCorp_Backlog[[#This Row],[Order Date]])</f>
        <v>45218</v>
      </c>
      <c r="R2477">
        <f>COUNTIFS($L:$L, SolaCorp_Backlog[[#This Row],[Product Group]], $Q:$Q, "&lt;=" &amp; SolaCorp_Backlog[[#This Row],[New Date]])</f>
        <v>1017</v>
      </c>
      <c r="S2477">
        <f>IF(SolaCorp_Backlog[[#This Row],[Product Group]] &lt;&gt; $L2476, 1, $S2476 + 1)</f>
        <v>1007</v>
      </c>
      <c r="T24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7">
        <f ca="1" xml:space="preserve"> ROUND((SolaCorp_Backlog[[#This Row],[Projected Ship Date]] - SolaCorp_Backlog[[#This Row],[Order Date]]) / SolaCorp_Backlog[[#This Row],[Backlog Quantity]], 0)</f>
        <v>20</v>
      </c>
    </row>
    <row r="2478" spans="1:21" x14ac:dyDescent="0.25">
      <c r="A2478" t="s">
        <v>444</v>
      </c>
      <c r="B2478" t="s">
        <v>1256</v>
      </c>
      <c r="C2478" t="s">
        <v>671</v>
      </c>
      <c r="D2478" t="s">
        <v>685</v>
      </c>
      <c r="E2478" t="s">
        <v>686</v>
      </c>
      <c r="F2478">
        <v>12</v>
      </c>
      <c r="G2478">
        <v>253.76</v>
      </c>
      <c r="H2478" s="9">
        <v>45218</v>
      </c>
      <c r="I2478" t="s">
        <v>674</v>
      </c>
      <c r="J2478" t="s">
        <v>675</v>
      </c>
      <c r="K2478" t="s">
        <v>611</v>
      </c>
      <c r="L2478" t="s">
        <v>658</v>
      </c>
      <c r="M2478" t="s">
        <v>1991</v>
      </c>
      <c r="N2478" t="s">
        <v>4158</v>
      </c>
      <c r="O2478" t="s">
        <v>6085</v>
      </c>
      <c r="P2478">
        <f>COUNTIFS($L:$L, SolaCorp_Backlog[[#This Row],[Product Group]], $H:$H, "&lt;=" &amp; SolaCorp_Backlog[[#This Row],[Order Date]])</f>
        <v>1017</v>
      </c>
      <c r="Q2478" s="9">
        <f>IFERROR(VLOOKUP(SolaCorp_Backlog[[#This Row],[Order_Item]], 'Hot Orders'!$C:$H, 6, FALSE), SolaCorp_Backlog[[#This Row],[Order Date]])</f>
        <v>45218</v>
      </c>
      <c r="R2478">
        <f>COUNTIFS($L:$L, SolaCorp_Backlog[[#This Row],[Product Group]], $Q:$Q, "&lt;=" &amp; SolaCorp_Backlog[[#This Row],[New Date]])</f>
        <v>1017</v>
      </c>
      <c r="S2478">
        <f>IF(SolaCorp_Backlog[[#This Row],[Product Group]] &lt;&gt; $L2477, 1, $S2477 + 1)</f>
        <v>1008</v>
      </c>
      <c r="T24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8">
        <f ca="1" xml:space="preserve"> ROUND((SolaCorp_Backlog[[#This Row],[Projected Ship Date]] - SolaCorp_Backlog[[#This Row],[Order Date]]) / SolaCorp_Backlog[[#This Row],[Backlog Quantity]], 0)</f>
        <v>20</v>
      </c>
    </row>
    <row r="2479" spans="1:21" x14ac:dyDescent="0.25">
      <c r="A2479" t="s">
        <v>444</v>
      </c>
      <c r="B2479" t="s">
        <v>1256</v>
      </c>
      <c r="C2479" t="s">
        <v>671</v>
      </c>
      <c r="D2479" t="s">
        <v>685</v>
      </c>
      <c r="E2479" t="s">
        <v>686</v>
      </c>
      <c r="F2479">
        <v>12</v>
      </c>
      <c r="G2479">
        <v>253.76</v>
      </c>
      <c r="H2479" s="9">
        <v>45218</v>
      </c>
      <c r="I2479" t="s">
        <v>674</v>
      </c>
      <c r="J2479" t="s">
        <v>675</v>
      </c>
      <c r="K2479" t="s">
        <v>611</v>
      </c>
      <c r="L2479" t="s">
        <v>658</v>
      </c>
      <c r="M2479" t="s">
        <v>1991</v>
      </c>
      <c r="N2479" t="s">
        <v>4159</v>
      </c>
      <c r="O2479" t="s">
        <v>6085</v>
      </c>
      <c r="P2479">
        <f>COUNTIFS($L:$L, SolaCorp_Backlog[[#This Row],[Product Group]], $H:$H, "&lt;=" &amp; SolaCorp_Backlog[[#This Row],[Order Date]])</f>
        <v>1017</v>
      </c>
      <c r="Q2479" s="9">
        <f>IFERROR(VLOOKUP(SolaCorp_Backlog[[#This Row],[Order_Item]], 'Hot Orders'!$C:$H, 6, FALSE), SolaCorp_Backlog[[#This Row],[Order Date]])</f>
        <v>45218</v>
      </c>
      <c r="R2479">
        <f>COUNTIFS($L:$L, SolaCorp_Backlog[[#This Row],[Product Group]], $Q:$Q, "&lt;=" &amp; SolaCorp_Backlog[[#This Row],[New Date]])</f>
        <v>1017</v>
      </c>
      <c r="S2479">
        <f>IF(SolaCorp_Backlog[[#This Row],[Product Group]] &lt;&gt; $L2478, 1, $S2478 + 1)</f>
        <v>1009</v>
      </c>
      <c r="T24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79">
        <f ca="1" xml:space="preserve"> ROUND((SolaCorp_Backlog[[#This Row],[Projected Ship Date]] - SolaCorp_Backlog[[#This Row],[Order Date]]) / SolaCorp_Backlog[[#This Row],[Backlog Quantity]], 0)</f>
        <v>20</v>
      </c>
    </row>
    <row r="2480" spans="1:21" x14ac:dyDescent="0.25">
      <c r="A2480" t="s">
        <v>444</v>
      </c>
      <c r="B2480" t="s">
        <v>1256</v>
      </c>
      <c r="C2480" t="s">
        <v>671</v>
      </c>
      <c r="D2480" t="s">
        <v>685</v>
      </c>
      <c r="E2480" t="s">
        <v>686</v>
      </c>
      <c r="F2480">
        <v>12</v>
      </c>
      <c r="G2480">
        <v>253.76</v>
      </c>
      <c r="H2480" s="9">
        <v>45218</v>
      </c>
      <c r="I2480" t="s">
        <v>674</v>
      </c>
      <c r="J2480" t="s">
        <v>675</v>
      </c>
      <c r="K2480" t="s">
        <v>611</v>
      </c>
      <c r="L2480" t="s">
        <v>658</v>
      </c>
      <c r="M2480" t="s">
        <v>1991</v>
      </c>
      <c r="N2480" t="s">
        <v>4160</v>
      </c>
      <c r="O2480" t="s">
        <v>6085</v>
      </c>
      <c r="P2480">
        <f>COUNTIFS($L:$L, SolaCorp_Backlog[[#This Row],[Product Group]], $H:$H, "&lt;=" &amp; SolaCorp_Backlog[[#This Row],[Order Date]])</f>
        <v>1017</v>
      </c>
      <c r="Q2480" s="9">
        <f>IFERROR(VLOOKUP(SolaCorp_Backlog[[#This Row],[Order_Item]], 'Hot Orders'!$C:$H, 6, FALSE), SolaCorp_Backlog[[#This Row],[Order Date]])</f>
        <v>45218</v>
      </c>
      <c r="R2480">
        <f>COUNTIFS($L:$L, SolaCorp_Backlog[[#This Row],[Product Group]], $Q:$Q, "&lt;=" &amp; SolaCorp_Backlog[[#This Row],[New Date]])</f>
        <v>1017</v>
      </c>
      <c r="S2480">
        <f>IF(SolaCorp_Backlog[[#This Row],[Product Group]] &lt;&gt; $L2479, 1, $S2479 + 1)</f>
        <v>1010</v>
      </c>
      <c r="T24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0">
        <f ca="1" xml:space="preserve"> ROUND((SolaCorp_Backlog[[#This Row],[Projected Ship Date]] - SolaCorp_Backlog[[#This Row],[Order Date]]) / SolaCorp_Backlog[[#This Row],[Backlog Quantity]], 0)</f>
        <v>20</v>
      </c>
    </row>
    <row r="2481" spans="1:21" x14ac:dyDescent="0.25">
      <c r="A2481" t="s">
        <v>444</v>
      </c>
      <c r="B2481" t="s">
        <v>1256</v>
      </c>
      <c r="C2481" t="s">
        <v>671</v>
      </c>
      <c r="D2481" t="s">
        <v>685</v>
      </c>
      <c r="E2481" t="s">
        <v>686</v>
      </c>
      <c r="F2481">
        <v>12</v>
      </c>
      <c r="G2481">
        <v>253.76</v>
      </c>
      <c r="H2481" s="9">
        <v>45218</v>
      </c>
      <c r="I2481" t="s">
        <v>674</v>
      </c>
      <c r="J2481" t="s">
        <v>675</v>
      </c>
      <c r="K2481" t="s">
        <v>611</v>
      </c>
      <c r="L2481" t="s">
        <v>658</v>
      </c>
      <c r="M2481" t="s">
        <v>1991</v>
      </c>
      <c r="N2481" t="s">
        <v>4161</v>
      </c>
      <c r="O2481" t="s">
        <v>6085</v>
      </c>
      <c r="P2481">
        <f>COUNTIFS($L:$L, SolaCorp_Backlog[[#This Row],[Product Group]], $H:$H, "&lt;=" &amp; SolaCorp_Backlog[[#This Row],[Order Date]])</f>
        <v>1017</v>
      </c>
      <c r="Q2481" s="9">
        <f>IFERROR(VLOOKUP(SolaCorp_Backlog[[#This Row],[Order_Item]], 'Hot Orders'!$C:$H, 6, FALSE), SolaCorp_Backlog[[#This Row],[Order Date]])</f>
        <v>45218</v>
      </c>
      <c r="R2481">
        <f>COUNTIFS($L:$L, SolaCorp_Backlog[[#This Row],[Product Group]], $Q:$Q, "&lt;=" &amp; SolaCorp_Backlog[[#This Row],[New Date]])</f>
        <v>1017</v>
      </c>
      <c r="S2481">
        <f>IF(SolaCorp_Backlog[[#This Row],[Product Group]] &lt;&gt; $L2480, 1, $S2480 + 1)</f>
        <v>1011</v>
      </c>
      <c r="T24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1">
        <f ca="1" xml:space="preserve"> ROUND((SolaCorp_Backlog[[#This Row],[Projected Ship Date]] - SolaCorp_Backlog[[#This Row],[Order Date]]) / SolaCorp_Backlog[[#This Row],[Backlog Quantity]], 0)</f>
        <v>20</v>
      </c>
    </row>
    <row r="2482" spans="1:21" x14ac:dyDescent="0.25">
      <c r="A2482" t="s">
        <v>444</v>
      </c>
      <c r="B2482" t="s">
        <v>1256</v>
      </c>
      <c r="C2482" t="s">
        <v>671</v>
      </c>
      <c r="D2482" t="s">
        <v>685</v>
      </c>
      <c r="E2482" t="s">
        <v>686</v>
      </c>
      <c r="F2482">
        <v>12</v>
      </c>
      <c r="G2482">
        <v>253.76</v>
      </c>
      <c r="H2482" s="9">
        <v>45218</v>
      </c>
      <c r="I2482" t="s">
        <v>674</v>
      </c>
      <c r="J2482" t="s">
        <v>675</v>
      </c>
      <c r="K2482" t="s">
        <v>611</v>
      </c>
      <c r="L2482" t="s">
        <v>658</v>
      </c>
      <c r="M2482" t="s">
        <v>1991</v>
      </c>
      <c r="N2482" t="s">
        <v>4162</v>
      </c>
      <c r="O2482" t="s">
        <v>6085</v>
      </c>
      <c r="P2482">
        <f>COUNTIFS($L:$L, SolaCorp_Backlog[[#This Row],[Product Group]], $H:$H, "&lt;=" &amp; SolaCorp_Backlog[[#This Row],[Order Date]])</f>
        <v>1017</v>
      </c>
      <c r="Q2482" s="9">
        <f>IFERROR(VLOOKUP(SolaCorp_Backlog[[#This Row],[Order_Item]], 'Hot Orders'!$C:$H, 6, FALSE), SolaCorp_Backlog[[#This Row],[Order Date]])</f>
        <v>45218</v>
      </c>
      <c r="R2482">
        <f>COUNTIFS($L:$L, SolaCorp_Backlog[[#This Row],[Product Group]], $Q:$Q, "&lt;=" &amp; SolaCorp_Backlog[[#This Row],[New Date]])</f>
        <v>1017</v>
      </c>
      <c r="S2482">
        <f>IF(SolaCorp_Backlog[[#This Row],[Product Group]] &lt;&gt; $L2481, 1, $S2481 + 1)</f>
        <v>1012</v>
      </c>
      <c r="T24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2">
        <f ca="1" xml:space="preserve"> ROUND((SolaCorp_Backlog[[#This Row],[Projected Ship Date]] - SolaCorp_Backlog[[#This Row],[Order Date]]) / SolaCorp_Backlog[[#This Row],[Backlog Quantity]], 0)</f>
        <v>20</v>
      </c>
    </row>
    <row r="2483" spans="1:21" x14ac:dyDescent="0.25">
      <c r="A2483" t="s">
        <v>444</v>
      </c>
      <c r="B2483" t="s">
        <v>1256</v>
      </c>
      <c r="C2483" t="s">
        <v>671</v>
      </c>
      <c r="D2483" t="s">
        <v>685</v>
      </c>
      <c r="E2483" t="s">
        <v>686</v>
      </c>
      <c r="F2483">
        <v>12</v>
      </c>
      <c r="G2483">
        <v>253.76</v>
      </c>
      <c r="H2483" s="9">
        <v>45218</v>
      </c>
      <c r="I2483" t="s">
        <v>674</v>
      </c>
      <c r="J2483" t="s">
        <v>675</v>
      </c>
      <c r="K2483" t="s">
        <v>611</v>
      </c>
      <c r="L2483" t="s">
        <v>658</v>
      </c>
      <c r="M2483" t="s">
        <v>1991</v>
      </c>
      <c r="N2483" t="s">
        <v>4163</v>
      </c>
      <c r="O2483" t="s">
        <v>6085</v>
      </c>
      <c r="P2483">
        <f>COUNTIFS($L:$L, SolaCorp_Backlog[[#This Row],[Product Group]], $H:$H, "&lt;=" &amp; SolaCorp_Backlog[[#This Row],[Order Date]])</f>
        <v>1017</v>
      </c>
      <c r="Q2483" s="9">
        <f>IFERROR(VLOOKUP(SolaCorp_Backlog[[#This Row],[Order_Item]], 'Hot Orders'!$C:$H, 6, FALSE), SolaCorp_Backlog[[#This Row],[Order Date]])</f>
        <v>45218</v>
      </c>
      <c r="R2483">
        <f>COUNTIFS($L:$L, SolaCorp_Backlog[[#This Row],[Product Group]], $Q:$Q, "&lt;=" &amp; SolaCorp_Backlog[[#This Row],[New Date]])</f>
        <v>1017</v>
      </c>
      <c r="S2483">
        <f>IF(SolaCorp_Backlog[[#This Row],[Product Group]] &lt;&gt; $L2482, 1, $S2482 + 1)</f>
        <v>1013</v>
      </c>
      <c r="T24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3">
        <f ca="1" xml:space="preserve"> ROUND((SolaCorp_Backlog[[#This Row],[Projected Ship Date]] - SolaCorp_Backlog[[#This Row],[Order Date]]) / SolaCorp_Backlog[[#This Row],[Backlog Quantity]], 0)</f>
        <v>20</v>
      </c>
    </row>
    <row r="2484" spans="1:21" x14ac:dyDescent="0.25">
      <c r="A2484" t="s">
        <v>444</v>
      </c>
      <c r="B2484" t="s">
        <v>1256</v>
      </c>
      <c r="C2484" t="s">
        <v>671</v>
      </c>
      <c r="D2484" t="s">
        <v>685</v>
      </c>
      <c r="E2484" t="s">
        <v>686</v>
      </c>
      <c r="F2484">
        <v>12</v>
      </c>
      <c r="G2484">
        <v>253.76</v>
      </c>
      <c r="H2484" s="9">
        <v>45218</v>
      </c>
      <c r="I2484" t="s">
        <v>674</v>
      </c>
      <c r="J2484" t="s">
        <v>675</v>
      </c>
      <c r="K2484" t="s">
        <v>611</v>
      </c>
      <c r="L2484" t="s">
        <v>658</v>
      </c>
      <c r="M2484" t="s">
        <v>1991</v>
      </c>
      <c r="N2484" t="s">
        <v>4164</v>
      </c>
      <c r="O2484" t="s">
        <v>6085</v>
      </c>
      <c r="P2484">
        <f>COUNTIFS($L:$L, SolaCorp_Backlog[[#This Row],[Product Group]], $H:$H, "&lt;=" &amp; SolaCorp_Backlog[[#This Row],[Order Date]])</f>
        <v>1017</v>
      </c>
      <c r="Q2484" s="9">
        <f>IFERROR(VLOOKUP(SolaCorp_Backlog[[#This Row],[Order_Item]], 'Hot Orders'!$C:$H, 6, FALSE), SolaCorp_Backlog[[#This Row],[Order Date]])</f>
        <v>45218</v>
      </c>
      <c r="R2484">
        <f>COUNTIFS($L:$L, SolaCorp_Backlog[[#This Row],[Product Group]], $Q:$Q, "&lt;=" &amp; SolaCorp_Backlog[[#This Row],[New Date]])</f>
        <v>1017</v>
      </c>
      <c r="S2484">
        <f>IF(SolaCorp_Backlog[[#This Row],[Product Group]] &lt;&gt; $L2483, 1, $S2483 + 1)</f>
        <v>1014</v>
      </c>
      <c r="T24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4">
        <f ca="1" xml:space="preserve"> ROUND((SolaCorp_Backlog[[#This Row],[Projected Ship Date]] - SolaCorp_Backlog[[#This Row],[Order Date]]) / SolaCorp_Backlog[[#This Row],[Backlog Quantity]], 0)</f>
        <v>20</v>
      </c>
    </row>
    <row r="2485" spans="1:21" x14ac:dyDescent="0.25">
      <c r="A2485" t="s">
        <v>444</v>
      </c>
      <c r="B2485" t="s">
        <v>1256</v>
      </c>
      <c r="C2485" t="s">
        <v>671</v>
      </c>
      <c r="D2485" t="s">
        <v>685</v>
      </c>
      <c r="E2485" t="s">
        <v>686</v>
      </c>
      <c r="F2485">
        <v>12</v>
      </c>
      <c r="G2485">
        <v>253.76</v>
      </c>
      <c r="H2485" s="9">
        <v>45218</v>
      </c>
      <c r="I2485" t="s">
        <v>674</v>
      </c>
      <c r="J2485" t="s">
        <v>675</v>
      </c>
      <c r="K2485" t="s">
        <v>611</v>
      </c>
      <c r="L2485" t="s">
        <v>658</v>
      </c>
      <c r="M2485" t="s">
        <v>1991</v>
      </c>
      <c r="N2485" t="s">
        <v>4165</v>
      </c>
      <c r="O2485" t="s">
        <v>6085</v>
      </c>
      <c r="P2485">
        <f>COUNTIFS($L:$L, SolaCorp_Backlog[[#This Row],[Product Group]], $H:$H, "&lt;=" &amp; SolaCorp_Backlog[[#This Row],[Order Date]])</f>
        <v>1017</v>
      </c>
      <c r="Q2485" s="9">
        <f>IFERROR(VLOOKUP(SolaCorp_Backlog[[#This Row],[Order_Item]], 'Hot Orders'!$C:$H, 6, FALSE), SolaCorp_Backlog[[#This Row],[Order Date]])</f>
        <v>45218</v>
      </c>
      <c r="R2485">
        <f>COUNTIFS($L:$L, SolaCorp_Backlog[[#This Row],[Product Group]], $Q:$Q, "&lt;=" &amp; SolaCorp_Backlog[[#This Row],[New Date]])</f>
        <v>1017</v>
      </c>
      <c r="S2485">
        <f>IF(SolaCorp_Backlog[[#This Row],[Product Group]] &lt;&gt; $L2484, 1, $S2484 + 1)</f>
        <v>1015</v>
      </c>
      <c r="T24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5">
        <f ca="1" xml:space="preserve"> ROUND((SolaCorp_Backlog[[#This Row],[Projected Ship Date]] - SolaCorp_Backlog[[#This Row],[Order Date]]) / SolaCorp_Backlog[[#This Row],[Backlog Quantity]], 0)</f>
        <v>20</v>
      </c>
    </row>
    <row r="2486" spans="1:21" x14ac:dyDescent="0.25">
      <c r="A2486" t="s">
        <v>444</v>
      </c>
      <c r="B2486" t="s">
        <v>1256</v>
      </c>
      <c r="C2486" t="s">
        <v>671</v>
      </c>
      <c r="D2486" t="s">
        <v>685</v>
      </c>
      <c r="E2486" t="s">
        <v>686</v>
      </c>
      <c r="F2486">
        <v>12</v>
      </c>
      <c r="G2486">
        <v>253.76</v>
      </c>
      <c r="H2486" s="9">
        <v>45218</v>
      </c>
      <c r="I2486" t="s">
        <v>674</v>
      </c>
      <c r="J2486" t="s">
        <v>675</v>
      </c>
      <c r="K2486" t="s">
        <v>611</v>
      </c>
      <c r="L2486" t="s">
        <v>658</v>
      </c>
      <c r="M2486" t="s">
        <v>1991</v>
      </c>
      <c r="N2486" t="s">
        <v>4166</v>
      </c>
      <c r="O2486" t="s">
        <v>6085</v>
      </c>
      <c r="P2486">
        <f>COUNTIFS($L:$L, SolaCorp_Backlog[[#This Row],[Product Group]], $H:$H, "&lt;=" &amp; SolaCorp_Backlog[[#This Row],[Order Date]])</f>
        <v>1017</v>
      </c>
      <c r="Q2486" s="9">
        <f>IFERROR(VLOOKUP(SolaCorp_Backlog[[#This Row],[Order_Item]], 'Hot Orders'!$C:$H, 6, FALSE), SolaCorp_Backlog[[#This Row],[Order Date]])</f>
        <v>45218</v>
      </c>
      <c r="R2486">
        <f>COUNTIFS($L:$L, SolaCorp_Backlog[[#This Row],[Product Group]], $Q:$Q, "&lt;=" &amp; SolaCorp_Backlog[[#This Row],[New Date]])</f>
        <v>1017</v>
      </c>
      <c r="S2486">
        <f>IF(SolaCorp_Backlog[[#This Row],[Product Group]] &lt;&gt; $L2485, 1, $S2485 + 1)</f>
        <v>1016</v>
      </c>
      <c r="T24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6">
        <f ca="1" xml:space="preserve"> ROUND((SolaCorp_Backlog[[#This Row],[Projected Ship Date]] - SolaCorp_Backlog[[#This Row],[Order Date]]) / SolaCorp_Backlog[[#This Row],[Backlog Quantity]], 0)</f>
        <v>20</v>
      </c>
    </row>
    <row r="2487" spans="1:21" x14ac:dyDescent="0.25">
      <c r="A2487" t="s">
        <v>444</v>
      </c>
      <c r="B2487" t="s">
        <v>1256</v>
      </c>
      <c r="C2487" t="s">
        <v>671</v>
      </c>
      <c r="D2487" t="s">
        <v>685</v>
      </c>
      <c r="E2487" t="s">
        <v>686</v>
      </c>
      <c r="F2487">
        <v>12</v>
      </c>
      <c r="G2487">
        <v>253.76</v>
      </c>
      <c r="H2487" s="9">
        <v>45218</v>
      </c>
      <c r="I2487" t="s">
        <v>674</v>
      </c>
      <c r="J2487" t="s">
        <v>675</v>
      </c>
      <c r="K2487" t="s">
        <v>611</v>
      </c>
      <c r="L2487" t="s">
        <v>658</v>
      </c>
      <c r="M2487" t="s">
        <v>1991</v>
      </c>
      <c r="N2487" t="s">
        <v>4167</v>
      </c>
      <c r="O2487" t="s">
        <v>6085</v>
      </c>
      <c r="P2487">
        <f>COUNTIFS($L:$L, SolaCorp_Backlog[[#This Row],[Product Group]], $H:$H, "&lt;=" &amp; SolaCorp_Backlog[[#This Row],[Order Date]])</f>
        <v>1017</v>
      </c>
      <c r="Q2487" s="9">
        <f>IFERROR(VLOOKUP(SolaCorp_Backlog[[#This Row],[Order_Item]], 'Hot Orders'!$C:$H, 6, FALSE), SolaCorp_Backlog[[#This Row],[Order Date]])</f>
        <v>45218</v>
      </c>
      <c r="R2487">
        <f>COUNTIFS($L:$L, SolaCorp_Backlog[[#This Row],[Product Group]], $Q:$Q, "&lt;=" &amp; SolaCorp_Backlog[[#This Row],[New Date]])</f>
        <v>1017</v>
      </c>
      <c r="S2487">
        <f>IF(SolaCorp_Backlog[[#This Row],[Product Group]] &lt;&gt; $L2486, 1, $S2486 + 1)</f>
        <v>1017</v>
      </c>
      <c r="T24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7">
        <f ca="1" xml:space="preserve"> ROUND((SolaCorp_Backlog[[#This Row],[Projected Ship Date]] - SolaCorp_Backlog[[#This Row],[Order Date]]) / SolaCorp_Backlog[[#This Row],[Backlog Quantity]], 0)</f>
        <v>20</v>
      </c>
    </row>
    <row r="2488" spans="1:21" x14ac:dyDescent="0.25">
      <c r="A2488" t="s">
        <v>198</v>
      </c>
      <c r="B2488" t="s">
        <v>704</v>
      </c>
      <c r="C2488" t="s">
        <v>688</v>
      </c>
      <c r="D2488" t="s">
        <v>733</v>
      </c>
      <c r="E2488" t="s">
        <v>734</v>
      </c>
      <c r="F2488">
        <v>6</v>
      </c>
      <c r="G2488">
        <v>817.32</v>
      </c>
      <c r="H2488" s="9">
        <v>45219</v>
      </c>
      <c r="I2488" t="s">
        <v>707</v>
      </c>
      <c r="J2488" t="s">
        <v>675</v>
      </c>
      <c r="K2488" t="s">
        <v>619</v>
      </c>
      <c r="L2488" t="s">
        <v>658</v>
      </c>
      <c r="M2488" t="s">
        <v>1976</v>
      </c>
      <c r="N2488" t="s">
        <v>4102</v>
      </c>
      <c r="O2488" t="s">
        <v>6071</v>
      </c>
      <c r="P2488">
        <f>COUNTIFS($L:$L, SolaCorp_Backlog[[#This Row],[Product Group]], $H:$H, "&lt;=" &amp; SolaCorp_Backlog[[#This Row],[Order Date]])</f>
        <v>1035</v>
      </c>
      <c r="Q2488" s="9">
        <f>IFERROR(VLOOKUP(SolaCorp_Backlog[[#This Row],[Order_Item]], 'Hot Orders'!$C:$H, 6, FALSE), SolaCorp_Backlog[[#This Row],[Order Date]])</f>
        <v>45219</v>
      </c>
      <c r="R2488">
        <f>COUNTIFS($L:$L, SolaCorp_Backlog[[#This Row],[Product Group]], $Q:$Q, "&lt;=" &amp; SolaCorp_Backlog[[#This Row],[New Date]])</f>
        <v>1035</v>
      </c>
      <c r="S2488">
        <f>IF(SolaCorp_Backlog[[#This Row],[Product Group]] &lt;&gt; $L2487, 1, $S2487 + 1)</f>
        <v>1018</v>
      </c>
      <c r="T24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8">
        <f ca="1" xml:space="preserve"> ROUND((SolaCorp_Backlog[[#This Row],[Projected Ship Date]] - SolaCorp_Backlog[[#This Row],[Order Date]]) / SolaCorp_Backlog[[#This Row],[Backlog Quantity]], 0)</f>
        <v>40</v>
      </c>
    </row>
    <row r="2489" spans="1:21" x14ac:dyDescent="0.25">
      <c r="A2489" t="s">
        <v>198</v>
      </c>
      <c r="B2489" t="s">
        <v>704</v>
      </c>
      <c r="C2489" t="s">
        <v>688</v>
      </c>
      <c r="D2489" t="s">
        <v>733</v>
      </c>
      <c r="E2489" t="s">
        <v>734</v>
      </c>
      <c r="F2489">
        <v>6</v>
      </c>
      <c r="G2489">
        <v>817.32</v>
      </c>
      <c r="H2489" s="9">
        <v>45219</v>
      </c>
      <c r="I2489" t="s">
        <v>707</v>
      </c>
      <c r="J2489" t="s">
        <v>675</v>
      </c>
      <c r="K2489" t="s">
        <v>619</v>
      </c>
      <c r="L2489" t="s">
        <v>658</v>
      </c>
      <c r="M2489" t="s">
        <v>1976</v>
      </c>
      <c r="N2489" t="s">
        <v>4103</v>
      </c>
      <c r="O2489" t="s">
        <v>6071</v>
      </c>
      <c r="P2489">
        <f>COUNTIFS($L:$L, SolaCorp_Backlog[[#This Row],[Product Group]], $H:$H, "&lt;=" &amp; SolaCorp_Backlog[[#This Row],[Order Date]])</f>
        <v>1035</v>
      </c>
      <c r="Q2489" s="9">
        <f>IFERROR(VLOOKUP(SolaCorp_Backlog[[#This Row],[Order_Item]], 'Hot Orders'!$C:$H, 6, FALSE), SolaCorp_Backlog[[#This Row],[Order Date]])</f>
        <v>45219</v>
      </c>
      <c r="R2489">
        <f>COUNTIFS($L:$L, SolaCorp_Backlog[[#This Row],[Product Group]], $Q:$Q, "&lt;=" &amp; SolaCorp_Backlog[[#This Row],[New Date]])</f>
        <v>1035</v>
      </c>
      <c r="S2489">
        <f>IF(SolaCorp_Backlog[[#This Row],[Product Group]] &lt;&gt; $L2488, 1, $S2488 + 1)</f>
        <v>1019</v>
      </c>
      <c r="T24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89">
        <f ca="1" xml:space="preserve"> ROUND((SolaCorp_Backlog[[#This Row],[Projected Ship Date]] - SolaCorp_Backlog[[#This Row],[Order Date]]) / SolaCorp_Backlog[[#This Row],[Backlog Quantity]], 0)</f>
        <v>40</v>
      </c>
    </row>
    <row r="2490" spans="1:21" x14ac:dyDescent="0.25">
      <c r="A2490" t="s">
        <v>198</v>
      </c>
      <c r="B2490" t="s">
        <v>704</v>
      </c>
      <c r="C2490" t="s">
        <v>688</v>
      </c>
      <c r="D2490" t="s">
        <v>733</v>
      </c>
      <c r="E2490" t="s">
        <v>734</v>
      </c>
      <c r="F2490">
        <v>6</v>
      </c>
      <c r="G2490">
        <v>817.32</v>
      </c>
      <c r="H2490" s="9">
        <v>45219</v>
      </c>
      <c r="I2490" t="s">
        <v>707</v>
      </c>
      <c r="J2490" t="s">
        <v>675</v>
      </c>
      <c r="K2490" t="s">
        <v>619</v>
      </c>
      <c r="L2490" t="s">
        <v>658</v>
      </c>
      <c r="M2490" t="s">
        <v>1976</v>
      </c>
      <c r="N2490" t="s">
        <v>4104</v>
      </c>
      <c r="O2490" t="s">
        <v>6071</v>
      </c>
      <c r="P2490">
        <f>COUNTIFS($L:$L, SolaCorp_Backlog[[#This Row],[Product Group]], $H:$H, "&lt;=" &amp; SolaCorp_Backlog[[#This Row],[Order Date]])</f>
        <v>1035</v>
      </c>
      <c r="Q2490" s="9">
        <f>IFERROR(VLOOKUP(SolaCorp_Backlog[[#This Row],[Order_Item]], 'Hot Orders'!$C:$H, 6, FALSE), SolaCorp_Backlog[[#This Row],[Order Date]])</f>
        <v>45219</v>
      </c>
      <c r="R2490">
        <f>COUNTIFS($L:$L, SolaCorp_Backlog[[#This Row],[Product Group]], $Q:$Q, "&lt;=" &amp; SolaCorp_Backlog[[#This Row],[New Date]])</f>
        <v>1035</v>
      </c>
      <c r="S2490">
        <f>IF(SolaCorp_Backlog[[#This Row],[Product Group]] &lt;&gt; $L2489, 1, $S2489 + 1)</f>
        <v>1020</v>
      </c>
      <c r="T24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0">
        <f ca="1" xml:space="preserve"> ROUND((SolaCorp_Backlog[[#This Row],[Projected Ship Date]] - SolaCorp_Backlog[[#This Row],[Order Date]]) / SolaCorp_Backlog[[#This Row],[Backlog Quantity]], 0)</f>
        <v>40</v>
      </c>
    </row>
    <row r="2491" spans="1:21" x14ac:dyDescent="0.25">
      <c r="A2491" t="s">
        <v>198</v>
      </c>
      <c r="B2491" t="s">
        <v>704</v>
      </c>
      <c r="C2491" t="s">
        <v>688</v>
      </c>
      <c r="D2491" t="s">
        <v>733</v>
      </c>
      <c r="E2491" t="s">
        <v>734</v>
      </c>
      <c r="F2491">
        <v>6</v>
      </c>
      <c r="G2491">
        <v>817.32</v>
      </c>
      <c r="H2491" s="9">
        <v>45219</v>
      </c>
      <c r="I2491" t="s">
        <v>707</v>
      </c>
      <c r="J2491" t="s">
        <v>675</v>
      </c>
      <c r="K2491" t="s">
        <v>619</v>
      </c>
      <c r="L2491" t="s">
        <v>658</v>
      </c>
      <c r="M2491" t="s">
        <v>1976</v>
      </c>
      <c r="N2491" t="s">
        <v>4105</v>
      </c>
      <c r="O2491" t="s">
        <v>6071</v>
      </c>
      <c r="P2491">
        <f>COUNTIFS($L:$L, SolaCorp_Backlog[[#This Row],[Product Group]], $H:$H, "&lt;=" &amp; SolaCorp_Backlog[[#This Row],[Order Date]])</f>
        <v>1035</v>
      </c>
      <c r="Q2491" s="9">
        <f>IFERROR(VLOOKUP(SolaCorp_Backlog[[#This Row],[Order_Item]], 'Hot Orders'!$C:$H, 6, FALSE), SolaCorp_Backlog[[#This Row],[Order Date]])</f>
        <v>45219</v>
      </c>
      <c r="R2491">
        <f>COUNTIFS($L:$L, SolaCorp_Backlog[[#This Row],[Product Group]], $Q:$Q, "&lt;=" &amp; SolaCorp_Backlog[[#This Row],[New Date]])</f>
        <v>1035</v>
      </c>
      <c r="S2491">
        <f>IF(SolaCorp_Backlog[[#This Row],[Product Group]] &lt;&gt; $L2490, 1, $S2490 + 1)</f>
        <v>1021</v>
      </c>
      <c r="T24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1">
        <f ca="1" xml:space="preserve"> ROUND((SolaCorp_Backlog[[#This Row],[Projected Ship Date]] - SolaCorp_Backlog[[#This Row],[Order Date]]) / SolaCorp_Backlog[[#This Row],[Backlog Quantity]], 0)</f>
        <v>40</v>
      </c>
    </row>
    <row r="2492" spans="1:21" x14ac:dyDescent="0.25">
      <c r="A2492" t="s">
        <v>198</v>
      </c>
      <c r="B2492" t="s">
        <v>704</v>
      </c>
      <c r="C2492" t="s">
        <v>688</v>
      </c>
      <c r="D2492" t="s">
        <v>733</v>
      </c>
      <c r="E2492" t="s">
        <v>734</v>
      </c>
      <c r="F2492">
        <v>6</v>
      </c>
      <c r="G2492">
        <v>817.32</v>
      </c>
      <c r="H2492" s="9">
        <v>45219</v>
      </c>
      <c r="I2492" t="s">
        <v>707</v>
      </c>
      <c r="J2492" t="s">
        <v>675</v>
      </c>
      <c r="K2492" t="s">
        <v>619</v>
      </c>
      <c r="L2492" t="s">
        <v>658</v>
      </c>
      <c r="M2492" t="s">
        <v>1976</v>
      </c>
      <c r="N2492" t="s">
        <v>4106</v>
      </c>
      <c r="O2492" t="s">
        <v>6071</v>
      </c>
      <c r="P2492">
        <f>COUNTIFS($L:$L, SolaCorp_Backlog[[#This Row],[Product Group]], $H:$H, "&lt;=" &amp; SolaCorp_Backlog[[#This Row],[Order Date]])</f>
        <v>1035</v>
      </c>
      <c r="Q2492" s="9">
        <f>IFERROR(VLOOKUP(SolaCorp_Backlog[[#This Row],[Order_Item]], 'Hot Orders'!$C:$H, 6, FALSE), SolaCorp_Backlog[[#This Row],[Order Date]])</f>
        <v>45219</v>
      </c>
      <c r="R2492">
        <f>COUNTIFS($L:$L, SolaCorp_Backlog[[#This Row],[Product Group]], $Q:$Q, "&lt;=" &amp; SolaCorp_Backlog[[#This Row],[New Date]])</f>
        <v>1035</v>
      </c>
      <c r="S2492">
        <f>IF(SolaCorp_Backlog[[#This Row],[Product Group]] &lt;&gt; $L2491, 1, $S2491 + 1)</f>
        <v>1022</v>
      </c>
      <c r="T24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2">
        <f ca="1" xml:space="preserve"> ROUND((SolaCorp_Backlog[[#This Row],[Projected Ship Date]] - SolaCorp_Backlog[[#This Row],[Order Date]]) / SolaCorp_Backlog[[#This Row],[Backlog Quantity]], 0)</f>
        <v>40</v>
      </c>
    </row>
    <row r="2493" spans="1:21" x14ac:dyDescent="0.25">
      <c r="A2493" t="s">
        <v>198</v>
      </c>
      <c r="B2493" t="s">
        <v>704</v>
      </c>
      <c r="C2493" t="s">
        <v>688</v>
      </c>
      <c r="D2493" t="s">
        <v>733</v>
      </c>
      <c r="E2493" t="s">
        <v>734</v>
      </c>
      <c r="F2493">
        <v>6</v>
      </c>
      <c r="G2493">
        <v>817.32</v>
      </c>
      <c r="H2493" s="9">
        <v>45219</v>
      </c>
      <c r="I2493" t="s">
        <v>707</v>
      </c>
      <c r="J2493" t="s">
        <v>675</v>
      </c>
      <c r="K2493" t="s">
        <v>619</v>
      </c>
      <c r="L2493" t="s">
        <v>658</v>
      </c>
      <c r="M2493" t="s">
        <v>1976</v>
      </c>
      <c r="N2493" t="s">
        <v>4107</v>
      </c>
      <c r="O2493" t="s">
        <v>6071</v>
      </c>
      <c r="P2493">
        <f>COUNTIFS($L:$L, SolaCorp_Backlog[[#This Row],[Product Group]], $H:$H, "&lt;=" &amp; SolaCorp_Backlog[[#This Row],[Order Date]])</f>
        <v>1035</v>
      </c>
      <c r="Q2493" s="9">
        <f>IFERROR(VLOOKUP(SolaCorp_Backlog[[#This Row],[Order_Item]], 'Hot Orders'!$C:$H, 6, FALSE), SolaCorp_Backlog[[#This Row],[Order Date]])</f>
        <v>45219</v>
      </c>
      <c r="R2493">
        <f>COUNTIFS($L:$L, SolaCorp_Backlog[[#This Row],[Product Group]], $Q:$Q, "&lt;=" &amp; SolaCorp_Backlog[[#This Row],[New Date]])</f>
        <v>1035</v>
      </c>
      <c r="S2493">
        <f>IF(SolaCorp_Backlog[[#This Row],[Product Group]] &lt;&gt; $L2492, 1, $S2492 + 1)</f>
        <v>1023</v>
      </c>
      <c r="T24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3">
        <f ca="1" xml:space="preserve"> ROUND((SolaCorp_Backlog[[#This Row],[Projected Ship Date]] - SolaCorp_Backlog[[#This Row],[Order Date]]) / SolaCorp_Backlog[[#This Row],[Backlog Quantity]], 0)</f>
        <v>40</v>
      </c>
    </row>
    <row r="2494" spans="1:21" x14ac:dyDescent="0.25">
      <c r="A2494" t="s">
        <v>198</v>
      </c>
      <c r="B2494" t="s">
        <v>704</v>
      </c>
      <c r="C2494" t="s">
        <v>688</v>
      </c>
      <c r="D2494" t="s">
        <v>733</v>
      </c>
      <c r="E2494" t="s">
        <v>734</v>
      </c>
      <c r="F2494">
        <v>9</v>
      </c>
      <c r="G2494">
        <v>917.56</v>
      </c>
      <c r="H2494" s="9">
        <v>45219</v>
      </c>
      <c r="I2494" t="s">
        <v>707</v>
      </c>
      <c r="J2494" t="s">
        <v>675</v>
      </c>
      <c r="K2494" t="s">
        <v>619</v>
      </c>
      <c r="L2494" t="s">
        <v>658</v>
      </c>
      <c r="M2494" t="s">
        <v>1976</v>
      </c>
      <c r="N2494" t="s">
        <v>4785</v>
      </c>
      <c r="O2494" t="s">
        <v>6071</v>
      </c>
      <c r="P2494">
        <f>COUNTIFS($L:$L, SolaCorp_Backlog[[#This Row],[Product Group]], $H:$H, "&lt;=" &amp; SolaCorp_Backlog[[#This Row],[Order Date]])</f>
        <v>1035</v>
      </c>
      <c r="Q2494" s="9">
        <f>IFERROR(VLOOKUP(SolaCorp_Backlog[[#This Row],[Order_Item]], 'Hot Orders'!$C:$H, 6, FALSE), SolaCorp_Backlog[[#This Row],[Order Date]])</f>
        <v>45219</v>
      </c>
      <c r="R2494">
        <f>COUNTIFS($L:$L, SolaCorp_Backlog[[#This Row],[Product Group]], $Q:$Q, "&lt;=" &amp; SolaCorp_Backlog[[#This Row],[New Date]])</f>
        <v>1035</v>
      </c>
      <c r="S2494">
        <f>IF(SolaCorp_Backlog[[#This Row],[Product Group]] &lt;&gt; $L2493, 1, $S2493 + 1)</f>
        <v>1024</v>
      </c>
      <c r="T24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4">
        <f ca="1" xml:space="preserve"> ROUND((SolaCorp_Backlog[[#This Row],[Projected Ship Date]] - SolaCorp_Backlog[[#This Row],[Order Date]]) / SolaCorp_Backlog[[#This Row],[Backlog Quantity]], 0)</f>
        <v>26</v>
      </c>
    </row>
    <row r="2495" spans="1:21" x14ac:dyDescent="0.25">
      <c r="A2495" t="s">
        <v>198</v>
      </c>
      <c r="B2495" t="s">
        <v>704</v>
      </c>
      <c r="C2495" t="s">
        <v>688</v>
      </c>
      <c r="D2495" t="s">
        <v>733</v>
      </c>
      <c r="E2495" t="s">
        <v>734</v>
      </c>
      <c r="F2495">
        <v>9</v>
      </c>
      <c r="G2495">
        <v>917.56</v>
      </c>
      <c r="H2495" s="9">
        <v>45219</v>
      </c>
      <c r="I2495" t="s">
        <v>707</v>
      </c>
      <c r="J2495" t="s">
        <v>675</v>
      </c>
      <c r="K2495" t="s">
        <v>619</v>
      </c>
      <c r="L2495" t="s">
        <v>658</v>
      </c>
      <c r="M2495" t="s">
        <v>1976</v>
      </c>
      <c r="N2495" t="s">
        <v>4786</v>
      </c>
      <c r="O2495" t="s">
        <v>6071</v>
      </c>
      <c r="P2495">
        <f>COUNTIFS($L:$L, SolaCorp_Backlog[[#This Row],[Product Group]], $H:$H, "&lt;=" &amp; SolaCorp_Backlog[[#This Row],[Order Date]])</f>
        <v>1035</v>
      </c>
      <c r="Q2495" s="9">
        <f>IFERROR(VLOOKUP(SolaCorp_Backlog[[#This Row],[Order_Item]], 'Hot Orders'!$C:$H, 6, FALSE), SolaCorp_Backlog[[#This Row],[Order Date]])</f>
        <v>45219</v>
      </c>
      <c r="R2495">
        <f>COUNTIFS($L:$L, SolaCorp_Backlog[[#This Row],[Product Group]], $Q:$Q, "&lt;=" &amp; SolaCorp_Backlog[[#This Row],[New Date]])</f>
        <v>1035</v>
      </c>
      <c r="S2495">
        <f>IF(SolaCorp_Backlog[[#This Row],[Product Group]] &lt;&gt; $L2494, 1, $S2494 + 1)</f>
        <v>1025</v>
      </c>
      <c r="T24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5">
        <f ca="1" xml:space="preserve"> ROUND((SolaCorp_Backlog[[#This Row],[Projected Ship Date]] - SolaCorp_Backlog[[#This Row],[Order Date]]) / SolaCorp_Backlog[[#This Row],[Backlog Quantity]], 0)</f>
        <v>26</v>
      </c>
    </row>
    <row r="2496" spans="1:21" x14ac:dyDescent="0.25">
      <c r="A2496" t="s">
        <v>198</v>
      </c>
      <c r="B2496" t="s">
        <v>704</v>
      </c>
      <c r="C2496" t="s">
        <v>688</v>
      </c>
      <c r="D2496" t="s">
        <v>733</v>
      </c>
      <c r="E2496" t="s">
        <v>734</v>
      </c>
      <c r="F2496">
        <v>9</v>
      </c>
      <c r="G2496">
        <v>917.56</v>
      </c>
      <c r="H2496" s="9">
        <v>45219</v>
      </c>
      <c r="I2496" t="s">
        <v>707</v>
      </c>
      <c r="J2496" t="s">
        <v>675</v>
      </c>
      <c r="K2496" t="s">
        <v>619</v>
      </c>
      <c r="L2496" t="s">
        <v>658</v>
      </c>
      <c r="M2496" t="s">
        <v>1976</v>
      </c>
      <c r="N2496" t="s">
        <v>4787</v>
      </c>
      <c r="O2496" t="s">
        <v>6071</v>
      </c>
      <c r="P2496">
        <f>COUNTIFS($L:$L, SolaCorp_Backlog[[#This Row],[Product Group]], $H:$H, "&lt;=" &amp; SolaCorp_Backlog[[#This Row],[Order Date]])</f>
        <v>1035</v>
      </c>
      <c r="Q2496" s="9">
        <f>IFERROR(VLOOKUP(SolaCorp_Backlog[[#This Row],[Order_Item]], 'Hot Orders'!$C:$H, 6, FALSE), SolaCorp_Backlog[[#This Row],[Order Date]])</f>
        <v>45219</v>
      </c>
      <c r="R2496">
        <f>COUNTIFS($L:$L, SolaCorp_Backlog[[#This Row],[Product Group]], $Q:$Q, "&lt;=" &amp; SolaCorp_Backlog[[#This Row],[New Date]])</f>
        <v>1035</v>
      </c>
      <c r="S2496">
        <f>IF(SolaCorp_Backlog[[#This Row],[Product Group]] &lt;&gt; $L2495, 1, $S2495 + 1)</f>
        <v>1026</v>
      </c>
      <c r="T24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6">
        <f ca="1" xml:space="preserve"> ROUND((SolaCorp_Backlog[[#This Row],[Projected Ship Date]] - SolaCorp_Backlog[[#This Row],[Order Date]]) / SolaCorp_Backlog[[#This Row],[Backlog Quantity]], 0)</f>
        <v>26</v>
      </c>
    </row>
    <row r="2497" spans="1:21" x14ac:dyDescent="0.25">
      <c r="A2497" t="s">
        <v>198</v>
      </c>
      <c r="B2497" t="s">
        <v>704</v>
      </c>
      <c r="C2497" t="s">
        <v>688</v>
      </c>
      <c r="D2497" t="s">
        <v>733</v>
      </c>
      <c r="E2497" t="s">
        <v>734</v>
      </c>
      <c r="F2497">
        <v>9</v>
      </c>
      <c r="G2497">
        <v>917.56</v>
      </c>
      <c r="H2497" s="9">
        <v>45219</v>
      </c>
      <c r="I2497" t="s">
        <v>707</v>
      </c>
      <c r="J2497" t="s">
        <v>675</v>
      </c>
      <c r="K2497" t="s">
        <v>619</v>
      </c>
      <c r="L2497" t="s">
        <v>658</v>
      </c>
      <c r="M2497" t="s">
        <v>1976</v>
      </c>
      <c r="N2497" t="s">
        <v>4102</v>
      </c>
      <c r="O2497" t="s">
        <v>6071</v>
      </c>
      <c r="P2497">
        <f>COUNTIFS($L:$L, SolaCorp_Backlog[[#This Row],[Product Group]], $H:$H, "&lt;=" &amp; SolaCorp_Backlog[[#This Row],[Order Date]])</f>
        <v>1035</v>
      </c>
      <c r="Q2497" s="9">
        <f>IFERROR(VLOOKUP(SolaCorp_Backlog[[#This Row],[Order_Item]], 'Hot Orders'!$C:$H, 6, FALSE), SolaCorp_Backlog[[#This Row],[Order Date]])</f>
        <v>45219</v>
      </c>
      <c r="R2497">
        <f>COUNTIFS($L:$L, SolaCorp_Backlog[[#This Row],[Product Group]], $Q:$Q, "&lt;=" &amp; SolaCorp_Backlog[[#This Row],[New Date]])</f>
        <v>1035</v>
      </c>
      <c r="S2497">
        <f>IF(SolaCorp_Backlog[[#This Row],[Product Group]] &lt;&gt; $L2496, 1, $S2496 + 1)</f>
        <v>1027</v>
      </c>
      <c r="T24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7">
        <f ca="1" xml:space="preserve"> ROUND((SolaCorp_Backlog[[#This Row],[Projected Ship Date]] - SolaCorp_Backlog[[#This Row],[Order Date]]) / SolaCorp_Backlog[[#This Row],[Backlog Quantity]], 0)</f>
        <v>26</v>
      </c>
    </row>
    <row r="2498" spans="1:21" x14ac:dyDescent="0.25">
      <c r="A2498" t="s">
        <v>198</v>
      </c>
      <c r="B2498" t="s">
        <v>704</v>
      </c>
      <c r="C2498" t="s">
        <v>688</v>
      </c>
      <c r="D2498" t="s">
        <v>733</v>
      </c>
      <c r="E2498" t="s">
        <v>734</v>
      </c>
      <c r="F2498">
        <v>9</v>
      </c>
      <c r="G2498">
        <v>917.56</v>
      </c>
      <c r="H2498" s="9">
        <v>45219</v>
      </c>
      <c r="I2498" t="s">
        <v>707</v>
      </c>
      <c r="J2498" t="s">
        <v>675</v>
      </c>
      <c r="K2498" t="s">
        <v>619</v>
      </c>
      <c r="L2498" t="s">
        <v>658</v>
      </c>
      <c r="M2498" t="s">
        <v>1976</v>
      </c>
      <c r="N2498" t="s">
        <v>4103</v>
      </c>
      <c r="O2498" t="s">
        <v>6071</v>
      </c>
      <c r="P2498">
        <f>COUNTIFS($L:$L, SolaCorp_Backlog[[#This Row],[Product Group]], $H:$H, "&lt;=" &amp; SolaCorp_Backlog[[#This Row],[Order Date]])</f>
        <v>1035</v>
      </c>
      <c r="Q2498" s="9">
        <f>IFERROR(VLOOKUP(SolaCorp_Backlog[[#This Row],[Order_Item]], 'Hot Orders'!$C:$H, 6, FALSE), SolaCorp_Backlog[[#This Row],[Order Date]])</f>
        <v>45219</v>
      </c>
      <c r="R2498">
        <f>COUNTIFS($L:$L, SolaCorp_Backlog[[#This Row],[Product Group]], $Q:$Q, "&lt;=" &amp; SolaCorp_Backlog[[#This Row],[New Date]])</f>
        <v>1035</v>
      </c>
      <c r="S2498">
        <f>IF(SolaCorp_Backlog[[#This Row],[Product Group]] &lt;&gt; $L2497, 1, $S2497 + 1)</f>
        <v>1028</v>
      </c>
      <c r="T24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8">
        <f ca="1" xml:space="preserve"> ROUND((SolaCorp_Backlog[[#This Row],[Projected Ship Date]] - SolaCorp_Backlog[[#This Row],[Order Date]]) / SolaCorp_Backlog[[#This Row],[Backlog Quantity]], 0)</f>
        <v>26</v>
      </c>
    </row>
    <row r="2499" spans="1:21" x14ac:dyDescent="0.25">
      <c r="A2499" t="s">
        <v>198</v>
      </c>
      <c r="B2499" t="s">
        <v>704</v>
      </c>
      <c r="C2499" t="s">
        <v>688</v>
      </c>
      <c r="D2499" t="s">
        <v>733</v>
      </c>
      <c r="E2499" t="s">
        <v>734</v>
      </c>
      <c r="F2499">
        <v>9</v>
      </c>
      <c r="G2499">
        <v>917.56</v>
      </c>
      <c r="H2499" s="9">
        <v>45219</v>
      </c>
      <c r="I2499" t="s">
        <v>707</v>
      </c>
      <c r="J2499" t="s">
        <v>675</v>
      </c>
      <c r="K2499" t="s">
        <v>619</v>
      </c>
      <c r="L2499" t="s">
        <v>658</v>
      </c>
      <c r="M2499" t="s">
        <v>1976</v>
      </c>
      <c r="N2499" t="s">
        <v>4104</v>
      </c>
      <c r="O2499" t="s">
        <v>6071</v>
      </c>
      <c r="P2499">
        <f>COUNTIFS($L:$L, SolaCorp_Backlog[[#This Row],[Product Group]], $H:$H, "&lt;=" &amp; SolaCorp_Backlog[[#This Row],[Order Date]])</f>
        <v>1035</v>
      </c>
      <c r="Q2499" s="9">
        <f>IFERROR(VLOOKUP(SolaCorp_Backlog[[#This Row],[Order_Item]], 'Hot Orders'!$C:$H, 6, FALSE), SolaCorp_Backlog[[#This Row],[Order Date]])</f>
        <v>45219</v>
      </c>
      <c r="R2499">
        <f>COUNTIFS($L:$L, SolaCorp_Backlog[[#This Row],[Product Group]], $Q:$Q, "&lt;=" &amp; SolaCorp_Backlog[[#This Row],[New Date]])</f>
        <v>1035</v>
      </c>
      <c r="S2499">
        <f>IF(SolaCorp_Backlog[[#This Row],[Product Group]] &lt;&gt; $L2498, 1, $S2498 + 1)</f>
        <v>1029</v>
      </c>
      <c r="T24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499">
        <f ca="1" xml:space="preserve"> ROUND((SolaCorp_Backlog[[#This Row],[Projected Ship Date]] - SolaCorp_Backlog[[#This Row],[Order Date]]) / SolaCorp_Backlog[[#This Row],[Backlog Quantity]], 0)</f>
        <v>26</v>
      </c>
    </row>
    <row r="2500" spans="1:21" x14ac:dyDescent="0.25">
      <c r="A2500" t="s">
        <v>198</v>
      </c>
      <c r="B2500" t="s">
        <v>704</v>
      </c>
      <c r="C2500" t="s">
        <v>688</v>
      </c>
      <c r="D2500" t="s">
        <v>733</v>
      </c>
      <c r="E2500" t="s">
        <v>734</v>
      </c>
      <c r="F2500">
        <v>9</v>
      </c>
      <c r="G2500">
        <v>917.56</v>
      </c>
      <c r="H2500" s="9">
        <v>45219</v>
      </c>
      <c r="I2500" t="s">
        <v>707</v>
      </c>
      <c r="J2500" t="s">
        <v>675</v>
      </c>
      <c r="K2500" t="s">
        <v>619</v>
      </c>
      <c r="L2500" t="s">
        <v>658</v>
      </c>
      <c r="M2500" t="s">
        <v>1976</v>
      </c>
      <c r="N2500" t="s">
        <v>4105</v>
      </c>
      <c r="O2500" t="s">
        <v>6071</v>
      </c>
      <c r="P2500">
        <f>COUNTIFS($L:$L, SolaCorp_Backlog[[#This Row],[Product Group]], $H:$H, "&lt;=" &amp; SolaCorp_Backlog[[#This Row],[Order Date]])</f>
        <v>1035</v>
      </c>
      <c r="Q2500" s="9">
        <f>IFERROR(VLOOKUP(SolaCorp_Backlog[[#This Row],[Order_Item]], 'Hot Orders'!$C:$H, 6, FALSE), SolaCorp_Backlog[[#This Row],[Order Date]])</f>
        <v>45219</v>
      </c>
      <c r="R2500">
        <f>COUNTIFS($L:$L, SolaCorp_Backlog[[#This Row],[Product Group]], $Q:$Q, "&lt;=" &amp; SolaCorp_Backlog[[#This Row],[New Date]])</f>
        <v>1035</v>
      </c>
      <c r="S2500">
        <f>IF(SolaCorp_Backlog[[#This Row],[Product Group]] &lt;&gt; $L2499, 1, $S2499 + 1)</f>
        <v>1030</v>
      </c>
      <c r="T25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0">
        <f ca="1" xml:space="preserve"> ROUND((SolaCorp_Backlog[[#This Row],[Projected Ship Date]] - SolaCorp_Backlog[[#This Row],[Order Date]]) / SolaCorp_Backlog[[#This Row],[Backlog Quantity]], 0)</f>
        <v>26</v>
      </c>
    </row>
    <row r="2501" spans="1:21" x14ac:dyDescent="0.25">
      <c r="A2501" t="s">
        <v>198</v>
      </c>
      <c r="B2501" t="s">
        <v>704</v>
      </c>
      <c r="C2501" t="s">
        <v>688</v>
      </c>
      <c r="D2501" t="s">
        <v>733</v>
      </c>
      <c r="E2501" t="s">
        <v>734</v>
      </c>
      <c r="F2501">
        <v>9</v>
      </c>
      <c r="G2501">
        <v>917.56</v>
      </c>
      <c r="H2501" s="9">
        <v>45219</v>
      </c>
      <c r="I2501" t="s">
        <v>707</v>
      </c>
      <c r="J2501" t="s">
        <v>675</v>
      </c>
      <c r="K2501" t="s">
        <v>619</v>
      </c>
      <c r="L2501" t="s">
        <v>658</v>
      </c>
      <c r="M2501" t="s">
        <v>1976</v>
      </c>
      <c r="N2501" t="s">
        <v>4106</v>
      </c>
      <c r="O2501" t="s">
        <v>6071</v>
      </c>
      <c r="P2501">
        <f>COUNTIFS($L:$L, SolaCorp_Backlog[[#This Row],[Product Group]], $H:$H, "&lt;=" &amp; SolaCorp_Backlog[[#This Row],[Order Date]])</f>
        <v>1035</v>
      </c>
      <c r="Q2501" s="9">
        <f>IFERROR(VLOOKUP(SolaCorp_Backlog[[#This Row],[Order_Item]], 'Hot Orders'!$C:$H, 6, FALSE), SolaCorp_Backlog[[#This Row],[Order Date]])</f>
        <v>45219</v>
      </c>
      <c r="R2501">
        <f>COUNTIFS($L:$L, SolaCorp_Backlog[[#This Row],[Product Group]], $Q:$Q, "&lt;=" &amp; SolaCorp_Backlog[[#This Row],[New Date]])</f>
        <v>1035</v>
      </c>
      <c r="S2501">
        <f>IF(SolaCorp_Backlog[[#This Row],[Product Group]] &lt;&gt; $L2500, 1, $S2500 + 1)</f>
        <v>1031</v>
      </c>
      <c r="T25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1">
        <f ca="1" xml:space="preserve"> ROUND((SolaCorp_Backlog[[#This Row],[Projected Ship Date]] - SolaCorp_Backlog[[#This Row],[Order Date]]) / SolaCorp_Backlog[[#This Row],[Backlog Quantity]], 0)</f>
        <v>26</v>
      </c>
    </row>
    <row r="2502" spans="1:21" x14ac:dyDescent="0.25">
      <c r="A2502" t="s">
        <v>198</v>
      </c>
      <c r="B2502" t="s">
        <v>704</v>
      </c>
      <c r="C2502" t="s">
        <v>688</v>
      </c>
      <c r="D2502" t="s">
        <v>733</v>
      </c>
      <c r="E2502" t="s">
        <v>734</v>
      </c>
      <c r="F2502">
        <v>9</v>
      </c>
      <c r="G2502">
        <v>917.56</v>
      </c>
      <c r="H2502" s="9">
        <v>45219</v>
      </c>
      <c r="I2502" t="s">
        <v>707</v>
      </c>
      <c r="J2502" t="s">
        <v>675</v>
      </c>
      <c r="K2502" t="s">
        <v>619</v>
      </c>
      <c r="L2502" t="s">
        <v>658</v>
      </c>
      <c r="M2502" t="s">
        <v>1976</v>
      </c>
      <c r="N2502" t="s">
        <v>4107</v>
      </c>
      <c r="O2502" t="s">
        <v>6071</v>
      </c>
      <c r="P2502">
        <f>COUNTIFS($L:$L, SolaCorp_Backlog[[#This Row],[Product Group]], $H:$H, "&lt;=" &amp; SolaCorp_Backlog[[#This Row],[Order Date]])</f>
        <v>1035</v>
      </c>
      <c r="Q2502" s="9">
        <f>IFERROR(VLOOKUP(SolaCorp_Backlog[[#This Row],[Order_Item]], 'Hot Orders'!$C:$H, 6, FALSE), SolaCorp_Backlog[[#This Row],[Order Date]])</f>
        <v>45219</v>
      </c>
      <c r="R2502">
        <f>COUNTIFS($L:$L, SolaCorp_Backlog[[#This Row],[Product Group]], $Q:$Q, "&lt;=" &amp; SolaCorp_Backlog[[#This Row],[New Date]])</f>
        <v>1035</v>
      </c>
      <c r="S2502">
        <f>IF(SolaCorp_Backlog[[#This Row],[Product Group]] &lt;&gt; $L2501, 1, $S2501 + 1)</f>
        <v>1032</v>
      </c>
      <c r="T25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2">
        <f ca="1" xml:space="preserve"> ROUND((SolaCorp_Backlog[[#This Row],[Projected Ship Date]] - SolaCorp_Backlog[[#This Row],[Order Date]]) / SolaCorp_Backlog[[#This Row],[Backlog Quantity]], 0)</f>
        <v>26</v>
      </c>
    </row>
    <row r="2503" spans="1:21" x14ac:dyDescent="0.25">
      <c r="A2503" t="s">
        <v>198</v>
      </c>
      <c r="B2503" t="s">
        <v>704</v>
      </c>
      <c r="C2503" t="s">
        <v>688</v>
      </c>
      <c r="D2503" t="s">
        <v>733</v>
      </c>
      <c r="E2503" t="s">
        <v>734</v>
      </c>
      <c r="F2503">
        <v>2</v>
      </c>
      <c r="G2503">
        <v>109.72</v>
      </c>
      <c r="H2503" s="9">
        <v>45219</v>
      </c>
      <c r="I2503" t="s">
        <v>707</v>
      </c>
      <c r="J2503" t="s">
        <v>675</v>
      </c>
      <c r="K2503" t="s">
        <v>619</v>
      </c>
      <c r="L2503" t="s">
        <v>658</v>
      </c>
      <c r="M2503" t="s">
        <v>1976</v>
      </c>
      <c r="N2503" t="s">
        <v>4106</v>
      </c>
      <c r="O2503" t="s">
        <v>6071</v>
      </c>
      <c r="P2503">
        <f>COUNTIFS($L:$L, SolaCorp_Backlog[[#This Row],[Product Group]], $H:$H, "&lt;=" &amp; SolaCorp_Backlog[[#This Row],[Order Date]])</f>
        <v>1035</v>
      </c>
      <c r="Q2503" s="9">
        <f>IFERROR(VLOOKUP(SolaCorp_Backlog[[#This Row],[Order_Item]], 'Hot Orders'!$C:$H, 6, FALSE), SolaCorp_Backlog[[#This Row],[Order Date]])</f>
        <v>45219</v>
      </c>
      <c r="R2503">
        <f>COUNTIFS($L:$L, SolaCorp_Backlog[[#This Row],[Product Group]], $Q:$Q, "&lt;=" &amp; SolaCorp_Backlog[[#This Row],[New Date]])</f>
        <v>1035</v>
      </c>
      <c r="S2503">
        <f>IF(SolaCorp_Backlog[[#This Row],[Product Group]] &lt;&gt; $L2502, 1, $S2502 + 1)</f>
        <v>1033</v>
      </c>
      <c r="T25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3">
        <f ca="1" xml:space="preserve"> ROUND((SolaCorp_Backlog[[#This Row],[Projected Ship Date]] - SolaCorp_Backlog[[#This Row],[Order Date]]) / SolaCorp_Backlog[[#This Row],[Backlog Quantity]], 0)</f>
        <v>119</v>
      </c>
    </row>
    <row r="2504" spans="1:21" x14ac:dyDescent="0.25">
      <c r="A2504" t="s">
        <v>198</v>
      </c>
      <c r="B2504" t="s">
        <v>704</v>
      </c>
      <c r="C2504" t="s">
        <v>688</v>
      </c>
      <c r="D2504" t="s">
        <v>733</v>
      </c>
      <c r="E2504" t="s">
        <v>734</v>
      </c>
      <c r="F2504">
        <v>2</v>
      </c>
      <c r="G2504">
        <v>109.72</v>
      </c>
      <c r="H2504" s="9">
        <v>45219</v>
      </c>
      <c r="I2504" t="s">
        <v>707</v>
      </c>
      <c r="J2504" t="s">
        <v>675</v>
      </c>
      <c r="K2504" t="s">
        <v>619</v>
      </c>
      <c r="L2504" t="s">
        <v>658</v>
      </c>
      <c r="M2504" t="s">
        <v>1976</v>
      </c>
      <c r="N2504" t="s">
        <v>4107</v>
      </c>
      <c r="O2504" t="s">
        <v>6071</v>
      </c>
      <c r="P2504">
        <f>COUNTIFS($L:$L, SolaCorp_Backlog[[#This Row],[Product Group]], $H:$H, "&lt;=" &amp; SolaCorp_Backlog[[#This Row],[Order Date]])</f>
        <v>1035</v>
      </c>
      <c r="Q2504" s="9">
        <f>IFERROR(VLOOKUP(SolaCorp_Backlog[[#This Row],[Order_Item]], 'Hot Orders'!$C:$H, 6, FALSE), SolaCorp_Backlog[[#This Row],[Order Date]])</f>
        <v>45219</v>
      </c>
      <c r="R2504">
        <f>COUNTIFS($L:$L, SolaCorp_Backlog[[#This Row],[Product Group]], $Q:$Q, "&lt;=" &amp; SolaCorp_Backlog[[#This Row],[New Date]])</f>
        <v>1035</v>
      </c>
      <c r="S2504">
        <f>IF(SolaCorp_Backlog[[#This Row],[Product Group]] &lt;&gt; $L2503, 1, $S2503 + 1)</f>
        <v>1034</v>
      </c>
      <c r="T25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4">
        <f ca="1" xml:space="preserve"> ROUND((SolaCorp_Backlog[[#This Row],[Projected Ship Date]] - SolaCorp_Backlog[[#This Row],[Order Date]]) / SolaCorp_Backlog[[#This Row],[Backlog Quantity]], 0)</f>
        <v>119</v>
      </c>
    </row>
    <row r="2505" spans="1:21" x14ac:dyDescent="0.25">
      <c r="A2505" t="s">
        <v>198</v>
      </c>
      <c r="B2505" t="s">
        <v>704</v>
      </c>
      <c r="C2505" t="s">
        <v>688</v>
      </c>
      <c r="D2505" t="s">
        <v>963</v>
      </c>
      <c r="E2505" t="s">
        <v>964</v>
      </c>
      <c r="F2505">
        <v>1</v>
      </c>
      <c r="G2505">
        <v>552.99</v>
      </c>
      <c r="H2505" s="9">
        <v>45219</v>
      </c>
      <c r="I2505" t="s">
        <v>707</v>
      </c>
      <c r="J2505" t="s">
        <v>675</v>
      </c>
      <c r="K2505" t="s">
        <v>624</v>
      </c>
      <c r="L2505" t="s">
        <v>658</v>
      </c>
      <c r="M2505" t="s">
        <v>2001</v>
      </c>
      <c r="N2505" t="s">
        <v>4210</v>
      </c>
      <c r="O2505" t="s">
        <v>6071</v>
      </c>
      <c r="P2505">
        <f>COUNTIFS($L:$L, SolaCorp_Backlog[[#This Row],[Product Group]], $H:$H, "&lt;=" &amp; SolaCorp_Backlog[[#This Row],[Order Date]])</f>
        <v>1035</v>
      </c>
      <c r="Q2505" s="9">
        <f>IFERROR(VLOOKUP(SolaCorp_Backlog[[#This Row],[Order_Item]], 'Hot Orders'!$C:$H, 6, FALSE), SolaCorp_Backlog[[#This Row],[Order Date]])</f>
        <v>45219</v>
      </c>
      <c r="R2505">
        <f>COUNTIFS($L:$L, SolaCorp_Backlog[[#This Row],[Product Group]], $Q:$Q, "&lt;=" &amp; SolaCorp_Backlog[[#This Row],[New Date]])</f>
        <v>1035</v>
      </c>
      <c r="S2505">
        <f>IF(SolaCorp_Backlog[[#This Row],[Product Group]] &lt;&gt; $L2504, 1, $S2504 + 1)</f>
        <v>1035</v>
      </c>
      <c r="T25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5">
        <f ca="1" xml:space="preserve"> ROUND((SolaCorp_Backlog[[#This Row],[Projected Ship Date]] - SolaCorp_Backlog[[#This Row],[Order Date]]) / SolaCorp_Backlog[[#This Row],[Backlog Quantity]], 0)</f>
        <v>238</v>
      </c>
    </row>
    <row r="2506" spans="1:21" x14ac:dyDescent="0.25">
      <c r="A2506" t="s">
        <v>325</v>
      </c>
      <c r="B2506" t="s">
        <v>933</v>
      </c>
      <c r="C2506" t="s">
        <v>721</v>
      </c>
      <c r="D2506" t="s">
        <v>821</v>
      </c>
      <c r="E2506" t="s">
        <v>822</v>
      </c>
      <c r="F2506">
        <v>1</v>
      </c>
      <c r="G2506">
        <v>212.45</v>
      </c>
      <c r="H2506" s="9">
        <v>45221</v>
      </c>
      <c r="I2506" t="s">
        <v>787</v>
      </c>
      <c r="J2506" t="s">
        <v>669</v>
      </c>
      <c r="K2506" t="s">
        <v>613</v>
      </c>
      <c r="L2506" t="s">
        <v>658</v>
      </c>
      <c r="M2506" t="s">
        <v>2153</v>
      </c>
      <c r="N2506" t="s">
        <v>4788</v>
      </c>
      <c r="O2506" t="s">
        <v>6210</v>
      </c>
      <c r="P2506">
        <f>COUNTIFS($L:$L, SolaCorp_Backlog[[#This Row],[Product Group]], $H:$H, "&lt;=" &amp; SolaCorp_Backlog[[#This Row],[Order Date]])</f>
        <v>1039</v>
      </c>
      <c r="Q2506" s="9">
        <f>IFERROR(VLOOKUP(SolaCorp_Backlog[[#This Row],[Order_Item]], 'Hot Orders'!$C:$H, 6, FALSE), SolaCorp_Backlog[[#This Row],[Order Date]])</f>
        <v>45221</v>
      </c>
      <c r="R2506">
        <f>COUNTIFS($L:$L, SolaCorp_Backlog[[#This Row],[Product Group]], $Q:$Q, "&lt;=" &amp; SolaCorp_Backlog[[#This Row],[New Date]])</f>
        <v>1039</v>
      </c>
      <c r="S2506">
        <f>IF(SolaCorp_Backlog[[#This Row],[Product Group]] &lt;&gt; $L2505, 1, $S2505 + 1)</f>
        <v>1036</v>
      </c>
      <c r="T25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45457</v>
      </c>
      <c r="U2506">
        <f ca="1" xml:space="preserve"> ROUND((SolaCorp_Backlog[[#This Row],[Projected Ship Date]] - SolaCorp_Backlog[[#This Row],[Order Date]]) / SolaCorp_Backlog[[#This Row],[Backlog Quantity]], 0)</f>
        <v>236</v>
      </c>
    </row>
    <row r="2507" spans="1:21" x14ac:dyDescent="0.25">
      <c r="A2507" t="s">
        <v>120</v>
      </c>
      <c r="B2507" t="s">
        <v>1239</v>
      </c>
      <c r="C2507" t="s">
        <v>721</v>
      </c>
      <c r="D2507" t="s">
        <v>813</v>
      </c>
      <c r="E2507" t="s">
        <v>814</v>
      </c>
      <c r="F2507">
        <v>2</v>
      </c>
      <c r="G2507">
        <v>285.35000000000002</v>
      </c>
      <c r="H2507" s="9">
        <v>45221</v>
      </c>
      <c r="I2507" t="s">
        <v>787</v>
      </c>
      <c r="J2507" t="s">
        <v>669</v>
      </c>
      <c r="K2507" t="s">
        <v>615</v>
      </c>
      <c r="L2507" t="s">
        <v>658</v>
      </c>
      <c r="M2507" t="s">
        <v>1992</v>
      </c>
      <c r="N2507" t="s">
        <v>4168</v>
      </c>
      <c r="O2507" t="s">
        <v>6086</v>
      </c>
      <c r="P2507">
        <f>COUNTIFS($L:$L, SolaCorp_Backlog[[#This Row],[Product Group]], $H:$H, "&lt;=" &amp; SolaCorp_Backlog[[#This Row],[Order Date]])</f>
        <v>1039</v>
      </c>
      <c r="Q2507" s="9">
        <f>IFERROR(VLOOKUP(SolaCorp_Backlog[[#This Row],[Order_Item]], 'Hot Orders'!$C:$H, 6, FALSE), SolaCorp_Backlog[[#This Row],[Order Date]])</f>
        <v>45221</v>
      </c>
      <c r="R2507">
        <f>COUNTIFS($L:$L, SolaCorp_Backlog[[#This Row],[Product Group]], $Q:$Q, "&lt;=" &amp; SolaCorp_Backlog[[#This Row],[New Date]])</f>
        <v>1039</v>
      </c>
      <c r="S2507">
        <f>IF(SolaCorp_Backlog[[#This Row],[Product Group]] &lt;&gt; $L2506, 1, $S2506 + 1)</f>
        <v>1037</v>
      </c>
      <c r="T25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07">
        <f ca="1" xml:space="preserve"> ROUND((SolaCorp_Backlog[[#This Row],[Projected Ship Date]] - SolaCorp_Backlog[[#This Row],[Order Date]]) / SolaCorp_Backlog[[#This Row],[Backlog Quantity]], 0)</f>
        <v>122</v>
      </c>
    </row>
    <row r="2508" spans="1:21" x14ac:dyDescent="0.25">
      <c r="A2508" t="s">
        <v>120</v>
      </c>
      <c r="B2508" t="s">
        <v>1239</v>
      </c>
      <c r="C2508" t="s">
        <v>721</v>
      </c>
      <c r="D2508" t="s">
        <v>813</v>
      </c>
      <c r="E2508" t="s">
        <v>814</v>
      </c>
      <c r="F2508">
        <v>2</v>
      </c>
      <c r="G2508">
        <v>285.35000000000002</v>
      </c>
      <c r="H2508" s="9">
        <v>45221</v>
      </c>
      <c r="I2508" t="s">
        <v>787</v>
      </c>
      <c r="J2508" t="s">
        <v>669</v>
      </c>
      <c r="K2508" t="s">
        <v>615</v>
      </c>
      <c r="L2508" t="s">
        <v>658</v>
      </c>
      <c r="M2508" t="s">
        <v>1992</v>
      </c>
      <c r="N2508" t="s">
        <v>4169</v>
      </c>
      <c r="O2508" t="s">
        <v>6086</v>
      </c>
      <c r="P2508">
        <f>COUNTIFS($L:$L, SolaCorp_Backlog[[#This Row],[Product Group]], $H:$H, "&lt;=" &amp; SolaCorp_Backlog[[#This Row],[Order Date]])</f>
        <v>1039</v>
      </c>
      <c r="Q2508" s="9">
        <f>IFERROR(VLOOKUP(SolaCorp_Backlog[[#This Row],[Order_Item]], 'Hot Orders'!$C:$H, 6, FALSE), SolaCorp_Backlog[[#This Row],[Order Date]])</f>
        <v>45221</v>
      </c>
      <c r="R2508">
        <f>COUNTIFS($L:$L, SolaCorp_Backlog[[#This Row],[Product Group]], $Q:$Q, "&lt;=" &amp; SolaCorp_Backlog[[#This Row],[New Date]])</f>
        <v>1039</v>
      </c>
      <c r="S2508">
        <f>IF(SolaCorp_Backlog[[#This Row],[Product Group]] &lt;&gt; $L2507, 1, $S2507 + 1)</f>
        <v>1038</v>
      </c>
      <c r="T25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08">
        <f ca="1" xml:space="preserve"> ROUND((SolaCorp_Backlog[[#This Row],[Projected Ship Date]] - SolaCorp_Backlog[[#This Row],[Order Date]]) / SolaCorp_Backlog[[#This Row],[Backlog Quantity]], 0)</f>
        <v>122</v>
      </c>
    </row>
    <row r="2509" spans="1:21" x14ac:dyDescent="0.25">
      <c r="A2509" t="s">
        <v>235</v>
      </c>
      <c r="B2509" t="s">
        <v>1455</v>
      </c>
      <c r="C2509" t="s">
        <v>671</v>
      </c>
      <c r="D2509" t="s">
        <v>1456</v>
      </c>
      <c r="E2509" t="s">
        <v>1457</v>
      </c>
      <c r="F2509">
        <v>1</v>
      </c>
      <c r="G2509">
        <v>113.93</v>
      </c>
      <c r="H2509" s="9">
        <v>45221</v>
      </c>
      <c r="I2509" t="s">
        <v>679</v>
      </c>
      <c r="J2509" t="s">
        <v>675</v>
      </c>
      <c r="K2509" t="s">
        <v>650</v>
      </c>
      <c r="L2509" t="s">
        <v>658</v>
      </c>
      <c r="M2509" t="s">
        <v>2154</v>
      </c>
      <c r="N2509" t="s">
        <v>4789</v>
      </c>
      <c r="O2509" t="s">
        <v>6211</v>
      </c>
      <c r="P2509">
        <f>COUNTIFS($L:$L, SolaCorp_Backlog[[#This Row],[Product Group]], $H:$H, "&lt;=" &amp; SolaCorp_Backlog[[#This Row],[Order Date]])</f>
        <v>1039</v>
      </c>
      <c r="Q2509" s="9">
        <f>IFERROR(VLOOKUP(SolaCorp_Backlog[[#This Row],[Order_Item]], 'Hot Orders'!$C:$H, 6, FALSE), SolaCorp_Backlog[[#This Row],[Order Date]])</f>
        <v>45221</v>
      </c>
      <c r="R2509">
        <f>COUNTIFS($L:$L, SolaCorp_Backlog[[#This Row],[Product Group]], $Q:$Q, "&lt;=" &amp; SolaCorp_Backlog[[#This Row],[New Date]])</f>
        <v>1039</v>
      </c>
      <c r="S2509">
        <f>IF(SolaCorp_Backlog[[#This Row],[Product Group]] &lt;&gt; $L2508, 1, $S2508 + 1)</f>
        <v>1039</v>
      </c>
      <c r="T25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09">
        <f ca="1" xml:space="preserve"> ROUND((SolaCorp_Backlog[[#This Row],[Projected Ship Date]] - SolaCorp_Backlog[[#This Row],[Order Date]]) / SolaCorp_Backlog[[#This Row],[Backlog Quantity]], 0)</f>
        <v>243</v>
      </c>
    </row>
    <row r="2510" spans="1:21" x14ac:dyDescent="0.25">
      <c r="A2510" t="s">
        <v>105</v>
      </c>
      <c r="B2510" t="s">
        <v>905</v>
      </c>
      <c r="C2510" t="s">
        <v>729</v>
      </c>
      <c r="D2510" t="s">
        <v>733</v>
      </c>
      <c r="E2510" t="s">
        <v>734</v>
      </c>
      <c r="F2510">
        <v>1</v>
      </c>
      <c r="G2510">
        <v>77.33</v>
      </c>
      <c r="H2510" s="9">
        <v>45223</v>
      </c>
      <c r="I2510" t="s">
        <v>732</v>
      </c>
      <c r="J2510" t="s">
        <v>675</v>
      </c>
      <c r="K2510" t="s">
        <v>619</v>
      </c>
      <c r="L2510" t="s">
        <v>658</v>
      </c>
      <c r="M2510" t="s">
        <v>2070</v>
      </c>
      <c r="N2510" t="s">
        <v>4484</v>
      </c>
      <c r="O2510" t="s">
        <v>6149</v>
      </c>
      <c r="P2510">
        <f>COUNTIFS($L:$L, SolaCorp_Backlog[[#This Row],[Product Group]], $H:$H, "&lt;=" &amp; SolaCorp_Backlog[[#This Row],[Order Date]])</f>
        <v>1041</v>
      </c>
      <c r="Q2510" s="9">
        <f>IFERROR(VLOOKUP(SolaCorp_Backlog[[#This Row],[Order_Item]], 'Hot Orders'!$C:$H, 6, FALSE), SolaCorp_Backlog[[#This Row],[Order Date]])</f>
        <v>45223</v>
      </c>
      <c r="R2510">
        <f>COUNTIFS($L:$L, SolaCorp_Backlog[[#This Row],[Product Group]], $Q:$Q, "&lt;=" &amp; SolaCorp_Backlog[[#This Row],[New Date]])</f>
        <v>1041</v>
      </c>
      <c r="S2510">
        <f>IF(SolaCorp_Backlog[[#This Row],[Product Group]] &lt;&gt; $L2509, 1, $S2509 + 1)</f>
        <v>1040</v>
      </c>
      <c r="T25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0">
        <f ca="1" xml:space="preserve"> ROUND((SolaCorp_Backlog[[#This Row],[Projected Ship Date]] - SolaCorp_Backlog[[#This Row],[Order Date]]) / SolaCorp_Backlog[[#This Row],[Backlog Quantity]], 0)</f>
        <v>241</v>
      </c>
    </row>
    <row r="2511" spans="1:21" x14ac:dyDescent="0.25">
      <c r="A2511" t="s">
        <v>454</v>
      </c>
      <c r="B2511" t="s">
        <v>955</v>
      </c>
      <c r="C2511" t="s">
        <v>688</v>
      </c>
      <c r="D2511" t="s">
        <v>1201</v>
      </c>
      <c r="E2511" t="s">
        <v>1202</v>
      </c>
      <c r="F2511">
        <v>1</v>
      </c>
      <c r="G2511">
        <v>256.20999999999998</v>
      </c>
      <c r="H2511" s="9">
        <v>45223</v>
      </c>
      <c r="I2511" t="s">
        <v>750</v>
      </c>
      <c r="J2511" t="s">
        <v>669</v>
      </c>
      <c r="K2511" t="s">
        <v>617</v>
      </c>
      <c r="L2511" t="s">
        <v>658</v>
      </c>
      <c r="M2511" t="s">
        <v>2040</v>
      </c>
      <c r="N2511" t="s">
        <v>4365</v>
      </c>
      <c r="O2511" t="s">
        <v>6126</v>
      </c>
      <c r="P2511">
        <f>COUNTIFS($L:$L, SolaCorp_Backlog[[#This Row],[Product Group]], $H:$H, "&lt;=" &amp; SolaCorp_Backlog[[#This Row],[Order Date]])</f>
        <v>1041</v>
      </c>
      <c r="Q2511" s="9">
        <f>IFERROR(VLOOKUP(SolaCorp_Backlog[[#This Row],[Order_Item]], 'Hot Orders'!$C:$H, 6, FALSE), SolaCorp_Backlog[[#This Row],[Order Date]])</f>
        <v>45223</v>
      </c>
      <c r="R2511">
        <f>COUNTIFS($L:$L, SolaCorp_Backlog[[#This Row],[Product Group]], $Q:$Q, "&lt;=" &amp; SolaCorp_Backlog[[#This Row],[New Date]])</f>
        <v>1041</v>
      </c>
      <c r="S2511">
        <f>IF(SolaCorp_Backlog[[#This Row],[Product Group]] &lt;&gt; $L2510, 1, $S2510 + 1)</f>
        <v>1041</v>
      </c>
      <c r="T25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1">
        <f ca="1" xml:space="preserve"> ROUND((SolaCorp_Backlog[[#This Row],[Projected Ship Date]] - SolaCorp_Backlog[[#This Row],[Order Date]]) / SolaCorp_Backlog[[#This Row],[Backlog Quantity]], 0)</f>
        <v>241</v>
      </c>
    </row>
    <row r="2512" spans="1:21" x14ac:dyDescent="0.25">
      <c r="A2512" t="s">
        <v>471</v>
      </c>
      <c r="B2512" t="s">
        <v>1251</v>
      </c>
      <c r="C2512" t="s">
        <v>721</v>
      </c>
      <c r="D2512" t="s">
        <v>826</v>
      </c>
      <c r="E2512" t="s">
        <v>827</v>
      </c>
      <c r="F2512">
        <v>1</v>
      </c>
      <c r="G2512">
        <v>252.35</v>
      </c>
      <c r="H2512" s="9">
        <v>45225</v>
      </c>
      <c r="I2512" t="s">
        <v>763</v>
      </c>
      <c r="J2512" t="s">
        <v>669</v>
      </c>
      <c r="K2512" t="s">
        <v>609</v>
      </c>
      <c r="L2512" t="s">
        <v>658</v>
      </c>
      <c r="M2512" t="s">
        <v>1959</v>
      </c>
      <c r="N2512" t="s">
        <v>4060</v>
      </c>
      <c r="O2512" t="s">
        <v>6055</v>
      </c>
      <c r="P2512">
        <f>COUNTIFS($L:$L, SolaCorp_Backlog[[#This Row],[Product Group]], $H:$H, "&lt;=" &amp; SolaCorp_Backlog[[#This Row],[Order Date]])</f>
        <v>1043</v>
      </c>
      <c r="Q2512" s="9">
        <f>IFERROR(VLOOKUP(SolaCorp_Backlog[[#This Row],[Order_Item]], 'Hot Orders'!$C:$H, 6, FALSE), SolaCorp_Backlog[[#This Row],[Order Date]])</f>
        <v>45225</v>
      </c>
      <c r="R2512">
        <f>COUNTIFS($L:$L, SolaCorp_Backlog[[#This Row],[Product Group]], $Q:$Q, "&lt;=" &amp; SolaCorp_Backlog[[#This Row],[New Date]])</f>
        <v>1043</v>
      </c>
      <c r="S2512">
        <f>IF(SolaCorp_Backlog[[#This Row],[Product Group]] &lt;&gt; $L2511, 1, $S2511 + 1)</f>
        <v>1042</v>
      </c>
      <c r="T25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2">
        <f ca="1" xml:space="preserve"> ROUND((SolaCorp_Backlog[[#This Row],[Projected Ship Date]] - SolaCorp_Backlog[[#This Row],[Order Date]]) / SolaCorp_Backlog[[#This Row],[Backlog Quantity]], 0)</f>
        <v>239</v>
      </c>
    </row>
    <row r="2513" spans="1:21" x14ac:dyDescent="0.25">
      <c r="A2513" t="s">
        <v>471</v>
      </c>
      <c r="B2513" t="s">
        <v>1251</v>
      </c>
      <c r="C2513" t="s">
        <v>721</v>
      </c>
      <c r="D2513" t="s">
        <v>826</v>
      </c>
      <c r="E2513" t="s">
        <v>827</v>
      </c>
      <c r="F2513">
        <v>1</v>
      </c>
      <c r="G2513">
        <v>276.89999999999998</v>
      </c>
      <c r="H2513" s="9">
        <v>45225</v>
      </c>
      <c r="I2513" t="s">
        <v>763</v>
      </c>
      <c r="J2513" t="s">
        <v>669</v>
      </c>
      <c r="K2513" t="s">
        <v>609</v>
      </c>
      <c r="L2513" t="s">
        <v>658</v>
      </c>
      <c r="M2513" t="s">
        <v>1959</v>
      </c>
      <c r="N2513" t="s">
        <v>4060</v>
      </c>
      <c r="O2513" t="s">
        <v>6055</v>
      </c>
      <c r="P2513">
        <f>COUNTIFS($L:$L, SolaCorp_Backlog[[#This Row],[Product Group]], $H:$H, "&lt;=" &amp; SolaCorp_Backlog[[#This Row],[Order Date]])</f>
        <v>1043</v>
      </c>
      <c r="Q2513" s="9">
        <f>IFERROR(VLOOKUP(SolaCorp_Backlog[[#This Row],[Order_Item]], 'Hot Orders'!$C:$H, 6, FALSE), SolaCorp_Backlog[[#This Row],[Order Date]])</f>
        <v>45225</v>
      </c>
      <c r="R2513">
        <f>COUNTIFS($L:$L, SolaCorp_Backlog[[#This Row],[Product Group]], $Q:$Q, "&lt;=" &amp; SolaCorp_Backlog[[#This Row],[New Date]])</f>
        <v>1043</v>
      </c>
      <c r="S2513">
        <f>IF(SolaCorp_Backlog[[#This Row],[Product Group]] &lt;&gt; $L2512, 1, $S2512 + 1)</f>
        <v>1043</v>
      </c>
      <c r="T25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3">
        <f ca="1" xml:space="preserve"> ROUND((SolaCorp_Backlog[[#This Row],[Projected Ship Date]] - SolaCorp_Backlog[[#This Row],[Order Date]]) / SolaCorp_Backlog[[#This Row],[Backlog Quantity]], 0)</f>
        <v>239</v>
      </c>
    </row>
    <row r="2514" spans="1:21" x14ac:dyDescent="0.25">
      <c r="A2514" t="s">
        <v>477</v>
      </c>
      <c r="B2514" t="s">
        <v>844</v>
      </c>
      <c r="C2514" t="s">
        <v>729</v>
      </c>
      <c r="D2514" t="s">
        <v>1201</v>
      </c>
      <c r="E2514" t="s">
        <v>1202</v>
      </c>
      <c r="F2514">
        <v>1</v>
      </c>
      <c r="G2514">
        <v>224.45</v>
      </c>
      <c r="H2514" s="9">
        <v>45226</v>
      </c>
      <c r="I2514" t="s">
        <v>732</v>
      </c>
      <c r="J2514" t="s">
        <v>675</v>
      </c>
      <c r="K2514" t="s">
        <v>617</v>
      </c>
      <c r="L2514" t="s">
        <v>658</v>
      </c>
      <c r="M2514" t="s">
        <v>1938</v>
      </c>
      <c r="N2514" t="s">
        <v>3985</v>
      </c>
      <c r="O2514" t="s">
        <v>6035</v>
      </c>
      <c r="P2514">
        <f>COUNTIFS($L:$L, SolaCorp_Backlog[[#This Row],[Product Group]], $H:$H, "&lt;=" &amp; SolaCorp_Backlog[[#This Row],[Order Date]])</f>
        <v>1052</v>
      </c>
      <c r="Q2514" s="9">
        <f>IFERROR(VLOOKUP(SolaCorp_Backlog[[#This Row],[Order_Item]], 'Hot Orders'!$C:$H, 6, FALSE), SolaCorp_Backlog[[#This Row],[Order Date]])</f>
        <v>45226</v>
      </c>
      <c r="R2514">
        <f>COUNTIFS($L:$L, SolaCorp_Backlog[[#This Row],[Product Group]], $Q:$Q, "&lt;=" &amp; SolaCorp_Backlog[[#This Row],[New Date]])</f>
        <v>1052</v>
      </c>
      <c r="S2514">
        <f>IF(SolaCorp_Backlog[[#This Row],[Product Group]] &lt;&gt; $L2513, 1, $S2513 + 1)</f>
        <v>1044</v>
      </c>
      <c r="T25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4">
        <f ca="1" xml:space="preserve"> ROUND((SolaCorp_Backlog[[#This Row],[Projected Ship Date]] - SolaCorp_Backlog[[#This Row],[Order Date]]) / SolaCorp_Backlog[[#This Row],[Backlog Quantity]], 0)</f>
        <v>238</v>
      </c>
    </row>
    <row r="2515" spans="1:21" x14ac:dyDescent="0.25">
      <c r="A2515" t="s">
        <v>479</v>
      </c>
      <c r="B2515" t="s">
        <v>899</v>
      </c>
      <c r="C2515" t="s">
        <v>688</v>
      </c>
      <c r="D2515" t="s">
        <v>733</v>
      </c>
      <c r="E2515" t="s">
        <v>734</v>
      </c>
      <c r="F2515">
        <v>5</v>
      </c>
      <c r="G2515">
        <v>339.48</v>
      </c>
      <c r="H2515" s="9">
        <v>45226</v>
      </c>
      <c r="I2515" t="s">
        <v>900</v>
      </c>
      <c r="J2515" t="s">
        <v>675</v>
      </c>
      <c r="K2515" t="s">
        <v>619</v>
      </c>
      <c r="L2515" t="s">
        <v>658</v>
      </c>
      <c r="M2515" t="s">
        <v>2155</v>
      </c>
      <c r="N2515" t="s">
        <v>4790</v>
      </c>
      <c r="O2515" t="s">
        <v>6133</v>
      </c>
      <c r="P2515">
        <f>COUNTIFS($L:$L, SolaCorp_Backlog[[#This Row],[Product Group]], $H:$H, "&lt;=" &amp; SolaCorp_Backlog[[#This Row],[Order Date]])</f>
        <v>1052</v>
      </c>
      <c r="Q2515" s="9">
        <f>IFERROR(VLOOKUP(SolaCorp_Backlog[[#This Row],[Order_Item]], 'Hot Orders'!$C:$H, 6, FALSE), SolaCorp_Backlog[[#This Row],[Order Date]])</f>
        <v>45226</v>
      </c>
      <c r="R2515">
        <f>COUNTIFS($L:$L, SolaCorp_Backlog[[#This Row],[Product Group]], $Q:$Q, "&lt;=" &amp; SolaCorp_Backlog[[#This Row],[New Date]])</f>
        <v>1052</v>
      </c>
      <c r="S2515">
        <f>IF(SolaCorp_Backlog[[#This Row],[Product Group]] &lt;&gt; $L2514, 1, $S2514 + 1)</f>
        <v>1045</v>
      </c>
      <c r="T25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5">
        <f ca="1" xml:space="preserve"> ROUND((SolaCorp_Backlog[[#This Row],[Projected Ship Date]] - SolaCorp_Backlog[[#This Row],[Order Date]]) / SolaCorp_Backlog[[#This Row],[Backlog Quantity]], 0)</f>
        <v>48</v>
      </c>
    </row>
    <row r="2516" spans="1:21" x14ac:dyDescent="0.25">
      <c r="A2516" t="s">
        <v>479</v>
      </c>
      <c r="B2516" t="s">
        <v>899</v>
      </c>
      <c r="C2516" t="s">
        <v>688</v>
      </c>
      <c r="D2516" t="s">
        <v>733</v>
      </c>
      <c r="E2516" t="s">
        <v>734</v>
      </c>
      <c r="F2516">
        <v>5</v>
      </c>
      <c r="G2516">
        <v>339.48</v>
      </c>
      <c r="H2516" s="9">
        <v>45226</v>
      </c>
      <c r="I2516" t="s">
        <v>900</v>
      </c>
      <c r="J2516" t="s">
        <v>675</v>
      </c>
      <c r="K2516" t="s">
        <v>619</v>
      </c>
      <c r="L2516" t="s">
        <v>658</v>
      </c>
      <c r="M2516" t="s">
        <v>2155</v>
      </c>
      <c r="N2516" t="s">
        <v>4791</v>
      </c>
      <c r="O2516" t="s">
        <v>6133</v>
      </c>
      <c r="P2516">
        <f>COUNTIFS($L:$L, SolaCorp_Backlog[[#This Row],[Product Group]], $H:$H, "&lt;=" &amp; SolaCorp_Backlog[[#This Row],[Order Date]])</f>
        <v>1052</v>
      </c>
      <c r="Q2516" s="9">
        <f>IFERROR(VLOOKUP(SolaCorp_Backlog[[#This Row],[Order_Item]], 'Hot Orders'!$C:$H, 6, FALSE), SolaCorp_Backlog[[#This Row],[Order Date]])</f>
        <v>45226</v>
      </c>
      <c r="R2516">
        <f>COUNTIFS($L:$L, SolaCorp_Backlog[[#This Row],[Product Group]], $Q:$Q, "&lt;=" &amp; SolaCorp_Backlog[[#This Row],[New Date]])</f>
        <v>1052</v>
      </c>
      <c r="S2516">
        <f>IF(SolaCorp_Backlog[[#This Row],[Product Group]] &lt;&gt; $L2515, 1, $S2515 + 1)</f>
        <v>1046</v>
      </c>
      <c r="T25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6">
        <f ca="1" xml:space="preserve"> ROUND((SolaCorp_Backlog[[#This Row],[Projected Ship Date]] - SolaCorp_Backlog[[#This Row],[Order Date]]) / SolaCorp_Backlog[[#This Row],[Backlog Quantity]], 0)</f>
        <v>48</v>
      </c>
    </row>
    <row r="2517" spans="1:21" x14ac:dyDescent="0.25">
      <c r="A2517" t="s">
        <v>479</v>
      </c>
      <c r="B2517" t="s">
        <v>899</v>
      </c>
      <c r="C2517" t="s">
        <v>688</v>
      </c>
      <c r="D2517" t="s">
        <v>733</v>
      </c>
      <c r="E2517" t="s">
        <v>734</v>
      </c>
      <c r="F2517">
        <v>5</v>
      </c>
      <c r="G2517">
        <v>339.48</v>
      </c>
      <c r="H2517" s="9">
        <v>45226</v>
      </c>
      <c r="I2517" t="s">
        <v>900</v>
      </c>
      <c r="J2517" t="s">
        <v>675</v>
      </c>
      <c r="K2517" t="s">
        <v>619</v>
      </c>
      <c r="L2517" t="s">
        <v>658</v>
      </c>
      <c r="M2517" t="s">
        <v>2155</v>
      </c>
      <c r="N2517" t="s">
        <v>4792</v>
      </c>
      <c r="O2517" t="s">
        <v>6133</v>
      </c>
      <c r="P2517">
        <f>COUNTIFS($L:$L, SolaCorp_Backlog[[#This Row],[Product Group]], $H:$H, "&lt;=" &amp; SolaCorp_Backlog[[#This Row],[Order Date]])</f>
        <v>1052</v>
      </c>
      <c r="Q2517" s="9">
        <f>IFERROR(VLOOKUP(SolaCorp_Backlog[[#This Row],[Order_Item]], 'Hot Orders'!$C:$H, 6, FALSE), SolaCorp_Backlog[[#This Row],[Order Date]])</f>
        <v>45226</v>
      </c>
      <c r="R2517">
        <f>COUNTIFS($L:$L, SolaCorp_Backlog[[#This Row],[Product Group]], $Q:$Q, "&lt;=" &amp; SolaCorp_Backlog[[#This Row],[New Date]])</f>
        <v>1052</v>
      </c>
      <c r="S2517">
        <f>IF(SolaCorp_Backlog[[#This Row],[Product Group]] &lt;&gt; $L2516, 1, $S2516 + 1)</f>
        <v>1047</v>
      </c>
      <c r="T25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7">
        <f ca="1" xml:space="preserve"> ROUND((SolaCorp_Backlog[[#This Row],[Projected Ship Date]] - SolaCorp_Backlog[[#This Row],[Order Date]]) / SolaCorp_Backlog[[#This Row],[Backlog Quantity]], 0)</f>
        <v>48</v>
      </c>
    </row>
    <row r="2518" spans="1:21" x14ac:dyDescent="0.25">
      <c r="A2518" t="s">
        <v>479</v>
      </c>
      <c r="B2518" t="s">
        <v>899</v>
      </c>
      <c r="C2518" t="s">
        <v>688</v>
      </c>
      <c r="D2518" t="s">
        <v>733</v>
      </c>
      <c r="E2518" t="s">
        <v>734</v>
      </c>
      <c r="F2518">
        <v>5</v>
      </c>
      <c r="G2518">
        <v>339.48</v>
      </c>
      <c r="H2518" s="9">
        <v>45226</v>
      </c>
      <c r="I2518" t="s">
        <v>900</v>
      </c>
      <c r="J2518" t="s">
        <v>675</v>
      </c>
      <c r="K2518" t="s">
        <v>619</v>
      </c>
      <c r="L2518" t="s">
        <v>658</v>
      </c>
      <c r="M2518" t="s">
        <v>2155</v>
      </c>
      <c r="N2518" t="s">
        <v>4793</v>
      </c>
      <c r="O2518" t="s">
        <v>6133</v>
      </c>
      <c r="P2518">
        <f>COUNTIFS($L:$L, SolaCorp_Backlog[[#This Row],[Product Group]], $H:$H, "&lt;=" &amp; SolaCorp_Backlog[[#This Row],[Order Date]])</f>
        <v>1052</v>
      </c>
      <c r="Q2518" s="9">
        <f>IFERROR(VLOOKUP(SolaCorp_Backlog[[#This Row],[Order_Item]], 'Hot Orders'!$C:$H, 6, FALSE), SolaCorp_Backlog[[#This Row],[Order Date]])</f>
        <v>45226</v>
      </c>
      <c r="R2518">
        <f>COUNTIFS($L:$L, SolaCorp_Backlog[[#This Row],[Product Group]], $Q:$Q, "&lt;=" &amp; SolaCorp_Backlog[[#This Row],[New Date]])</f>
        <v>1052</v>
      </c>
      <c r="S2518">
        <f>IF(SolaCorp_Backlog[[#This Row],[Product Group]] &lt;&gt; $L2517, 1, $S2517 + 1)</f>
        <v>1048</v>
      </c>
      <c r="T25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8">
        <f ca="1" xml:space="preserve"> ROUND((SolaCorp_Backlog[[#This Row],[Projected Ship Date]] - SolaCorp_Backlog[[#This Row],[Order Date]]) / SolaCorp_Backlog[[#This Row],[Backlog Quantity]], 0)</f>
        <v>48</v>
      </c>
    </row>
    <row r="2519" spans="1:21" x14ac:dyDescent="0.25">
      <c r="A2519" t="s">
        <v>479</v>
      </c>
      <c r="B2519" t="s">
        <v>899</v>
      </c>
      <c r="C2519" t="s">
        <v>688</v>
      </c>
      <c r="D2519" t="s">
        <v>733</v>
      </c>
      <c r="E2519" t="s">
        <v>734</v>
      </c>
      <c r="F2519">
        <v>5</v>
      </c>
      <c r="G2519">
        <v>339.48</v>
      </c>
      <c r="H2519" s="9">
        <v>45226</v>
      </c>
      <c r="I2519" t="s">
        <v>900</v>
      </c>
      <c r="J2519" t="s">
        <v>675</v>
      </c>
      <c r="K2519" t="s">
        <v>619</v>
      </c>
      <c r="L2519" t="s">
        <v>658</v>
      </c>
      <c r="M2519" t="s">
        <v>2155</v>
      </c>
      <c r="N2519" t="s">
        <v>4794</v>
      </c>
      <c r="O2519" t="s">
        <v>6133</v>
      </c>
      <c r="P2519">
        <f>COUNTIFS($L:$L, SolaCorp_Backlog[[#This Row],[Product Group]], $H:$H, "&lt;=" &amp; SolaCorp_Backlog[[#This Row],[Order Date]])</f>
        <v>1052</v>
      </c>
      <c r="Q2519" s="9">
        <f>IFERROR(VLOOKUP(SolaCorp_Backlog[[#This Row],[Order_Item]], 'Hot Orders'!$C:$H, 6, FALSE), SolaCorp_Backlog[[#This Row],[Order Date]])</f>
        <v>45226</v>
      </c>
      <c r="R2519">
        <f>COUNTIFS($L:$L, SolaCorp_Backlog[[#This Row],[Product Group]], $Q:$Q, "&lt;=" &amp; SolaCorp_Backlog[[#This Row],[New Date]])</f>
        <v>1052</v>
      </c>
      <c r="S2519">
        <f>IF(SolaCorp_Backlog[[#This Row],[Product Group]] &lt;&gt; $L2518, 1, $S2518 + 1)</f>
        <v>1049</v>
      </c>
      <c r="T25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19">
        <f ca="1" xml:space="preserve"> ROUND((SolaCorp_Backlog[[#This Row],[Projected Ship Date]] - SolaCorp_Backlog[[#This Row],[Order Date]]) / SolaCorp_Backlog[[#This Row],[Backlog Quantity]], 0)</f>
        <v>48</v>
      </c>
    </row>
    <row r="2520" spans="1:21" x14ac:dyDescent="0.25">
      <c r="A2520" t="s">
        <v>477</v>
      </c>
      <c r="B2520" t="s">
        <v>844</v>
      </c>
      <c r="C2520" t="s">
        <v>729</v>
      </c>
      <c r="D2520" t="s">
        <v>733</v>
      </c>
      <c r="E2520" t="s">
        <v>734</v>
      </c>
      <c r="F2520">
        <v>2</v>
      </c>
      <c r="G2520">
        <v>142.84</v>
      </c>
      <c r="H2520" s="9">
        <v>45226</v>
      </c>
      <c r="I2520" t="s">
        <v>732</v>
      </c>
      <c r="J2520" t="s">
        <v>675</v>
      </c>
      <c r="K2520" t="s">
        <v>619</v>
      </c>
      <c r="L2520" t="s">
        <v>658</v>
      </c>
      <c r="M2520" t="s">
        <v>2003</v>
      </c>
      <c r="N2520" t="s">
        <v>4212</v>
      </c>
      <c r="O2520" t="s">
        <v>6035</v>
      </c>
      <c r="P2520">
        <f>COUNTIFS($L:$L, SolaCorp_Backlog[[#This Row],[Product Group]], $H:$H, "&lt;=" &amp; SolaCorp_Backlog[[#This Row],[Order Date]])</f>
        <v>1052</v>
      </c>
      <c r="Q2520" s="9">
        <f>IFERROR(VLOOKUP(SolaCorp_Backlog[[#This Row],[Order_Item]], 'Hot Orders'!$C:$H, 6, FALSE), SolaCorp_Backlog[[#This Row],[Order Date]])</f>
        <v>45226</v>
      </c>
      <c r="R2520">
        <f>COUNTIFS($L:$L, SolaCorp_Backlog[[#This Row],[Product Group]], $Q:$Q, "&lt;=" &amp; SolaCorp_Backlog[[#This Row],[New Date]])</f>
        <v>1052</v>
      </c>
      <c r="S2520">
        <f>IF(SolaCorp_Backlog[[#This Row],[Product Group]] &lt;&gt; $L2519, 1, $S2519 + 1)</f>
        <v>1050</v>
      </c>
      <c r="T25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0">
        <f ca="1" xml:space="preserve"> ROUND((SolaCorp_Backlog[[#This Row],[Projected Ship Date]] - SolaCorp_Backlog[[#This Row],[Order Date]]) / SolaCorp_Backlog[[#This Row],[Backlog Quantity]], 0)</f>
        <v>119</v>
      </c>
    </row>
    <row r="2521" spans="1:21" x14ac:dyDescent="0.25">
      <c r="A2521" t="s">
        <v>477</v>
      </c>
      <c r="B2521" t="s">
        <v>844</v>
      </c>
      <c r="C2521" t="s">
        <v>729</v>
      </c>
      <c r="D2521" t="s">
        <v>733</v>
      </c>
      <c r="E2521" t="s">
        <v>734</v>
      </c>
      <c r="F2521">
        <v>2</v>
      </c>
      <c r="G2521">
        <v>142.84</v>
      </c>
      <c r="H2521" s="9">
        <v>45226</v>
      </c>
      <c r="I2521" t="s">
        <v>732</v>
      </c>
      <c r="J2521" t="s">
        <v>675</v>
      </c>
      <c r="K2521" t="s">
        <v>619</v>
      </c>
      <c r="L2521" t="s">
        <v>658</v>
      </c>
      <c r="M2521" t="s">
        <v>2003</v>
      </c>
      <c r="N2521" t="s">
        <v>4213</v>
      </c>
      <c r="O2521" t="s">
        <v>6035</v>
      </c>
      <c r="P2521">
        <f>COUNTIFS($L:$L, SolaCorp_Backlog[[#This Row],[Product Group]], $H:$H, "&lt;=" &amp; SolaCorp_Backlog[[#This Row],[Order Date]])</f>
        <v>1052</v>
      </c>
      <c r="Q2521" s="9">
        <f>IFERROR(VLOOKUP(SolaCorp_Backlog[[#This Row],[Order_Item]], 'Hot Orders'!$C:$H, 6, FALSE), SolaCorp_Backlog[[#This Row],[Order Date]])</f>
        <v>45226</v>
      </c>
      <c r="R2521">
        <f>COUNTIFS($L:$L, SolaCorp_Backlog[[#This Row],[Product Group]], $Q:$Q, "&lt;=" &amp; SolaCorp_Backlog[[#This Row],[New Date]])</f>
        <v>1052</v>
      </c>
      <c r="S2521">
        <f>IF(SolaCorp_Backlog[[#This Row],[Product Group]] &lt;&gt; $L2520, 1, $S2520 + 1)</f>
        <v>1051</v>
      </c>
      <c r="T25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1">
        <f ca="1" xml:space="preserve"> ROUND((SolaCorp_Backlog[[#This Row],[Projected Ship Date]] - SolaCorp_Backlog[[#This Row],[Order Date]]) / SolaCorp_Backlog[[#This Row],[Backlog Quantity]], 0)</f>
        <v>119</v>
      </c>
    </row>
    <row r="2522" spans="1:21" x14ac:dyDescent="0.25">
      <c r="A2522" t="s">
        <v>479</v>
      </c>
      <c r="B2522" t="s">
        <v>899</v>
      </c>
      <c r="C2522" t="s">
        <v>688</v>
      </c>
      <c r="D2522" t="s">
        <v>813</v>
      </c>
      <c r="E2522" t="s">
        <v>814</v>
      </c>
      <c r="F2522">
        <v>1</v>
      </c>
      <c r="G2522">
        <v>165.27</v>
      </c>
      <c r="H2522" s="9">
        <v>45226</v>
      </c>
      <c r="I2522" t="s">
        <v>900</v>
      </c>
      <c r="J2522" t="s">
        <v>675</v>
      </c>
      <c r="K2522" t="s">
        <v>615</v>
      </c>
      <c r="L2522" t="s">
        <v>658</v>
      </c>
      <c r="M2522" t="s">
        <v>2049</v>
      </c>
      <c r="N2522" t="s">
        <v>4406</v>
      </c>
      <c r="O2522" t="s">
        <v>6133</v>
      </c>
      <c r="P2522">
        <f>COUNTIFS($L:$L, SolaCorp_Backlog[[#This Row],[Product Group]], $H:$H, "&lt;=" &amp; SolaCorp_Backlog[[#This Row],[Order Date]])</f>
        <v>1052</v>
      </c>
      <c r="Q2522" s="9">
        <f>IFERROR(VLOOKUP(SolaCorp_Backlog[[#This Row],[Order_Item]], 'Hot Orders'!$C:$H, 6, FALSE), SolaCorp_Backlog[[#This Row],[Order Date]])</f>
        <v>45226</v>
      </c>
      <c r="R2522">
        <f>COUNTIFS($L:$L, SolaCorp_Backlog[[#This Row],[Product Group]], $Q:$Q, "&lt;=" &amp; SolaCorp_Backlog[[#This Row],[New Date]])</f>
        <v>1052</v>
      </c>
      <c r="S2522">
        <f>IF(SolaCorp_Backlog[[#This Row],[Product Group]] &lt;&gt; $L2521, 1, $S2521 + 1)</f>
        <v>1052</v>
      </c>
      <c r="T25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2">
        <f ca="1" xml:space="preserve"> ROUND((SolaCorp_Backlog[[#This Row],[Projected Ship Date]] - SolaCorp_Backlog[[#This Row],[Order Date]]) / SolaCorp_Backlog[[#This Row],[Backlog Quantity]], 0)</f>
        <v>238</v>
      </c>
    </row>
    <row r="2523" spans="1:21" x14ac:dyDescent="0.25">
      <c r="A2523" t="s">
        <v>248</v>
      </c>
      <c r="B2523" t="s">
        <v>852</v>
      </c>
      <c r="C2523" t="s">
        <v>688</v>
      </c>
      <c r="D2523" t="s">
        <v>1201</v>
      </c>
      <c r="E2523" t="s">
        <v>1202</v>
      </c>
      <c r="F2523">
        <v>1</v>
      </c>
      <c r="G2523">
        <v>223.75</v>
      </c>
      <c r="H2523" s="9">
        <v>45228</v>
      </c>
      <c r="I2523" t="s">
        <v>724</v>
      </c>
      <c r="J2523" t="s">
        <v>675</v>
      </c>
      <c r="K2523" t="s">
        <v>617</v>
      </c>
      <c r="L2523" t="s">
        <v>658</v>
      </c>
      <c r="M2523" t="s">
        <v>2156</v>
      </c>
      <c r="N2523" t="s">
        <v>4795</v>
      </c>
      <c r="O2523" t="s">
        <v>6212</v>
      </c>
      <c r="P2523">
        <f>COUNTIFS($L:$L, SolaCorp_Backlog[[#This Row],[Product Group]], $H:$H, "&lt;=" &amp; SolaCorp_Backlog[[#This Row],[Order Date]])</f>
        <v>1053</v>
      </c>
      <c r="Q2523" s="9">
        <f>IFERROR(VLOOKUP(SolaCorp_Backlog[[#This Row],[Order_Item]], 'Hot Orders'!$C:$H, 6, FALSE), SolaCorp_Backlog[[#This Row],[Order Date]])</f>
        <v>45228</v>
      </c>
      <c r="R2523">
        <f>COUNTIFS($L:$L, SolaCorp_Backlog[[#This Row],[Product Group]], $Q:$Q, "&lt;=" &amp; SolaCorp_Backlog[[#This Row],[New Date]])</f>
        <v>1053</v>
      </c>
      <c r="S2523">
        <f>IF(SolaCorp_Backlog[[#This Row],[Product Group]] &lt;&gt; $L2522, 1, $S2522 + 1)</f>
        <v>1053</v>
      </c>
      <c r="T25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3">
        <f ca="1" xml:space="preserve"> ROUND((SolaCorp_Backlog[[#This Row],[Projected Ship Date]] - SolaCorp_Backlog[[#This Row],[Order Date]]) / SolaCorp_Backlog[[#This Row],[Backlog Quantity]], 0)</f>
        <v>236</v>
      </c>
    </row>
    <row r="2524" spans="1:21" x14ac:dyDescent="0.25">
      <c r="A2524" t="s">
        <v>489</v>
      </c>
      <c r="B2524" t="s">
        <v>1258</v>
      </c>
      <c r="C2524" t="s">
        <v>729</v>
      </c>
      <c r="D2524" t="s">
        <v>813</v>
      </c>
      <c r="E2524" t="s">
        <v>814</v>
      </c>
      <c r="F2524">
        <v>2</v>
      </c>
      <c r="G2524">
        <v>269.35000000000002</v>
      </c>
      <c r="H2524" s="9">
        <v>45230</v>
      </c>
      <c r="I2524" t="s">
        <v>732</v>
      </c>
      <c r="J2524" t="s">
        <v>675</v>
      </c>
      <c r="K2524" t="s">
        <v>615</v>
      </c>
      <c r="L2524" t="s">
        <v>658</v>
      </c>
      <c r="M2524" t="s">
        <v>1962</v>
      </c>
      <c r="N2524" t="s">
        <v>4080</v>
      </c>
      <c r="O2524" t="s">
        <v>6057</v>
      </c>
      <c r="P2524">
        <f>COUNTIFS($L:$L, SolaCorp_Backlog[[#This Row],[Product Group]], $H:$H, "&lt;=" &amp; SolaCorp_Backlog[[#This Row],[Order Date]])</f>
        <v>1069</v>
      </c>
      <c r="Q2524" s="9">
        <f>IFERROR(VLOOKUP(SolaCorp_Backlog[[#This Row],[Order_Item]], 'Hot Orders'!$C:$H, 6, FALSE), SolaCorp_Backlog[[#This Row],[Order Date]])</f>
        <v>45230</v>
      </c>
      <c r="R2524">
        <f>COUNTIFS($L:$L, SolaCorp_Backlog[[#This Row],[Product Group]], $Q:$Q, "&lt;=" &amp; SolaCorp_Backlog[[#This Row],[New Date]])</f>
        <v>1069</v>
      </c>
      <c r="S2524">
        <f>IF(SolaCorp_Backlog[[#This Row],[Product Group]] &lt;&gt; $L2523, 1, $S2523 + 1)</f>
        <v>1054</v>
      </c>
      <c r="T25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4">
        <f ca="1" xml:space="preserve"> ROUND((SolaCorp_Backlog[[#This Row],[Projected Ship Date]] - SolaCorp_Backlog[[#This Row],[Order Date]]) / SolaCorp_Backlog[[#This Row],[Backlog Quantity]], 0)</f>
        <v>117</v>
      </c>
    </row>
    <row r="2525" spans="1:21" x14ac:dyDescent="0.25">
      <c r="A2525" t="s">
        <v>489</v>
      </c>
      <c r="B2525" t="s">
        <v>1258</v>
      </c>
      <c r="C2525" t="s">
        <v>729</v>
      </c>
      <c r="D2525" t="s">
        <v>813</v>
      </c>
      <c r="E2525" t="s">
        <v>814</v>
      </c>
      <c r="F2525">
        <v>2</v>
      </c>
      <c r="G2525">
        <v>269.35000000000002</v>
      </c>
      <c r="H2525" s="9">
        <v>45230</v>
      </c>
      <c r="I2525" t="s">
        <v>732</v>
      </c>
      <c r="J2525" t="s">
        <v>675</v>
      </c>
      <c r="K2525" t="s">
        <v>615</v>
      </c>
      <c r="L2525" t="s">
        <v>658</v>
      </c>
      <c r="M2525" t="s">
        <v>1962</v>
      </c>
      <c r="N2525" t="s">
        <v>4063</v>
      </c>
      <c r="O2525" t="s">
        <v>6057</v>
      </c>
      <c r="P2525">
        <f>COUNTIFS($L:$L, SolaCorp_Backlog[[#This Row],[Product Group]], $H:$H, "&lt;=" &amp; SolaCorp_Backlog[[#This Row],[Order Date]])</f>
        <v>1069</v>
      </c>
      <c r="Q2525" s="9">
        <f>IFERROR(VLOOKUP(SolaCorp_Backlog[[#This Row],[Order_Item]], 'Hot Orders'!$C:$H, 6, FALSE), SolaCorp_Backlog[[#This Row],[Order Date]])</f>
        <v>45230</v>
      </c>
      <c r="R2525">
        <f>COUNTIFS($L:$L, SolaCorp_Backlog[[#This Row],[Product Group]], $Q:$Q, "&lt;=" &amp; SolaCorp_Backlog[[#This Row],[New Date]])</f>
        <v>1069</v>
      </c>
      <c r="S2525">
        <f>IF(SolaCorp_Backlog[[#This Row],[Product Group]] &lt;&gt; $L2524, 1, $S2524 + 1)</f>
        <v>1055</v>
      </c>
      <c r="T25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5">
        <f ca="1" xml:space="preserve"> ROUND((SolaCorp_Backlog[[#This Row],[Projected Ship Date]] - SolaCorp_Backlog[[#This Row],[Order Date]]) / SolaCorp_Backlog[[#This Row],[Backlog Quantity]], 0)</f>
        <v>117</v>
      </c>
    </row>
    <row r="2526" spans="1:21" x14ac:dyDescent="0.25">
      <c r="A2526" t="s">
        <v>489</v>
      </c>
      <c r="B2526" t="s">
        <v>1258</v>
      </c>
      <c r="C2526" t="s">
        <v>729</v>
      </c>
      <c r="D2526" t="s">
        <v>1318</v>
      </c>
      <c r="E2526" t="s">
        <v>1319</v>
      </c>
      <c r="F2526">
        <v>1</v>
      </c>
      <c r="G2526">
        <v>191.17</v>
      </c>
      <c r="H2526" s="9">
        <v>45230</v>
      </c>
      <c r="I2526" t="s">
        <v>732</v>
      </c>
      <c r="J2526" t="s">
        <v>675</v>
      </c>
      <c r="K2526" t="s">
        <v>619</v>
      </c>
      <c r="L2526" t="s">
        <v>658</v>
      </c>
      <c r="M2526" t="s">
        <v>1993</v>
      </c>
      <c r="N2526" t="s">
        <v>4170</v>
      </c>
      <c r="O2526" t="s">
        <v>6057</v>
      </c>
      <c r="P2526">
        <f>COUNTIFS($L:$L, SolaCorp_Backlog[[#This Row],[Product Group]], $H:$H, "&lt;=" &amp; SolaCorp_Backlog[[#This Row],[Order Date]])</f>
        <v>1069</v>
      </c>
      <c r="Q2526" s="9">
        <f>IFERROR(VLOOKUP(SolaCorp_Backlog[[#This Row],[Order_Item]], 'Hot Orders'!$C:$H, 6, FALSE), SolaCorp_Backlog[[#This Row],[Order Date]])</f>
        <v>45230</v>
      </c>
      <c r="R2526">
        <f>COUNTIFS($L:$L, SolaCorp_Backlog[[#This Row],[Product Group]], $Q:$Q, "&lt;=" &amp; SolaCorp_Backlog[[#This Row],[New Date]])</f>
        <v>1069</v>
      </c>
      <c r="S2526">
        <f>IF(SolaCorp_Backlog[[#This Row],[Product Group]] &lt;&gt; $L2525, 1, $S2525 + 1)</f>
        <v>1056</v>
      </c>
      <c r="T25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6">
        <f ca="1" xml:space="preserve"> ROUND((SolaCorp_Backlog[[#This Row],[Projected Ship Date]] - SolaCorp_Backlog[[#This Row],[Order Date]]) / SolaCorp_Backlog[[#This Row],[Backlog Quantity]], 0)</f>
        <v>234</v>
      </c>
    </row>
    <row r="2527" spans="1:21" x14ac:dyDescent="0.25">
      <c r="A2527" t="s">
        <v>494</v>
      </c>
      <c r="B2527" t="s">
        <v>766</v>
      </c>
      <c r="C2527" t="s">
        <v>721</v>
      </c>
      <c r="D2527" t="s">
        <v>753</v>
      </c>
      <c r="E2527" t="s">
        <v>754</v>
      </c>
      <c r="F2527">
        <v>6</v>
      </c>
      <c r="G2527">
        <v>169.56</v>
      </c>
      <c r="H2527" s="9">
        <v>45230</v>
      </c>
      <c r="I2527" t="s">
        <v>763</v>
      </c>
      <c r="J2527" t="s">
        <v>669</v>
      </c>
      <c r="K2527" t="s">
        <v>623</v>
      </c>
      <c r="L2527" t="s">
        <v>658</v>
      </c>
      <c r="M2527" t="s">
        <v>1969</v>
      </c>
      <c r="N2527" t="s">
        <v>4081</v>
      </c>
      <c r="O2527" t="s">
        <v>6064</v>
      </c>
      <c r="P2527">
        <f>COUNTIFS($L:$L, SolaCorp_Backlog[[#This Row],[Product Group]], $H:$H, "&lt;=" &amp; SolaCorp_Backlog[[#This Row],[Order Date]])</f>
        <v>1069</v>
      </c>
      <c r="Q2527" s="9">
        <f>IFERROR(VLOOKUP(SolaCorp_Backlog[[#This Row],[Order_Item]], 'Hot Orders'!$C:$H, 6, FALSE), SolaCorp_Backlog[[#This Row],[Order Date]])</f>
        <v>45230</v>
      </c>
      <c r="R2527">
        <f>COUNTIFS($L:$L, SolaCorp_Backlog[[#This Row],[Product Group]], $Q:$Q, "&lt;=" &amp; SolaCorp_Backlog[[#This Row],[New Date]])</f>
        <v>1069</v>
      </c>
      <c r="S2527">
        <f>IF(SolaCorp_Backlog[[#This Row],[Product Group]] &lt;&gt; $L2526, 1, $S2526 + 1)</f>
        <v>1057</v>
      </c>
      <c r="T25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7">
        <f ca="1" xml:space="preserve"> ROUND((SolaCorp_Backlog[[#This Row],[Projected Ship Date]] - SolaCorp_Backlog[[#This Row],[Order Date]]) / SolaCorp_Backlog[[#This Row],[Backlog Quantity]], 0)</f>
        <v>39</v>
      </c>
    </row>
    <row r="2528" spans="1:21" x14ac:dyDescent="0.25">
      <c r="A2528" t="s">
        <v>494</v>
      </c>
      <c r="B2528" t="s">
        <v>766</v>
      </c>
      <c r="C2528" t="s">
        <v>721</v>
      </c>
      <c r="D2528" t="s">
        <v>753</v>
      </c>
      <c r="E2528" t="s">
        <v>754</v>
      </c>
      <c r="F2528">
        <v>6</v>
      </c>
      <c r="G2528">
        <v>169.56</v>
      </c>
      <c r="H2528" s="9">
        <v>45230</v>
      </c>
      <c r="I2528" t="s">
        <v>763</v>
      </c>
      <c r="J2528" t="s">
        <v>669</v>
      </c>
      <c r="K2528" t="s">
        <v>623</v>
      </c>
      <c r="L2528" t="s">
        <v>658</v>
      </c>
      <c r="M2528" t="s">
        <v>1969</v>
      </c>
      <c r="N2528" t="s">
        <v>4082</v>
      </c>
      <c r="O2528" t="s">
        <v>6064</v>
      </c>
      <c r="P2528">
        <f>COUNTIFS($L:$L, SolaCorp_Backlog[[#This Row],[Product Group]], $H:$H, "&lt;=" &amp; SolaCorp_Backlog[[#This Row],[Order Date]])</f>
        <v>1069</v>
      </c>
      <c r="Q2528" s="9">
        <f>IFERROR(VLOOKUP(SolaCorp_Backlog[[#This Row],[Order_Item]], 'Hot Orders'!$C:$H, 6, FALSE), SolaCorp_Backlog[[#This Row],[Order Date]])</f>
        <v>45230</v>
      </c>
      <c r="R2528">
        <f>COUNTIFS($L:$L, SolaCorp_Backlog[[#This Row],[Product Group]], $Q:$Q, "&lt;=" &amp; SolaCorp_Backlog[[#This Row],[New Date]])</f>
        <v>1069</v>
      </c>
      <c r="S2528">
        <f>IF(SolaCorp_Backlog[[#This Row],[Product Group]] &lt;&gt; $L2527, 1, $S2527 + 1)</f>
        <v>1058</v>
      </c>
      <c r="T25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8">
        <f ca="1" xml:space="preserve"> ROUND((SolaCorp_Backlog[[#This Row],[Projected Ship Date]] - SolaCorp_Backlog[[#This Row],[Order Date]]) / SolaCorp_Backlog[[#This Row],[Backlog Quantity]], 0)</f>
        <v>39</v>
      </c>
    </row>
    <row r="2529" spans="1:21" x14ac:dyDescent="0.25">
      <c r="A2529" t="s">
        <v>494</v>
      </c>
      <c r="B2529" t="s">
        <v>766</v>
      </c>
      <c r="C2529" t="s">
        <v>721</v>
      </c>
      <c r="D2529" t="s">
        <v>753</v>
      </c>
      <c r="E2529" t="s">
        <v>754</v>
      </c>
      <c r="F2529">
        <v>6</v>
      </c>
      <c r="G2529">
        <v>169.56</v>
      </c>
      <c r="H2529" s="9">
        <v>45230</v>
      </c>
      <c r="I2529" t="s">
        <v>763</v>
      </c>
      <c r="J2529" t="s">
        <v>669</v>
      </c>
      <c r="K2529" t="s">
        <v>623</v>
      </c>
      <c r="L2529" t="s">
        <v>658</v>
      </c>
      <c r="M2529" t="s">
        <v>1969</v>
      </c>
      <c r="N2529" t="s">
        <v>4083</v>
      </c>
      <c r="O2529" t="s">
        <v>6064</v>
      </c>
      <c r="P2529">
        <f>COUNTIFS($L:$L, SolaCorp_Backlog[[#This Row],[Product Group]], $H:$H, "&lt;=" &amp; SolaCorp_Backlog[[#This Row],[Order Date]])</f>
        <v>1069</v>
      </c>
      <c r="Q2529" s="9">
        <f>IFERROR(VLOOKUP(SolaCorp_Backlog[[#This Row],[Order_Item]], 'Hot Orders'!$C:$H, 6, FALSE), SolaCorp_Backlog[[#This Row],[Order Date]])</f>
        <v>45230</v>
      </c>
      <c r="R2529">
        <f>COUNTIFS($L:$L, SolaCorp_Backlog[[#This Row],[Product Group]], $Q:$Q, "&lt;=" &amp; SolaCorp_Backlog[[#This Row],[New Date]])</f>
        <v>1069</v>
      </c>
      <c r="S2529">
        <f>IF(SolaCorp_Backlog[[#This Row],[Product Group]] &lt;&gt; $L2528, 1, $S2528 + 1)</f>
        <v>1059</v>
      </c>
      <c r="T25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29">
        <f ca="1" xml:space="preserve"> ROUND((SolaCorp_Backlog[[#This Row],[Projected Ship Date]] - SolaCorp_Backlog[[#This Row],[Order Date]]) / SolaCorp_Backlog[[#This Row],[Backlog Quantity]], 0)</f>
        <v>39</v>
      </c>
    </row>
    <row r="2530" spans="1:21" x14ac:dyDescent="0.25">
      <c r="A2530" t="s">
        <v>494</v>
      </c>
      <c r="B2530" t="s">
        <v>766</v>
      </c>
      <c r="C2530" t="s">
        <v>721</v>
      </c>
      <c r="D2530" t="s">
        <v>753</v>
      </c>
      <c r="E2530" t="s">
        <v>754</v>
      </c>
      <c r="F2530">
        <v>6</v>
      </c>
      <c r="G2530">
        <v>169.56</v>
      </c>
      <c r="H2530" s="9">
        <v>45230</v>
      </c>
      <c r="I2530" t="s">
        <v>763</v>
      </c>
      <c r="J2530" t="s">
        <v>669</v>
      </c>
      <c r="K2530" t="s">
        <v>623</v>
      </c>
      <c r="L2530" t="s">
        <v>658</v>
      </c>
      <c r="M2530" t="s">
        <v>1969</v>
      </c>
      <c r="N2530" t="s">
        <v>4084</v>
      </c>
      <c r="O2530" t="s">
        <v>6064</v>
      </c>
      <c r="P2530">
        <f>COUNTIFS($L:$L, SolaCorp_Backlog[[#This Row],[Product Group]], $H:$H, "&lt;=" &amp; SolaCorp_Backlog[[#This Row],[Order Date]])</f>
        <v>1069</v>
      </c>
      <c r="Q2530" s="9">
        <f>IFERROR(VLOOKUP(SolaCorp_Backlog[[#This Row],[Order_Item]], 'Hot Orders'!$C:$H, 6, FALSE), SolaCorp_Backlog[[#This Row],[Order Date]])</f>
        <v>45230</v>
      </c>
      <c r="R2530">
        <f>COUNTIFS($L:$L, SolaCorp_Backlog[[#This Row],[Product Group]], $Q:$Q, "&lt;=" &amp; SolaCorp_Backlog[[#This Row],[New Date]])</f>
        <v>1069</v>
      </c>
      <c r="S2530">
        <f>IF(SolaCorp_Backlog[[#This Row],[Product Group]] &lt;&gt; $L2529, 1, $S2529 + 1)</f>
        <v>1060</v>
      </c>
      <c r="T25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0">
        <f ca="1" xml:space="preserve"> ROUND((SolaCorp_Backlog[[#This Row],[Projected Ship Date]] - SolaCorp_Backlog[[#This Row],[Order Date]]) / SolaCorp_Backlog[[#This Row],[Backlog Quantity]], 0)</f>
        <v>39</v>
      </c>
    </row>
    <row r="2531" spans="1:21" x14ac:dyDescent="0.25">
      <c r="A2531" t="s">
        <v>494</v>
      </c>
      <c r="B2531" t="s">
        <v>766</v>
      </c>
      <c r="C2531" t="s">
        <v>721</v>
      </c>
      <c r="D2531" t="s">
        <v>753</v>
      </c>
      <c r="E2531" t="s">
        <v>754</v>
      </c>
      <c r="F2531">
        <v>6</v>
      </c>
      <c r="G2531">
        <v>169.56</v>
      </c>
      <c r="H2531" s="9">
        <v>45230</v>
      </c>
      <c r="I2531" t="s">
        <v>763</v>
      </c>
      <c r="J2531" t="s">
        <v>669</v>
      </c>
      <c r="K2531" t="s">
        <v>623</v>
      </c>
      <c r="L2531" t="s">
        <v>658</v>
      </c>
      <c r="M2531" t="s">
        <v>1969</v>
      </c>
      <c r="N2531" t="s">
        <v>4085</v>
      </c>
      <c r="O2531" t="s">
        <v>6064</v>
      </c>
      <c r="P2531">
        <f>COUNTIFS($L:$L, SolaCorp_Backlog[[#This Row],[Product Group]], $H:$H, "&lt;=" &amp; SolaCorp_Backlog[[#This Row],[Order Date]])</f>
        <v>1069</v>
      </c>
      <c r="Q2531" s="9">
        <f>IFERROR(VLOOKUP(SolaCorp_Backlog[[#This Row],[Order_Item]], 'Hot Orders'!$C:$H, 6, FALSE), SolaCorp_Backlog[[#This Row],[Order Date]])</f>
        <v>45230</v>
      </c>
      <c r="R2531">
        <f>COUNTIFS($L:$L, SolaCorp_Backlog[[#This Row],[Product Group]], $Q:$Q, "&lt;=" &amp; SolaCorp_Backlog[[#This Row],[New Date]])</f>
        <v>1069</v>
      </c>
      <c r="S2531">
        <f>IF(SolaCorp_Backlog[[#This Row],[Product Group]] &lt;&gt; $L2530, 1, $S2530 + 1)</f>
        <v>1061</v>
      </c>
      <c r="T25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1">
        <f ca="1" xml:space="preserve"> ROUND((SolaCorp_Backlog[[#This Row],[Projected Ship Date]] - SolaCorp_Backlog[[#This Row],[Order Date]]) / SolaCorp_Backlog[[#This Row],[Backlog Quantity]], 0)</f>
        <v>39</v>
      </c>
    </row>
    <row r="2532" spans="1:21" x14ac:dyDescent="0.25">
      <c r="A2532" t="s">
        <v>494</v>
      </c>
      <c r="B2532" t="s">
        <v>766</v>
      </c>
      <c r="C2532" t="s">
        <v>721</v>
      </c>
      <c r="D2532" t="s">
        <v>753</v>
      </c>
      <c r="E2532" t="s">
        <v>754</v>
      </c>
      <c r="F2532">
        <v>6</v>
      </c>
      <c r="G2532">
        <v>169.56</v>
      </c>
      <c r="H2532" s="9">
        <v>45230</v>
      </c>
      <c r="I2532" t="s">
        <v>763</v>
      </c>
      <c r="J2532" t="s">
        <v>669</v>
      </c>
      <c r="K2532" t="s">
        <v>623</v>
      </c>
      <c r="L2532" t="s">
        <v>658</v>
      </c>
      <c r="M2532" t="s">
        <v>1969</v>
      </c>
      <c r="N2532" t="s">
        <v>4086</v>
      </c>
      <c r="O2532" t="s">
        <v>6064</v>
      </c>
      <c r="P2532">
        <f>COUNTIFS($L:$L, SolaCorp_Backlog[[#This Row],[Product Group]], $H:$H, "&lt;=" &amp; SolaCorp_Backlog[[#This Row],[Order Date]])</f>
        <v>1069</v>
      </c>
      <c r="Q2532" s="9">
        <f>IFERROR(VLOOKUP(SolaCorp_Backlog[[#This Row],[Order_Item]], 'Hot Orders'!$C:$H, 6, FALSE), SolaCorp_Backlog[[#This Row],[Order Date]])</f>
        <v>45230</v>
      </c>
      <c r="R2532">
        <f>COUNTIFS($L:$L, SolaCorp_Backlog[[#This Row],[Product Group]], $Q:$Q, "&lt;=" &amp; SolaCorp_Backlog[[#This Row],[New Date]])</f>
        <v>1069</v>
      </c>
      <c r="S2532">
        <f>IF(SolaCorp_Backlog[[#This Row],[Product Group]] &lt;&gt; $L2531, 1, $S2531 + 1)</f>
        <v>1062</v>
      </c>
      <c r="T25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2">
        <f ca="1" xml:space="preserve"> ROUND((SolaCorp_Backlog[[#This Row],[Projected Ship Date]] - SolaCorp_Backlog[[#This Row],[Order Date]]) / SolaCorp_Backlog[[#This Row],[Backlog Quantity]], 0)</f>
        <v>39</v>
      </c>
    </row>
    <row r="2533" spans="1:21" x14ac:dyDescent="0.25">
      <c r="A2533" t="s">
        <v>494</v>
      </c>
      <c r="B2533" t="s">
        <v>766</v>
      </c>
      <c r="C2533" t="s">
        <v>721</v>
      </c>
      <c r="D2533" t="s">
        <v>826</v>
      </c>
      <c r="E2533" t="s">
        <v>827</v>
      </c>
      <c r="F2533">
        <v>6</v>
      </c>
      <c r="G2533">
        <v>535.13</v>
      </c>
      <c r="H2533" s="9">
        <v>45230</v>
      </c>
      <c r="I2533" t="s">
        <v>763</v>
      </c>
      <c r="J2533" t="s">
        <v>669</v>
      </c>
      <c r="K2533" t="s">
        <v>609</v>
      </c>
      <c r="L2533" t="s">
        <v>658</v>
      </c>
      <c r="M2533" t="s">
        <v>1994</v>
      </c>
      <c r="N2533" t="s">
        <v>4171</v>
      </c>
      <c r="O2533" t="s">
        <v>6064</v>
      </c>
      <c r="P2533">
        <f>COUNTIFS($L:$L, SolaCorp_Backlog[[#This Row],[Product Group]], $H:$H, "&lt;=" &amp; SolaCorp_Backlog[[#This Row],[Order Date]])</f>
        <v>1069</v>
      </c>
      <c r="Q2533" s="9">
        <f>IFERROR(VLOOKUP(SolaCorp_Backlog[[#This Row],[Order_Item]], 'Hot Orders'!$C:$H, 6, FALSE), SolaCorp_Backlog[[#This Row],[Order Date]])</f>
        <v>45230</v>
      </c>
      <c r="R2533">
        <f>COUNTIFS($L:$L, SolaCorp_Backlog[[#This Row],[Product Group]], $Q:$Q, "&lt;=" &amp; SolaCorp_Backlog[[#This Row],[New Date]])</f>
        <v>1069</v>
      </c>
      <c r="S2533">
        <f>IF(SolaCorp_Backlog[[#This Row],[Product Group]] &lt;&gt; $L2532, 1, $S2532 + 1)</f>
        <v>1063</v>
      </c>
      <c r="T25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3">
        <f ca="1" xml:space="preserve"> ROUND((SolaCorp_Backlog[[#This Row],[Projected Ship Date]] - SolaCorp_Backlog[[#This Row],[Order Date]]) / SolaCorp_Backlog[[#This Row],[Backlog Quantity]], 0)</f>
        <v>39</v>
      </c>
    </row>
    <row r="2534" spans="1:21" x14ac:dyDescent="0.25">
      <c r="A2534" t="s">
        <v>494</v>
      </c>
      <c r="B2534" t="s">
        <v>766</v>
      </c>
      <c r="C2534" t="s">
        <v>721</v>
      </c>
      <c r="D2534" t="s">
        <v>826</v>
      </c>
      <c r="E2534" t="s">
        <v>827</v>
      </c>
      <c r="F2534">
        <v>6</v>
      </c>
      <c r="G2534">
        <v>535.13</v>
      </c>
      <c r="H2534" s="9">
        <v>45230</v>
      </c>
      <c r="I2534" t="s">
        <v>763</v>
      </c>
      <c r="J2534" t="s">
        <v>669</v>
      </c>
      <c r="K2534" t="s">
        <v>609</v>
      </c>
      <c r="L2534" t="s">
        <v>658</v>
      </c>
      <c r="M2534" t="s">
        <v>1994</v>
      </c>
      <c r="N2534" t="s">
        <v>4172</v>
      </c>
      <c r="O2534" t="s">
        <v>6064</v>
      </c>
      <c r="P2534">
        <f>COUNTIFS($L:$L, SolaCorp_Backlog[[#This Row],[Product Group]], $H:$H, "&lt;=" &amp; SolaCorp_Backlog[[#This Row],[Order Date]])</f>
        <v>1069</v>
      </c>
      <c r="Q2534" s="9">
        <f>IFERROR(VLOOKUP(SolaCorp_Backlog[[#This Row],[Order_Item]], 'Hot Orders'!$C:$H, 6, FALSE), SolaCorp_Backlog[[#This Row],[Order Date]])</f>
        <v>45230</v>
      </c>
      <c r="R2534">
        <f>COUNTIFS($L:$L, SolaCorp_Backlog[[#This Row],[Product Group]], $Q:$Q, "&lt;=" &amp; SolaCorp_Backlog[[#This Row],[New Date]])</f>
        <v>1069</v>
      </c>
      <c r="S2534">
        <f>IF(SolaCorp_Backlog[[#This Row],[Product Group]] &lt;&gt; $L2533, 1, $S2533 + 1)</f>
        <v>1064</v>
      </c>
      <c r="T25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4">
        <f ca="1" xml:space="preserve"> ROUND((SolaCorp_Backlog[[#This Row],[Projected Ship Date]] - SolaCorp_Backlog[[#This Row],[Order Date]]) / SolaCorp_Backlog[[#This Row],[Backlog Quantity]], 0)</f>
        <v>39</v>
      </c>
    </row>
    <row r="2535" spans="1:21" x14ac:dyDescent="0.25">
      <c r="A2535" t="s">
        <v>494</v>
      </c>
      <c r="B2535" t="s">
        <v>766</v>
      </c>
      <c r="C2535" t="s">
        <v>721</v>
      </c>
      <c r="D2535" t="s">
        <v>826</v>
      </c>
      <c r="E2535" t="s">
        <v>827</v>
      </c>
      <c r="F2535">
        <v>6</v>
      </c>
      <c r="G2535">
        <v>535.13</v>
      </c>
      <c r="H2535" s="9">
        <v>45230</v>
      </c>
      <c r="I2535" t="s">
        <v>763</v>
      </c>
      <c r="J2535" t="s">
        <v>669</v>
      </c>
      <c r="K2535" t="s">
        <v>609</v>
      </c>
      <c r="L2535" t="s">
        <v>658</v>
      </c>
      <c r="M2535" t="s">
        <v>1994</v>
      </c>
      <c r="N2535" t="s">
        <v>4173</v>
      </c>
      <c r="O2535" t="s">
        <v>6064</v>
      </c>
      <c r="P2535">
        <f>COUNTIFS($L:$L, SolaCorp_Backlog[[#This Row],[Product Group]], $H:$H, "&lt;=" &amp; SolaCorp_Backlog[[#This Row],[Order Date]])</f>
        <v>1069</v>
      </c>
      <c r="Q2535" s="9">
        <f>IFERROR(VLOOKUP(SolaCorp_Backlog[[#This Row],[Order_Item]], 'Hot Orders'!$C:$H, 6, FALSE), SolaCorp_Backlog[[#This Row],[Order Date]])</f>
        <v>45230</v>
      </c>
      <c r="R2535">
        <f>COUNTIFS($L:$L, SolaCorp_Backlog[[#This Row],[Product Group]], $Q:$Q, "&lt;=" &amp; SolaCorp_Backlog[[#This Row],[New Date]])</f>
        <v>1069</v>
      </c>
      <c r="S2535">
        <f>IF(SolaCorp_Backlog[[#This Row],[Product Group]] &lt;&gt; $L2534, 1, $S2534 + 1)</f>
        <v>1065</v>
      </c>
      <c r="T25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5">
        <f ca="1" xml:space="preserve"> ROUND((SolaCorp_Backlog[[#This Row],[Projected Ship Date]] - SolaCorp_Backlog[[#This Row],[Order Date]]) / SolaCorp_Backlog[[#This Row],[Backlog Quantity]], 0)</f>
        <v>39</v>
      </c>
    </row>
    <row r="2536" spans="1:21" x14ac:dyDescent="0.25">
      <c r="A2536" t="s">
        <v>494</v>
      </c>
      <c r="B2536" t="s">
        <v>766</v>
      </c>
      <c r="C2536" t="s">
        <v>721</v>
      </c>
      <c r="D2536" t="s">
        <v>826</v>
      </c>
      <c r="E2536" t="s">
        <v>827</v>
      </c>
      <c r="F2536">
        <v>6</v>
      </c>
      <c r="G2536">
        <v>535.13</v>
      </c>
      <c r="H2536" s="9">
        <v>45230</v>
      </c>
      <c r="I2536" t="s">
        <v>763</v>
      </c>
      <c r="J2536" t="s">
        <v>669</v>
      </c>
      <c r="K2536" t="s">
        <v>609</v>
      </c>
      <c r="L2536" t="s">
        <v>658</v>
      </c>
      <c r="M2536" t="s">
        <v>1994</v>
      </c>
      <c r="N2536" t="s">
        <v>4174</v>
      </c>
      <c r="O2536" t="s">
        <v>6064</v>
      </c>
      <c r="P2536">
        <f>COUNTIFS($L:$L, SolaCorp_Backlog[[#This Row],[Product Group]], $H:$H, "&lt;=" &amp; SolaCorp_Backlog[[#This Row],[Order Date]])</f>
        <v>1069</v>
      </c>
      <c r="Q2536" s="9">
        <f>IFERROR(VLOOKUP(SolaCorp_Backlog[[#This Row],[Order_Item]], 'Hot Orders'!$C:$H, 6, FALSE), SolaCorp_Backlog[[#This Row],[Order Date]])</f>
        <v>45230</v>
      </c>
      <c r="R2536">
        <f>COUNTIFS($L:$L, SolaCorp_Backlog[[#This Row],[Product Group]], $Q:$Q, "&lt;=" &amp; SolaCorp_Backlog[[#This Row],[New Date]])</f>
        <v>1069</v>
      </c>
      <c r="S2536">
        <f>IF(SolaCorp_Backlog[[#This Row],[Product Group]] &lt;&gt; $L2535, 1, $S2535 + 1)</f>
        <v>1066</v>
      </c>
      <c r="T25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6">
        <f ca="1" xml:space="preserve"> ROUND((SolaCorp_Backlog[[#This Row],[Projected Ship Date]] - SolaCorp_Backlog[[#This Row],[Order Date]]) / SolaCorp_Backlog[[#This Row],[Backlog Quantity]], 0)</f>
        <v>39</v>
      </c>
    </row>
    <row r="2537" spans="1:21" x14ac:dyDescent="0.25">
      <c r="A2537" t="s">
        <v>494</v>
      </c>
      <c r="B2537" t="s">
        <v>766</v>
      </c>
      <c r="C2537" t="s">
        <v>721</v>
      </c>
      <c r="D2537" t="s">
        <v>826</v>
      </c>
      <c r="E2537" t="s">
        <v>827</v>
      </c>
      <c r="F2537">
        <v>6</v>
      </c>
      <c r="G2537">
        <v>535.13</v>
      </c>
      <c r="H2537" s="9">
        <v>45230</v>
      </c>
      <c r="I2537" t="s">
        <v>763</v>
      </c>
      <c r="J2537" t="s">
        <v>669</v>
      </c>
      <c r="K2537" t="s">
        <v>609</v>
      </c>
      <c r="L2537" t="s">
        <v>658</v>
      </c>
      <c r="M2537" t="s">
        <v>1994</v>
      </c>
      <c r="N2537" t="s">
        <v>4175</v>
      </c>
      <c r="O2537" t="s">
        <v>6064</v>
      </c>
      <c r="P2537">
        <f>COUNTIFS($L:$L, SolaCorp_Backlog[[#This Row],[Product Group]], $H:$H, "&lt;=" &amp; SolaCorp_Backlog[[#This Row],[Order Date]])</f>
        <v>1069</v>
      </c>
      <c r="Q2537" s="9">
        <f>IFERROR(VLOOKUP(SolaCorp_Backlog[[#This Row],[Order_Item]], 'Hot Orders'!$C:$H, 6, FALSE), SolaCorp_Backlog[[#This Row],[Order Date]])</f>
        <v>45230</v>
      </c>
      <c r="R2537">
        <f>COUNTIFS($L:$L, SolaCorp_Backlog[[#This Row],[Product Group]], $Q:$Q, "&lt;=" &amp; SolaCorp_Backlog[[#This Row],[New Date]])</f>
        <v>1069</v>
      </c>
      <c r="S2537">
        <f>IF(SolaCorp_Backlog[[#This Row],[Product Group]] &lt;&gt; $L2536, 1, $S2536 + 1)</f>
        <v>1067</v>
      </c>
      <c r="T25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7">
        <f ca="1" xml:space="preserve"> ROUND((SolaCorp_Backlog[[#This Row],[Projected Ship Date]] - SolaCorp_Backlog[[#This Row],[Order Date]]) / SolaCorp_Backlog[[#This Row],[Backlog Quantity]], 0)</f>
        <v>39</v>
      </c>
    </row>
    <row r="2538" spans="1:21" x14ac:dyDescent="0.25">
      <c r="A2538" t="s">
        <v>494</v>
      </c>
      <c r="B2538" t="s">
        <v>766</v>
      </c>
      <c r="C2538" t="s">
        <v>721</v>
      </c>
      <c r="D2538" t="s">
        <v>826</v>
      </c>
      <c r="E2538" t="s">
        <v>827</v>
      </c>
      <c r="F2538">
        <v>6</v>
      </c>
      <c r="G2538">
        <v>535.13</v>
      </c>
      <c r="H2538" s="9">
        <v>45230</v>
      </c>
      <c r="I2538" t="s">
        <v>763</v>
      </c>
      <c r="J2538" t="s">
        <v>669</v>
      </c>
      <c r="K2538" t="s">
        <v>609</v>
      </c>
      <c r="L2538" t="s">
        <v>658</v>
      </c>
      <c r="M2538" t="s">
        <v>1994</v>
      </c>
      <c r="N2538" t="s">
        <v>4176</v>
      </c>
      <c r="O2538" t="s">
        <v>6064</v>
      </c>
      <c r="P2538">
        <f>COUNTIFS($L:$L, SolaCorp_Backlog[[#This Row],[Product Group]], $H:$H, "&lt;=" &amp; SolaCorp_Backlog[[#This Row],[Order Date]])</f>
        <v>1069</v>
      </c>
      <c r="Q2538" s="9">
        <f>IFERROR(VLOOKUP(SolaCorp_Backlog[[#This Row],[Order_Item]], 'Hot Orders'!$C:$H, 6, FALSE), SolaCorp_Backlog[[#This Row],[Order Date]])</f>
        <v>45230</v>
      </c>
      <c r="R2538">
        <f>COUNTIFS($L:$L, SolaCorp_Backlog[[#This Row],[Product Group]], $Q:$Q, "&lt;=" &amp; SolaCorp_Backlog[[#This Row],[New Date]])</f>
        <v>1069</v>
      </c>
      <c r="S2538">
        <f>IF(SolaCorp_Backlog[[#This Row],[Product Group]] &lt;&gt; $L2537, 1, $S2537 + 1)</f>
        <v>1068</v>
      </c>
      <c r="T25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8">
        <f ca="1" xml:space="preserve"> ROUND((SolaCorp_Backlog[[#This Row],[Projected Ship Date]] - SolaCorp_Backlog[[#This Row],[Order Date]]) / SolaCorp_Backlog[[#This Row],[Backlog Quantity]], 0)</f>
        <v>39</v>
      </c>
    </row>
    <row r="2539" spans="1:21" x14ac:dyDescent="0.25">
      <c r="A2539" t="s">
        <v>489</v>
      </c>
      <c r="B2539" t="s">
        <v>1258</v>
      </c>
      <c r="C2539" t="s">
        <v>729</v>
      </c>
      <c r="D2539" t="s">
        <v>813</v>
      </c>
      <c r="E2539" t="s">
        <v>814</v>
      </c>
      <c r="F2539">
        <v>1</v>
      </c>
      <c r="G2539">
        <v>140.01</v>
      </c>
      <c r="H2539" s="9">
        <v>45230</v>
      </c>
      <c r="I2539" t="s">
        <v>732</v>
      </c>
      <c r="J2539" t="s">
        <v>675</v>
      </c>
      <c r="K2539" t="s">
        <v>615</v>
      </c>
      <c r="L2539" t="s">
        <v>658</v>
      </c>
      <c r="M2539" t="s">
        <v>1962</v>
      </c>
      <c r="N2539" t="s">
        <v>4063</v>
      </c>
      <c r="O2539" t="s">
        <v>6057</v>
      </c>
      <c r="P2539">
        <f>COUNTIFS($L:$L, SolaCorp_Backlog[[#This Row],[Product Group]], $H:$H, "&lt;=" &amp; SolaCorp_Backlog[[#This Row],[Order Date]])</f>
        <v>1069</v>
      </c>
      <c r="Q2539" s="9">
        <f>IFERROR(VLOOKUP(SolaCorp_Backlog[[#This Row],[Order_Item]], 'Hot Orders'!$C:$H, 6, FALSE), SolaCorp_Backlog[[#This Row],[Order Date]])</f>
        <v>45230</v>
      </c>
      <c r="R2539">
        <f>COUNTIFS($L:$L, SolaCorp_Backlog[[#This Row],[Product Group]], $Q:$Q, "&lt;=" &amp; SolaCorp_Backlog[[#This Row],[New Date]])</f>
        <v>1069</v>
      </c>
      <c r="S2539">
        <f>IF(SolaCorp_Backlog[[#This Row],[Product Group]] &lt;&gt; $L2538, 1, $S2538 + 1)</f>
        <v>1069</v>
      </c>
      <c r="T25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45464</v>
      </c>
      <c r="U2539">
        <f ca="1" xml:space="preserve"> ROUND((SolaCorp_Backlog[[#This Row],[Projected Ship Date]] - SolaCorp_Backlog[[#This Row],[Order Date]]) / SolaCorp_Backlog[[#This Row],[Backlog Quantity]], 0)</f>
        <v>234</v>
      </c>
    </row>
    <row r="2540" spans="1:21" x14ac:dyDescent="0.25">
      <c r="A2540" t="s">
        <v>7</v>
      </c>
      <c r="B2540" t="s">
        <v>1135</v>
      </c>
      <c r="C2540" t="s">
        <v>721</v>
      </c>
      <c r="D2540" t="s">
        <v>761</v>
      </c>
      <c r="E2540" t="s">
        <v>762</v>
      </c>
      <c r="F2540">
        <v>1</v>
      </c>
      <c r="G2540">
        <v>352.82</v>
      </c>
      <c r="H2540" s="9">
        <v>44253</v>
      </c>
      <c r="I2540" t="s">
        <v>763</v>
      </c>
      <c r="J2540" t="s">
        <v>669</v>
      </c>
      <c r="K2540" t="s">
        <v>635</v>
      </c>
      <c r="L2540" t="s">
        <v>659</v>
      </c>
      <c r="M2540" t="s">
        <v>2169</v>
      </c>
      <c r="N2540" t="s">
        <v>4863</v>
      </c>
      <c r="O2540" t="s">
        <v>6221</v>
      </c>
      <c r="P2540">
        <f>COUNTIFS($L:$L, SolaCorp_Backlog[[#This Row],[Product Group]], $H:$H, "&lt;=" &amp; SolaCorp_Backlog[[#This Row],[Order Date]])</f>
        <v>1</v>
      </c>
      <c r="Q2540" s="9">
        <f>IFERROR(VLOOKUP(SolaCorp_Backlog[[#This Row],[Order_Item]], 'Hot Orders'!$C:$H, 6, FALSE), SolaCorp_Backlog[[#This Row],[Order Date]])</f>
        <v>44253</v>
      </c>
      <c r="R2540">
        <f>COUNTIFS($L:$L, SolaCorp_Backlog[[#This Row],[Product Group]], $Q:$Q, "&lt;=" &amp; SolaCorp_Backlog[[#This Row],[New Date]])</f>
        <v>12</v>
      </c>
      <c r="S2540">
        <f>IF(SolaCorp_Backlog[[#This Row],[Product Group]] &lt;&gt; $L2539, 1, $S2539 + 1)</f>
        <v>1</v>
      </c>
      <c r="T25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2540">
        <f ca="1" xml:space="preserve"> ROUND((SolaCorp_Backlog[[#This Row],[Projected Ship Date]] - SolaCorp_Backlog[[#This Row],[Order Date]]) / SolaCorp_Backlog[[#This Row],[Backlog Quantity]], 0)</f>
        <v>1001</v>
      </c>
    </row>
    <row r="2541" spans="1:21" x14ac:dyDescent="0.25">
      <c r="A2541" t="s">
        <v>509</v>
      </c>
      <c r="B2541" t="s">
        <v>692</v>
      </c>
      <c r="C2541" t="s">
        <v>671</v>
      </c>
      <c r="D2541" t="s">
        <v>811</v>
      </c>
      <c r="E2541" t="s">
        <v>812</v>
      </c>
      <c r="F2541">
        <v>3</v>
      </c>
      <c r="G2541">
        <v>805.45</v>
      </c>
      <c r="H2541" s="9">
        <v>44562</v>
      </c>
      <c r="I2541" t="s">
        <v>679</v>
      </c>
      <c r="J2541" t="s">
        <v>675</v>
      </c>
      <c r="K2541" t="s">
        <v>633</v>
      </c>
      <c r="L2541" t="s">
        <v>659</v>
      </c>
      <c r="M2541" t="s">
        <v>2306</v>
      </c>
      <c r="N2541" t="s">
        <v>5156</v>
      </c>
      <c r="O2541" t="s">
        <v>6342</v>
      </c>
      <c r="P2541">
        <f>COUNTIFS($L:$L, SolaCorp_Backlog[[#This Row],[Product Group]], $H:$H, "&lt;=" &amp; SolaCorp_Backlog[[#This Row],[Order Date]])</f>
        <v>4</v>
      </c>
      <c r="Q2541" s="9">
        <f>IFERROR(VLOOKUP(SolaCorp_Backlog[[#This Row],[Order_Item]], 'Hot Orders'!$C:$H, 6, FALSE), SolaCorp_Backlog[[#This Row],[Order Date]])</f>
        <v>44562</v>
      </c>
      <c r="R2541">
        <f>COUNTIFS($L:$L, SolaCorp_Backlog[[#This Row],[Product Group]], $Q:$Q, "&lt;=" &amp; SolaCorp_Backlog[[#This Row],[New Date]])</f>
        <v>18</v>
      </c>
      <c r="S2541">
        <f>IF(SolaCorp_Backlog[[#This Row],[Product Group]] &lt;&gt; $L2540, 1, $S2540 + 1)</f>
        <v>2</v>
      </c>
      <c r="T25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41">
        <f ca="1" xml:space="preserve"> ROUND((SolaCorp_Backlog[[#This Row],[Projected Ship Date]] - SolaCorp_Backlog[[#This Row],[Order Date]]) / SolaCorp_Backlog[[#This Row],[Backlog Quantity]], 0)</f>
        <v>233</v>
      </c>
    </row>
    <row r="2542" spans="1:21" x14ac:dyDescent="0.25">
      <c r="A2542" t="s">
        <v>509</v>
      </c>
      <c r="B2542" t="s">
        <v>692</v>
      </c>
      <c r="C2542" t="s">
        <v>671</v>
      </c>
      <c r="D2542" t="s">
        <v>811</v>
      </c>
      <c r="E2542" t="s">
        <v>812</v>
      </c>
      <c r="F2542">
        <v>3</v>
      </c>
      <c r="G2542">
        <v>805.45</v>
      </c>
      <c r="H2542" s="9">
        <v>44562</v>
      </c>
      <c r="I2542" t="s">
        <v>679</v>
      </c>
      <c r="J2542" t="s">
        <v>675</v>
      </c>
      <c r="K2542" t="s">
        <v>633</v>
      </c>
      <c r="L2542" t="s">
        <v>659</v>
      </c>
      <c r="M2542" t="s">
        <v>2306</v>
      </c>
      <c r="N2542" t="s">
        <v>5157</v>
      </c>
      <c r="O2542" t="s">
        <v>6342</v>
      </c>
      <c r="P2542">
        <f>COUNTIFS($L:$L, SolaCorp_Backlog[[#This Row],[Product Group]], $H:$H, "&lt;=" &amp; SolaCorp_Backlog[[#This Row],[Order Date]])</f>
        <v>4</v>
      </c>
      <c r="Q2542" s="9">
        <f>IFERROR(VLOOKUP(SolaCorp_Backlog[[#This Row],[Order_Item]], 'Hot Orders'!$C:$H, 6, FALSE), SolaCorp_Backlog[[#This Row],[Order Date]])</f>
        <v>44562</v>
      </c>
      <c r="R2542">
        <f>COUNTIFS($L:$L, SolaCorp_Backlog[[#This Row],[Product Group]], $Q:$Q, "&lt;=" &amp; SolaCorp_Backlog[[#This Row],[New Date]])</f>
        <v>18</v>
      </c>
      <c r="S2542">
        <f>IF(SolaCorp_Backlog[[#This Row],[Product Group]] &lt;&gt; $L2541, 1, $S2541 + 1)</f>
        <v>3</v>
      </c>
      <c r="T25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42">
        <f ca="1" xml:space="preserve"> ROUND((SolaCorp_Backlog[[#This Row],[Projected Ship Date]] - SolaCorp_Backlog[[#This Row],[Order Date]]) / SolaCorp_Backlog[[#This Row],[Backlog Quantity]], 0)</f>
        <v>233</v>
      </c>
    </row>
    <row r="2543" spans="1:21" x14ac:dyDescent="0.25">
      <c r="A2543" t="s">
        <v>509</v>
      </c>
      <c r="B2543" t="s">
        <v>692</v>
      </c>
      <c r="C2543" t="s">
        <v>671</v>
      </c>
      <c r="D2543" t="s">
        <v>811</v>
      </c>
      <c r="E2543" t="s">
        <v>812</v>
      </c>
      <c r="F2543">
        <v>3</v>
      </c>
      <c r="G2543">
        <v>805.45</v>
      </c>
      <c r="H2543" s="9">
        <v>44562</v>
      </c>
      <c r="I2543" t="s">
        <v>679</v>
      </c>
      <c r="J2543" t="s">
        <v>675</v>
      </c>
      <c r="K2543" t="s">
        <v>633</v>
      </c>
      <c r="L2543" t="s">
        <v>659</v>
      </c>
      <c r="M2543" t="s">
        <v>2306</v>
      </c>
      <c r="N2543" t="s">
        <v>5158</v>
      </c>
      <c r="O2543" t="s">
        <v>6342</v>
      </c>
      <c r="P2543">
        <f>COUNTIFS($L:$L, SolaCorp_Backlog[[#This Row],[Product Group]], $H:$H, "&lt;=" &amp; SolaCorp_Backlog[[#This Row],[Order Date]])</f>
        <v>4</v>
      </c>
      <c r="Q2543" s="9">
        <f>IFERROR(VLOOKUP(SolaCorp_Backlog[[#This Row],[Order_Item]], 'Hot Orders'!$C:$H, 6, FALSE), SolaCorp_Backlog[[#This Row],[Order Date]])</f>
        <v>44562</v>
      </c>
      <c r="R2543">
        <f>COUNTIFS($L:$L, SolaCorp_Backlog[[#This Row],[Product Group]], $Q:$Q, "&lt;=" &amp; SolaCorp_Backlog[[#This Row],[New Date]])</f>
        <v>18</v>
      </c>
      <c r="S2543">
        <f>IF(SolaCorp_Backlog[[#This Row],[Product Group]] &lt;&gt; $L2542, 1, $S2542 + 1)</f>
        <v>4</v>
      </c>
      <c r="T25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43">
        <f ca="1" xml:space="preserve"> ROUND((SolaCorp_Backlog[[#This Row],[Projected Ship Date]] - SolaCorp_Backlog[[#This Row],[Order Date]]) / SolaCorp_Backlog[[#This Row],[Backlog Quantity]], 0)</f>
        <v>233</v>
      </c>
    </row>
    <row r="2544" spans="1:21" x14ac:dyDescent="0.25">
      <c r="A2544" t="s">
        <v>544</v>
      </c>
      <c r="B2544" t="s">
        <v>1310</v>
      </c>
      <c r="C2544" t="s">
        <v>671</v>
      </c>
      <c r="D2544" t="s">
        <v>1311</v>
      </c>
      <c r="E2544" t="s">
        <v>1312</v>
      </c>
      <c r="F2544">
        <v>6</v>
      </c>
      <c r="G2544">
        <v>229.43</v>
      </c>
      <c r="H2544" s="9">
        <v>44568</v>
      </c>
      <c r="I2544" t="s">
        <v>674</v>
      </c>
      <c r="J2544" t="s">
        <v>675</v>
      </c>
      <c r="K2544" t="s">
        <v>612</v>
      </c>
      <c r="L2544" t="s">
        <v>659</v>
      </c>
      <c r="M2544" t="s">
        <v>2307</v>
      </c>
      <c r="N2544" t="s">
        <v>5159</v>
      </c>
      <c r="O2544" t="s">
        <v>6343</v>
      </c>
      <c r="P2544">
        <f>COUNTIFS($L:$L, SolaCorp_Backlog[[#This Row],[Product Group]], $H:$H, "&lt;=" &amp; SolaCorp_Backlog[[#This Row],[Order Date]])</f>
        <v>10</v>
      </c>
      <c r="Q2544" s="9">
        <f>IFERROR(VLOOKUP(SolaCorp_Backlog[[#This Row],[Order_Item]], 'Hot Orders'!$C:$H, 6, FALSE), SolaCorp_Backlog[[#This Row],[Order Date]])</f>
        <v>44568</v>
      </c>
      <c r="R2544">
        <f>COUNTIFS($L:$L, SolaCorp_Backlog[[#This Row],[Product Group]], $Q:$Q, "&lt;=" &amp; SolaCorp_Backlog[[#This Row],[New Date]])</f>
        <v>24</v>
      </c>
      <c r="S2544">
        <f>IF(SolaCorp_Backlog[[#This Row],[Product Group]] &lt;&gt; $L2543, 1, $S2543 + 1)</f>
        <v>5</v>
      </c>
      <c r="T25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44">
        <f ca="1" xml:space="preserve"> ROUND((SolaCorp_Backlog[[#This Row],[Projected Ship Date]] - SolaCorp_Backlog[[#This Row],[Order Date]]) / SolaCorp_Backlog[[#This Row],[Backlog Quantity]], 0)</f>
        <v>116</v>
      </c>
    </row>
    <row r="2545" spans="1:21" x14ac:dyDescent="0.25">
      <c r="A2545" t="s">
        <v>544</v>
      </c>
      <c r="B2545" t="s">
        <v>1310</v>
      </c>
      <c r="C2545" t="s">
        <v>671</v>
      </c>
      <c r="D2545" t="s">
        <v>1311</v>
      </c>
      <c r="E2545" t="s">
        <v>1312</v>
      </c>
      <c r="F2545">
        <v>6</v>
      </c>
      <c r="G2545">
        <v>229.43</v>
      </c>
      <c r="H2545" s="9">
        <v>44568</v>
      </c>
      <c r="I2545" t="s">
        <v>674</v>
      </c>
      <c r="J2545" t="s">
        <v>675</v>
      </c>
      <c r="K2545" t="s">
        <v>612</v>
      </c>
      <c r="L2545" t="s">
        <v>659</v>
      </c>
      <c r="M2545" t="s">
        <v>2307</v>
      </c>
      <c r="N2545" t="s">
        <v>5160</v>
      </c>
      <c r="O2545" t="s">
        <v>6343</v>
      </c>
      <c r="P2545">
        <f>COUNTIFS($L:$L, SolaCorp_Backlog[[#This Row],[Product Group]], $H:$H, "&lt;=" &amp; SolaCorp_Backlog[[#This Row],[Order Date]])</f>
        <v>10</v>
      </c>
      <c r="Q2545" s="9">
        <f>IFERROR(VLOOKUP(SolaCorp_Backlog[[#This Row],[Order_Item]], 'Hot Orders'!$C:$H, 6, FALSE), SolaCorp_Backlog[[#This Row],[Order Date]])</f>
        <v>44568</v>
      </c>
      <c r="R2545">
        <f>COUNTIFS($L:$L, SolaCorp_Backlog[[#This Row],[Product Group]], $Q:$Q, "&lt;=" &amp; SolaCorp_Backlog[[#This Row],[New Date]])</f>
        <v>24</v>
      </c>
      <c r="S2545">
        <f>IF(SolaCorp_Backlog[[#This Row],[Product Group]] &lt;&gt; $L2544, 1, $S2544 + 1)</f>
        <v>6</v>
      </c>
      <c r="T25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45">
        <f ca="1" xml:space="preserve"> ROUND((SolaCorp_Backlog[[#This Row],[Projected Ship Date]] - SolaCorp_Backlog[[#This Row],[Order Date]]) / SolaCorp_Backlog[[#This Row],[Backlog Quantity]], 0)</f>
        <v>116</v>
      </c>
    </row>
    <row r="2546" spans="1:21" x14ac:dyDescent="0.25">
      <c r="A2546" t="s">
        <v>544</v>
      </c>
      <c r="B2546" t="s">
        <v>1310</v>
      </c>
      <c r="C2546" t="s">
        <v>671</v>
      </c>
      <c r="D2546" t="s">
        <v>1311</v>
      </c>
      <c r="E2546" t="s">
        <v>1312</v>
      </c>
      <c r="F2546">
        <v>6</v>
      </c>
      <c r="G2546">
        <v>229.43</v>
      </c>
      <c r="H2546" s="9">
        <v>44568</v>
      </c>
      <c r="I2546" t="s">
        <v>674</v>
      </c>
      <c r="J2546" t="s">
        <v>675</v>
      </c>
      <c r="K2546" t="s">
        <v>612</v>
      </c>
      <c r="L2546" t="s">
        <v>659</v>
      </c>
      <c r="M2546" t="s">
        <v>2307</v>
      </c>
      <c r="N2546" t="s">
        <v>5161</v>
      </c>
      <c r="O2546" t="s">
        <v>6343</v>
      </c>
      <c r="P2546">
        <f>COUNTIFS($L:$L, SolaCorp_Backlog[[#This Row],[Product Group]], $H:$H, "&lt;=" &amp; SolaCorp_Backlog[[#This Row],[Order Date]])</f>
        <v>10</v>
      </c>
      <c r="Q2546" s="9">
        <f>IFERROR(VLOOKUP(SolaCorp_Backlog[[#This Row],[Order_Item]], 'Hot Orders'!$C:$H, 6, FALSE), SolaCorp_Backlog[[#This Row],[Order Date]])</f>
        <v>44568</v>
      </c>
      <c r="R2546">
        <f>COUNTIFS($L:$L, SolaCorp_Backlog[[#This Row],[Product Group]], $Q:$Q, "&lt;=" &amp; SolaCorp_Backlog[[#This Row],[New Date]])</f>
        <v>24</v>
      </c>
      <c r="S2546">
        <f>IF(SolaCorp_Backlog[[#This Row],[Product Group]] &lt;&gt; $L2545, 1, $S2545 + 1)</f>
        <v>7</v>
      </c>
      <c r="T25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46">
        <f ca="1" xml:space="preserve"> ROUND((SolaCorp_Backlog[[#This Row],[Projected Ship Date]] - SolaCorp_Backlog[[#This Row],[Order Date]]) / SolaCorp_Backlog[[#This Row],[Backlog Quantity]], 0)</f>
        <v>116</v>
      </c>
    </row>
    <row r="2547" spans="1:21" x14ac:dyDescent="0.25">
      <c r="A2547" t="s">
        <v>544</v>
      </c>
      <c r="B2547" t="s">
        <v>1310</v>
      </c>
      <c r="C2547" t="s">
        <v>671</v>
      </c>
      <c r="D2547" t="s">
        <v>1311</v>
      </c>
      <c r="E2547" t="s">
        <v>1312</v>
      </c>
      <c r="F2547">
        <v>6</v>
      </c>
      <c r="G2547">
        <v>229.43</v>
      </c>
      <c r="H2547" s="9">
        <v>44568</v>
      </c>
      <c r="I2547" t="s">
        <v>674</v>
      </c>
      <c r="J2547" t="s">
        <v>675</v>
      </c>
      <c r="K2547" t="s">
        <v>612</v>
      </c>
      <c r="L2547" t="s">
        <v>659</v>
      </c>
      <c r="M2547" t="s">
        <v>2307</v>
      </c>
      <c r="N2547" t="s">
        <v>5162</v>
      </c>
      <c r="O2547" t="s">
        <v>6343</v>
      </c>
      <c r="P2547">
        <f>COUNTIFS($L:$L, SolaCorp_Backlog[[#This Row],[Product Group]], $H:$H, "&lt;=" &amp; SolaCorp_Backlog[[#This Row],[Order Date]])</f>
        <v>10</v>
      </c>
      <c r="Q2547" s="9">
        <f>IFERROR(VLOOKUP(SolaCorp_Backlog[[#This Row],[Order_Item]], 'Hot Orders'!$C:$H, 6, FALSE), SolaCorp_Backlog[[#This Row],[Order Date]])</f>
        <v>44568</v>
      </c>
      <c r="R2547">
        <f>COUNTIFS($L:$L, SolaCorp_Backlog[[#This Row],[Product Group]], $Q:$Q, "&lt;=" &amp; SolaCorp_Backlog[[#This Row],[New Date]])</f>
        <v>24</v>
      </c>
      <c r="S2547">
        <f>IF(SolaCorp_Backlog[[#This Row],[Product Group]] &lt;&gt; $L2546, 1, $S2546 + 1)</f>
        <v>8</v>
      </c>
      <c r="T25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47">
        <f ca="1" xml:space="preserve"> ROUND((SolaCorp_Backlog[[#This Row],[Projected Ship Date]] - SolaCorp_Backlog[[#This Row],[Order Date]]) / SolaCorp_Backlog[[#This Row],[Backlog Quantity]], 0)</f>
        <v>116</v>
      </c>
    </row>
    <row r="2548" spans="1:21" x14ac:dyDescent="0.25">
      <c r="A2548" t="s">
        <v>544</v>
      </c>
      <c r="B2548" t="s">
        <v>1310</v>
      </c>
      <c r="C2548" t="s">
        <v>671</v>
      </c>
      <c r="D2548" t="s">
        <v>1311</v>
      </c>
      <c r="E2548" t="s">
        <v>1312</v>
      </c>
      <c r="F2548">
        <v>6</v>
      </c>
      <c r="G2548">
        <v>229.43</v>
      </c>
      <c r="H2548" s="9">
        <v>44568</v>
      </c>
      <c r="I2548" t="s">
        <v>674</v>
      </c>
      <c r="J2548" t="s">
        <v>675</v>
      </c>
      <c r="K2548" t="s">
        <v>612</v>
      </c>
      <c r="L2548" t="s">
        <v>659</v>
      </c>
      <c r="M2548" t="s">
        <v>2307</v>
      </c>
      <c r="N2548" t="s">
        <v>5163</v>
      </c>
      <c r="O2548" t="s">
        <v>6343</v>
      </c>
      <c r="P2548">
        <f>COUNTIFS($L:$L, SolaCorp_Backlog[[#This Row],[Product Group]], $H:$H, "&lt;=" &amp; SolaCorp_Backlog[[#This Row],[Order Date]])</f>
        <v>10</v>
      </c>
      <c r="Q2548" s="9">
        <f>IFERROR(VLOOKUP(SolaCorp_Backlog[[#This Row],[Order_Item]], 'Hot Orders'!$C:$H, 6, FALSE), SolaCorp_Backlog[[#This Row],[Order Date]])</f>
        <v>44568</v>
      </c>
      <c r="R2548">
        <f>COUNTIFS($L:$L, SolaCorp_Backlog[[#This Row],[Product Group]], $Q:$Q, "&lt;=" &amp; SolaCorp_Backlog[[#This Row],[New Date]])</f>
        <v>24</v>
      </c>
      <c r="S2548">
        <f>IF(SolaCorp_Backlog[[#This Row],[Product Group]] &lt;&gt; $L2547, 1, $S2547 + 1)</f>
        <v>9</v>
      </c>
      <c r="T25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48">
        <f ca="1" xml:space="preserve"> ROUND((SolaCorp_Backlog[[#This Row],[Projected Ship Date]] - SolaCorp_Backlog[[#This Row],[Order Date]]) / SolaCorp_Backlog[[#This Row],[Backlog Quantity]], 0)</f>
        <v>116</v>
      </c>
    </row>
    <row r="2549" spans="1:21" x14ac:dyDescent="0.25">
      <c r="A2549" t="s">
        <v>544</v>
      </c>
      <c r="B2549" t="s">
        <v>1310</v>
      </c>
      <c r="C2549" t="s">
        <v>671</v>
      </c>
      <c r="D2549" t="s">
        <v>1311</v>
      </c>
      <c r="E2549" t="s">
        <v>1312</v>
      </c>
      <c r="F2549">
        <v>6</v>
      </c>
      <c r="G2549">
        <v>229.43</v>
      </c>
      <c r="H2549" s="9">
        <v>44568</v>
      </c>
      <c r="I2549" t="s">
        <v>674</v>
      </c>
      <c r="J2549" t="s">
        <v>675</v>
      </c>
      <c r="K2549" t="s">
        <v>612</v>
      </c>
      <c r="L2549" t="s">
        <v>659</v>
      </c>
      <c r="M2549" t="s">
        <v>2307</v>
      </c>
      <c r="N2549" t="s">
        <v>5164</v>
      </c>
      <c r="O2549" t="s">
        <v>6343</v>
      </c>
      <c r="P2549">
        <f>COUNTIFS($L:$L, SolaCorp_Backlog[[#This Row],[Product Group]], $H:$H, "&lt;=" &amp; SolaCorp_Backlog[[#This Row],[Order Date]])</f>
        <v>10</v>
      </c>
      <c r="Q2549" s="9">
        <f>IFERROR(VLOOKUP(SolaCorp_Backlog[[#This Row],[Order_Item]], 'Hot Orders'!$C:$H, 6, FALSE), SolaCorp_Backlog[[#This Row],[Order Date]])</f>
        <v>44568</v>
      </c>
      <c r="R2549">
        <f>COUNTIFS($L:$L, SolaCorp_Backlog[[#This Row],[Product Group]], $Q:$Q, "&lt;=" &amp; SolaCorp_Backlog[[#This Row],[New Date]])</f>
        <v>24</v>
      </c>
      <c r="S2549">
        <f>IF(SolaCorp_Backlog[[#This Row],[Product Group]] &lt;&gt; $L2548, 1, $S2548 + 1)</f>
        <v>10</v>
      </c>
      <c r="T25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49">
        <f ca="1" xml:space="preserve"> ROUND((SolaCorp_Backlog[[#This Row],[Projected Ship Date]] - SolaCorp_Backlog[[#This Row],[Order Date]]) / SolaCorp_Backlog[[#This Row],[Backlog Quantity]], 0)</f>
        <v>116</v>
      </c>
    </row>
    <row r="2550" spans="1:21" x14ac:dyDescent="0.25">
      <c r="A2550" t="s">
        <v>413</v>
      </c>
      <c r="B2550" t="s">
        <v>1231</v>
      </c>
      <c r="C2550" t="s">
        <v>688</v>
      </c>
      <c r="D2550" t="s">
        <v>1171</v>
      </c>
      <c r="E2550" t="s">
        <v>1172</v>
      </c>
      <c r="F2550">
        <v>1</v>
      </c>
      <c r="G2550">
        <v>287.87</v>
      </c>
      <c r="H2550" s="9">
        <v>44574</v>
      </c>
      <c r="I2550" t="s">
        <v>1232</v>
      </c>
      <c r="J2550" t="s">
        <v>675</v>
      </c>
      <c r="K2550" t="s">
        <v>633</v>
      </c>
      <c r="L2550" t="s">
        <v>659</v>
      </c>
      <c r="M2550" t="s">
        <v>2310</v>
      </c>
      <c r="N2550" t="s">
        <v>5167</v>
      </c>
      <c r="O2550" t="s">
        <v>6346</v>
      </c>
      <c r="P2550">
        <f>COUNTIFS($L:$L, SolaCorp_Backlog[[#This Row],[Product Group]], $H:$H, "&lt;=" &amp; SolaCorp_Backlog[[#This Row],[Order Date]])</f>
        <v>11</v>
      </c>
      <c r="Q2550" s="9">
        <f>IFERROR(VLOOKUP(SolaCorp_Backlog[[#This Row],[Order_Item]], 'Hot Orders'!$C:$H, 6, FALSE), SolaCorp_Backlog[[#This Row],[Order Date]])</f>
        <v>44574</v>
      </c>
      <c r="R2550">
        <f>COUNTIFS($L:$L, SolaCorp_Backlog[[#This Row],[Product Group]], $Q:$Q, "&lt;=" &amp; SolaCorp_Backlog[[#This Row],[New Date]])</f>
        <v>25</v>
      </c>
      <c r="S2550">
        <f>IF(SolaCorp_Backlog[[#This Row],[Product Group]] &lt;&gt; $L2549, 1, $S2549 + 1)</f>
        <v>11</v>
      </c>
      <c r="T25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50">
        <f ca="1" xml:space="preserve"> ROUND((SolaCorp_Backlog[[#This Row],[Projected Ship Date]] - SolaCorp_Backlog[[#This Row],[Order Date]]) / SolaCorp_Backlog[[#This Row],[Backlog Quantity]], 0)</f>
        <v>687</v>
      </c>
    </row>
    <row r="2551" spans="1:21" x14ac:dyDescent="0.25">
      <c r="A2551" t="s">
        <v>424</v>
      </c>
      <c r="B2551" t="s">
        <v>958</v>
      </c>
      <c r="C2551" t="s">
        <v>671</v>
      </c>
      <c r="D2551" t="s">
        <v>959</v>
      </c>
      <c r="E2551" t="s">
        <v>960</v>
      </c>
      <c r="F2551">
        <v>1</v>
      </c>
      <c r="G2551">
        <v>560.29999999999995</v>
      </c>
      <c r="H2551" s="9">
        <v>44577</v>
      </c>
      <c r="I2551" t="s">
        <v>679</v>
      </c>
      <c r="J2551" t="s">
        <v>675</v>
      </c>
      <c r="K2551" t="s">
        <v>601</v>
      </c>
      <c r="L2551" t="s">
        <v>659</v>
      </c>
      <c r="M2551" t="s">
        <v>2312</v>
      </c>
      <c r="N2551" t="s">
        <v>5169</v>
      </c>
      <c r="O2551" t="s">
        <v>6347</v>
      </c>
      <c r="P2551">
        <f>COUNTIFS($L:$L, SolaCorp_Backlog[[#This Row],[Product Group]], $H:$H, "&lt;=" &amp; SolaCorp_Backlog[[#This Row],[Order Date]])</f>
        <v>13</v>
      </c>
      <c r="Q2551" s="9">
        <f>IFERROR(VLOOKUP(SolaCorp_Backlog[[#This Row],[Order_Item]], 'Hot Orders'!$C:$H, 6, FALSE), SolaCorp_Backlog[[#This Row],[Order Date]])</f>
        <v>44577</v>
      </c>
      <c r="R2551">
        <f>COUNTIFS($L:$L, SolaCorp_Backlog[[#This Row],[Product Group]], $Q:$Q, "&lt;=" &amp; SolaCorp_Backlog[[#This Row],[New Date]])</f>
        <v>27</v>
      </c>
      <c r="S2551">
        <f>IF(SolaCorp_Backlog[[#This Row],[Product Group]] &lt;&gt; $L2550, 1, $S2550 + 1)</f>
        <v>12</v>
      </c>
      <c r="T25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51">
        <f ca="1" xml:space="preserve"> ROUND((SolaCorp_Backlog[[#This Row],[Projected Ship Date]] - SolaCorp_Backlog[[#This Row],[Order Date]]) / SolaCorp_Backlog[[#This Row],[Backlog Quantity]], 0)</f>
        <v>684</v>
      </c>
    </row>
    <row r="2552" spans="1:21" x14ac:dyDescent="0.25">
      <c r="A2552" t="s">
        <v>35</v>
      </c>
      <c r="B2552" t="s">
        <v>1034</v>
      </c>
      <c r="C2552" t="s">
        <v>729</v>
      </c>
      <c r="D2552" t="s">
        <v>989</v>
      </c>
      <c r="E2552" t="s">
        <v>990</v>
      </c>
      <c r="F2552">
        <v>1</v>
      </c>
      <c r="G2552">
        <v>458.11</v>
      </c>
      <c r="H2552" s="9">
        <v>44577</v>
      </c>
      <c r="I2552" t="s">
        <v>732</v>
      </c>
      <c r="J2552" t="s">
        <v>675</v>
      </c>
      <c r="K2552" t="s">
        <v>635</v>
      </c>
      <c r="L2552" t="s">
        <v>659</v>
      </c>
      <c r="M2552" t="s">
        <v>2171</v>
      </c>
      <c r="N2552" t="s">
        <v>4866</v>
      </c>
      <c r="O2552" t="s">
        <v>6223</v>
      </c>
      <c r="P2552">
        <f>COUNTIFS($L:$L, SolaCorp_Backlog[[#This Row],[Product Group]], $H:$H, "&lt;=" &amp; SolaCorp_Backlog[[#This Row],[Order Date]])</f>
        <v>13</v>
      </c>
      <c r="Q2552" s="9">
        <f>IFERROR(VLOOKUP(SolaCorp_Backlog[[#This Row],[Order_Item]], 'Hot Orders'!$C:$H, 6, FALSE), SolaCorp_Backlog[[#This Row],[Order Date]])</f>
        <v>44577</v>
      </c>
      <c r="R2552">
        <f>COUNTIFS($L:$L, SolaCorp_Backlog[[#This Row],[Product Group]], $Q:$Q, "&lt;=" &amp; SolaCorp_Backlog[[#This Row],[New Date]])</f>
        <v>27</v>
      </c>
      <c r="S2552">
        <f>IF(SolaCorp_Backlog[[#This Row],[Product Group]] &lt;&gt; $L2551, 1, $S2551 + 1)</f>
        <v>13</v>
      </c>
      <c r="T25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52">
        <f ca="1" xml:space="preserve"> ROUND((SolaCorp_Backlog[[#This Row],[Projected Ship Date]] - SolaCorp_Backlog[[#This Row],[Order Date]]) / SolaCorp_Backlog[[#This Row],[Backlog Quantity]], 0)</f>
        <v>684</v>
      </c>
    </row>
    <row r="2553" spans="1:21" x14ac:dyDescent="0.25">
      <c r="A2553" t="s">
        <v>379</v>
      </c>
      <c r="B2553" t="s">
        <v>1438</v>
      </c>
      <c r="C2553" t="s">
        <v>671</v>
      </c>
      <c r="D2553" t="s">
        <v>1311</v>
      </c>
      <c r="E2553" t="s">
        <v>1312</v>
      </c>
      <c r="F2553">
        <v>11</v>
      </c>
      <c r="G2553">
        <v>129.88999999999999</v>
      </c>
      <c r="H2553" s="9">
        <v>44595</v>
      </c>
      <c r="I2553" t="s">
        <v>679</v>
      </c>
      <c r="J2553" t="s">
        <v>675</v>
      </c>
      <c r="K2553" t="s">
        <v>612</v>
      </c>
      <c r="L2553" t="s">
        <v>659</v>
      </c>
      <c r="M2553" t="s">
        <v>2315</v>
      </c>
      <c r="N2553" t="s">
        <v>5177</v>
      </c>
      <c r="O2553" t="s">
        <v>6350</v>
      </c>
      <c r="P2553">
        <f>COUNTIFS($L:$L, SolaCorp_Backlog[[#This Row],[Product Group]], $H:$H, "&lt;=" &amp; SolaCorp_Backlog[[#This Row],[Order Date]])</f>
        <v>24</v>
      </c>
      <c r="Q2553" s="9">
        <f>IFERROR(VLOOKUP(SolaCorp_Backlog[[#This Row],[Order_Item]], 'Hot Orders'!$C:$H, 6, FALSE), SolaCorp_Backlog[[#This Row],[Order Date]])</f>
        <v>44595</v>
      </c>
      <c r="R2553">
        <f>COUNTIFS($L:$L, SolaCorp_Backlog[[#This Row],[Product Group]], $Q:$Q, "&lt;=" &amp; SolaCorp_Backlog[[#This Row],[New Date]])</f>
        <v>38</v>
      </c>
      <c r="S2553">
        <f>IF(SolaCorp_Backlog[[#This Row],[Product Group]] &lt;&gt; $L2552, 1, $S2552 + 1)</f>
        <v>14</v>
      </c>
      <c r="T25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53">
        <f ca="1" xml:space="preserve"> ROUND((SolaCorp_Backlog[[#This Row],[Projected Ship Date]] - SolaCorp_Backlog[[#This Row],[Order Date]]) / SolaCorp_Backlog[[#This Row],[Backlog Quantity]], 0)</f>
        <v>61</v>
      </c>
    </row>
    <row r="2554" spans="1:21" x14ac:dyDescent="0.25">
      <c r="A2554" t="s">
        <v>379</v>
      </c>
      <c r="B2554" t="s">
        <v>1438</v>
      </c>
      <c r="C2554" t="s">
        <v>671</v>
      </c>
      <c r="D2554" t="s">
        <v>1311</v>
      </c>
      <c r="E2554" t="s">
        <v>1312</v>
      </c>
      <c r="F2554">
        <v>11</v>
      </c>
      <c r="G2554">
        <v>129.88999999999999</v>
      </c>
      <c r="H2554" s="9">
        <v>44595</v>
      </c>
      <c r="I2554" t="s">
        <v>679</v>
      </c>
      <c r="J2554" t="s">
        <v>675</v>
      </c>
      <c r="K2554" t="s">
        <v>612</v>
      </c>
      <c r="L2554" t="s">
        <v>659</v>
      </c>
      <c r="M2554" t="s">
        <v>2315</v>
      </c>
      <c r="N2554" t="s">
        <v>5178</v>
      </c>
      <c r="O2554" t="s">
        <v>6350</v>
      </c>
      <c r="P2554">
        <f>COUNTIFS($L:$L, SolaCorp_Backlog[[#This Row],[Product Group]], $H:$H, "&lt;=" &amp; SolaCorp_Backlog[[#This Row],[Order Date]])</f>
        <v>24</v>
      </c>
      <c r="Q2554" s="9">
        <f>IFERROR(VLOOKUP(SolaCorp_Backlog[[#This Row],[Order_Item]], 'Hot Orders'!$C:$H, 6, FALSE), SolaCorp_Backlog[[#This Row],[Order Date]])</f>
        <v>44595</v>
      </c>
      <c r="R2554">
        <f>COUNTIFS($L:$L, SolaCorp_Backlog[[#This Row],[Product Group]], $Q:$Q, "&lt;=" &amp; SolaCorp_Backlog[[#This Row],[New Date]])</f>
        <v>38</v>
      </c>
      <c r="S2554">
        <f>IF(SolaCorp_Backlog[[#This Row],[Product Group]] &lt;&gt; $L2553, 1, $S2553 + 1)</f>
        <v>15</v>
      </c>
      <c r="T25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54">
        <f ca="1" xml:space="preserve"> ROUND((SolaCorp_Backlog[[#This Row],[Projected Ship Date]] - SolaCorp_Backlog[[#This Row],[Order Date]]) / SolaCorp_Backlog[[#This Row],[Backlog Quantity]], 0)</f>
        <v>61</v>
      </c>
    </row>
    <row r="2555" spans="1:21" x14ac:dyDescent="0.25">
      <c r="A2555" t="s">
        <v>379</v>
      </c>
      <c r="B2555" t="s">
        <v>1438</v>
      </c>
      <c r="C2555" t="s">
        <v>671</v>
      </c>
      <c r="D2555" t="s">
        <v>1311</v>
      </c>
      <c r="E2555" t="s">
        <v>1312</v>
      </c>
      <c r="F2555">
        <v>11</v>
      </c>
      <c r="G2555">
        <v>129.88999999999999</v>
      </c>
      <c r="H2555" s="9">
        <v>44595</v>
      </c>
      <c r="I2555" t="s">
        <v>679</v>
      </c>
      <c r="J2555" t="s">
        <v>675</v>
      </c>
      <c r="K2555" t="s">
        <v>612</v>
      </c>
      <c r="L2555" t="s">
        <v>659</v>
      </c>
      <c r="M2555" t="s">
        <v>2315</v>
      </c>
      <c r="N2555" t="s">
        <v>5179</v>
      </c>
      <c r="O2555" t="s">
        <v>6350</v>
      </c>
      <c r="P2555">
        <f>COUNTIFS($L:$L, SolaCorp_Backlog[[#This Row],[Product Group]], $H:$H, "&lt;=" &amp; SolaCorp_Backlog[[#This Row],[Order Date]])</f>
        <v>24</v>
      </c>
      <c r="Q2555" s="9">
        <f>IFERROR(VLOOKUP(SolaCorp_Backlog[[#This Row],[Order_Item]], 'Hot Orders'!$C:$H, 6, FALSE), SolaCorp_Backlog[[#This Row],[Order Date]])</f>
        <v>44595</v>
      </c>
      <c r="R2555">
        <f>COUNTIFS($L:$L, SolaCorp_Backlog[[#This Row],[Product Group]], $Q:$Q, "&lt;=" &amp; SolaCorp_Backlog[[#This Row],[New Date]])</f>
        <v>38</v>
      </c>
      <c r="S2555">
        <f>IF(SolaCorp_Backlog[[#This Row],[Product Group]] &lt;&gt; $L2554, 1, $S2554 + 1)</f>
        <v>16</v>
      </c>
      <c r="T25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55">
        <f ca="1" xml:space="preserve"> ROUND((SolaCorp_Backlog[[#This Row],[Projected Ship Date]] - SolaCorp_Backlog[[#This Row],[Order Date]]) / SolaCorp_Backlog[[#This Row],[Backlog Quantity]], 0)</f>
        <v>61</v>
      </c>
    </row>
    <row r="2556" spans="1:21" x14ac:dyDescent="0.25">
      <c r="A2556" t="s">
        <v>379</v>
      </c>
      <c r="B2556" t="s">
        <v>1438</v>
      </c>
      <c r="C2556" t="s">
        <v>671</v>
      </c>
      <c r="D2556" t="s">
        <v>1311</v>
      </c>
      <c r="E2556" t="s">
        <v>1312</v>
      </c>
      <c r="F2556">
        <v>11</v>
      </c>
      <c r="G2556">
        <v>129.88999999999999</v>
      </c>
      <c r="H2556" s="9">
        <v>44595</v>
      </c>
      <c r="I2556" t="s">
        <v>679</v>
      </c>
      <c r="J2556" t="s">
        <v>675</v>
      </c>
      <c r="K2556" t="s">
        <v>612</v>
      </c>
      <c r="L2556" t="s">
        <v>659</v>
      </c>
      <c r="M2556" t="s">
        <v>2315</v>
      </c>
      <c r="N2556" t="s">
        <v>5180</v>
      </c>
      <c r="O2556" t="s">
        <v>6350</v>
      </c>
      <c r="P2556">
        <f>COUNTIFS($L:$L, SolaCorp_Backlog[[#This Row],[Product Group]], $H:$H, "&lt;=" &amp; SolaCorp_Backlog[[#This Row],[Order Date]])</f>
        <v>24</v>
      </c>
      <c r="Q2556" s="9">
        <f>IFERROR(VLOOKUP(SolaCorp_Backlog[[#This Row],[Order_Item]], 'Hot Orders'!$C:$H, 6, FALSE), SolaCorp_Backlog[[#This Row],[Order Date]])</f>
        <v>44595</v>
      </c>
      <c r="R2556">
        <f>COUNTIFS($L:$L, SolaCorp_Backlog[[#This Row],[Product Group]], $Q:$Q, "&lt;=" &amp; SolaCorp_Backlog[[#This Row],[New Date]])</f>
        <v>38</v>
      </c>
      <c r="S2556">
        <f>IF(SolaCorp_Backlog[[#This Row],[Product Group]] &lt;&gt; $L2555, 1, $S2555 + 1)</f>
        <v>17</v>
      </c>
      <c r="T25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56">
        <f ca="1" xml:space="preserve"> ROUND((SolaCorp_Backlog[[#This Row],[Projected Ship Date]] - SolaCorp_Backlog[[#This Row],[Order Date]]) / SolaCorp_Backlog[[#This Row],[Backlog Quantity]], 0)</f>
        <v>61</v>
      </c>
    </row>
    <row r="2557" spans="1:21" x14ac:dyDescent="0.25">
      <c r="A2557" t="s">
        <v>379</v>
      </c>
      <c r="B2557" t="s">
        <v>1438</v>
      </c>
      <c r="C2557" t="s">
        <v>671</v>
      </c>
      <c r="D2557" t="s">
        <v>1311</v>
      </c>
      <c r="E2557" t="s">
        <v>1312</v>
      </c>
      <c r="F2557">
        <v>11</v>
      </c>
      <c r="G2557">
        <v>129.88999999999999</v>
      </c>
      <c r="H2557" s="9">
        <v>44595</v>
      </c>
      <c r="I2557" t="s">
        <v>679</v>
      </c>
      <c r="J2557" t="s">
        <v>675</v>
      </c>
      <c r="K2557" t="s">
        <v>612</v>
      </c>
      <c r="L2557" t="s">
        <v>659</v>
      </c>
      <c r="M2557" t="s">
        <v>2315</v>
      </c>
      <c r="N2557" t="s">
        <v>5181</v>
      </c>
      <c r="O2557" t="s">
        <v>6350</v>
      </c>
      <c r="P2557">
        <f>COUNTIFS($L:$L, SolaCorp_Backlog[[#This Row],[Product Group]], $H:$H, "&lt;=" &amp; SolaCorp_Backlog[[#This Row],[Order Date]])</f>
        <v>24</v>
      </c>
      <c r="Q2557" s="9">
        <f>IFERROR(VLOOKUP(SolaCorp_Backlog[[#This Row],[Order_Item]], 'Hot Orders'!$C:$H, 6, FALSE), SolaCorp_Backlog[[#This Row],[Order Date]])</f>
        <v>44595</v>
      </c>
      <c r="R2557">
        <f>COUNTIFS($L:$L, SolaCorp_Backlog[[#This Row],[Product Group]], $Q:$Q, "&lt;=" &amp; SolaCorp_Backlog[[#This Row],[New Date]])</f>
        <v>38</v>
      </c>
      <c r="S2557">
        <f>IF(SolaCorp_Backlog[[#This Row],[Product Group]] &lt;&gt; $L2556, 1, $S2556 + 1)</f>
        <v>18</v>
      </c>
      <c r="T25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57">
        <f ca="1" xml:space="preserve"> ROUND((SolaCorp_Backlog[[#This Row],[Projected Ship Date]] - SolaCorp_Backlog[[#This Row],[Order Date]]) / SolaCorp_Backlog[[#This Row],[Backlog Quantity]], 0)</f>
        <v>61</v>
      </c>
    </row>
    <row r="2558" spans="1:21" x14ac:dyDescent="0.25">
      <c r="A2558" t="s">
        <v>379</v>
      </c>
      <c r="B2558" t="s">
        <v>1438</v>
      </c>
      <c r="C2558" t="s">
        <v>671</v>
      </c>
      <c r="D2558" t="s">
        <v>1311</v>
      </c>
      <c r="E2558" t="s">
        <v>1312</v>
      </c>
      <c r="F2558">
        <v>11</v>
      </c>
      <c r="G2558">
        <v>129.88999999999999</v>
      </c>
      <c r="H2558" s="9">
        <v>44595</v>
      </c>
      <c r="I2558" t="s">
        <v>679</v>
      </c>
      <c r="J2558" t="s">
        <v>675</v>
      </c>
      <c r="K2558" t="s">
        <v>612</v>
      </c>
      <c r="L2558" t="s">
        <v>659</v>
      </c>
      <c r="M2558" t="s">
        <v>2315</v>
      </c>
      <c r="N2558" t="s">
        <v>5182</v>
      </c>
      <c r="O2558" t="s">
        <v>6350</v>
      </c>
      <c r="P2558">
        <f>COUNTIFS($L:$L, SolaCorp_Backlog[[#This Row],[Product Group]], $H:$H, "&lt;=" &amp; SolaCorp_Backlog[[#This Row],[Order Date]])</f>
        <v>24</v>
      </c>
      <c r="Q2558" s="9">
        <f>IFERROR(VLOOKUP(SolaCorp_Backlog[[#This Row],[Order_Item]], 'Hot Orders'!$C:$H, 6, FALSE), SolaCorp_Backlog[[#This Row],[Order Date]])</f>
        <v>44595</v>
      </c>
      <c r="R2558">
        <f>COUNTIFS($L:$L, SolaCorp_Backlog[[#This Row],[Product Group]], $Q:$Q, "&lt;=" &amp; SolaCorp_Backlog[[#This Row],[New Date]])</f>
        <v>38</v>
      </c>
      <c r="S2558">
        <f>IF(SolaCorp_Backlog[[#This Row],[Product Group]] &lt;&gt; $L2557, 1, $S2557 + 1)</f>
        <v>19</v>
      </c>
      <c r="T25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58">
        <f ca="1" xml:space="preserve"> ROUND((SolaCorp_Backlog[[#This Row],[Projected Ship Date]] - SolaCorp_Backlog[[#This Row],[Order Date]]) / SolaCorp_Backlog[[#This Row],[Backlog Quantity]], 0)</f>
        <v>61</v>
      </c>
    </row>
    <row r="2559" spans="1:21" x14ac:dyDescent="0.25">
      <c r="A2559" t="s">
        <v>379</v>
      </c>
      <c r="B2559" t="s">
        <v>1438</v>
      </c>
      <c r="C2559" t="s">
        <v>671</v>
      </c>
      <c r="D2559" t="s">
        <v>1311</v>
      </c>
      <c r="E2559" t="s">
        <v>1312</v>
      </c>
      <c r="F2559">
        <v>11</v>
      </c>
      <c r="G2559">
        <v>129.88999999999999</v>
      </c>
      <c r="H2559" s="9">
        <v>44595</v>
      </c>
      <c r="I2559" t="s">
        <v>679</v>
      </c>
      <c r="J2559" t="s">
        <v>675</v>
      </c>
      <c r="K2559" t="s">
        <v>612</v>
      </c>
      <c r="L2559" t="s">
        <v>659</v>
      </c>
      <c r="M2559" t="s">
        <v>2315</v>
      </c>
      <c r="N2559" t="s">
        <v>5183</v>
      </c>
      <c r="O2559" t="s">
        <v>6350</v>
      </c>
      <c r="P2559">
        <f>COUNTIFS($L:$L, SolaCorp_Backlog[[#This Row],[Product Group]], $H:$H, "&lt;=" &amp; SolaCorp_Backlog[[#This Row],[Order Date]])</f>
        <v>24</v>
      </c>
      <c r="Q2559" s="9">
        <f>IFERROR(VLOOKUP(SolaCorp_Backlog[[#This Row],[Order_Item]], 'Hot Orders'!$C:$H, 6, FALSE), SolaCorp_Backlog[[#This Row],[Order Date]])</f>
        <v>44595</v>
      </c>
      <c r="R2559">
        <f>COUNTIFS($L:$L, SolaCorp_Backlog[[#This Row],[Product Group]], $Q:$Q, "&lt;=" &amp; SolaCorp_Backlog[[#This Row],[New Date]])</f>
        <v>38</v>
      </c>
      <c r="S2559">
        <f>IF(SolaCorp_Backlog[[#This Row],[Product Group]] &lt;&gt; $L2558, 1, $S2558 + 1)</f>
        <v>20</v>
      </c>
      <c r="T25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59">
        <f ca="1" xml:space="preserve"> ROUND((SolaCorp_Backlog[[#This Row],[Projected Ship Date]] - SolaCorp_Backlog[[#This Row],[Order Date]]) / SolaCorp_Backlog[[#This Row],[Backlog Quantity]], 0)</f>
        <v>61</v>
      </c>
    </row>
    <row r="2560" spans="1:21" x14ac:dyDescent="0.25">
      <c r="A2560" t="s">
        <v>379</v>
      </c>
      <c r="B2560" t="s">
        <v>1438</v>
      </c>
      <c r="C2560" t="s">
        <v>671</v>
      </c>
      <c r="D2560" t="s">
        <v>1311</v>
      </c>
      <c r="E2560" t="s">
        <v>1312</v>
      </c>
      <c r="F2560">
        <v>11</v>
      </c>
      <c r="G2560">
        <v>129.88999999999999</v>
      </c>
      <c r="H2560" s="9">
        <v>44595</v>
      </c>
      <c r="I2560" t="s">
        <v>679</v>
      </c>
      <c r="J2560" t="s">
        <v>675</v>
      </c>
      <c r="K2560" t="s">
        <v>612</v>
      </c>
      <c r="L2560" t="s">
        <v>659</v>
      </c>
      <c r="M2560" t="s">
        <v>2315</v>
      </c>
      <c r="N2560" t="s">
        <v>5184</v>
      </c>
      <c r="O2560" t="s">
        <v>6350</v>
      </c>
      <c r="P2560">
        <f>COUNTIFS($L:$L, SolaCorp_Backlog[[#This Row],[Product Group]], $H:$H, "&lt;=" &amp; SolaCorp_Backlog[[#This Row],[Order Date]])</f>
        <v>24</v>
      </c>
      <c r="Q2560" s="9">
        <f>IFERROR(VLOOKUP(SolaCorp_Backlog[[#This Row],[Order_Item]], 'Hot Orders'!$C:$H, 6, FALSE), SolaCorp_Backlog[[#This Row],[Order Date]])</f>
        <v>44595</v>
      </c>
      <c r="R2560">
        <f>COUNTIFS($L:$L, SolaCorp_Backlog[[#This Row],[Product Group]], $Q:$Q, "&lt;=" &amp; SolaCorp_Backlog[[#This Row],[New Date]])</f>
        <v>38</v>
      </c>
      <c r="S2560">
        <f>IF(SolaCorp_Backlog[[#This Row],[Product Group]] &lt;&gt; $L2559, 1, $S2559 + 1)</f>
        <v>21</v>
      </c>
      <c r="T25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60">
        <f ca="1" xml:space="preserve"> ROUND((SolaCorp_Backlog[[#This Row],[Projected Ship Date]] - SolaCorp_Backlog[[#This Row],[Order Date]]) / SolaCorp_Backlog[[#This Row],[Backlog Quantity]], 0)</f>
        <v>61</v>
      </c>
    </row>
    <row r="2561" spans="1:21" x14ac:dyDescent="0.25">
      <c r="A2561" t="s">
        <v>379</v>
      </c>
      <c r="B2561" t="s">
        <v>1438</v>
      </c>
      <c r="C2561" t="s">
        <v>671</v>
      </c>
      <c r="D2561" t="s">
        <v>1311</v>
      </c>
      <c r="E2561" t="s">
        <v>1312</v>
      </c>
      <c r="F2561">
        <v>11</v>
      </c>
      <c r="G2561">
        <v>129.88999999999999</v>
      </c>
      <c r="H2561" s="9">
        <v>44595</v>
      </c>
      <c r="I2561" t="s">
        <v>679</v>
      </c>
      <c r="J2561" t="s">
        <v>675</v>
      </c>
      <c r="K2561" t="s">
        <v>612</v>
      </c>
      <c r="L2561" t="s">
        <v>659</v>
      </c>
      <c r="M2561" t="s">
        <v>2315</v>
      </c>
      <c r="N2561" t="s">
        <v>5185</v>
      </c>
      <c r="O2561" t="s">
        <v>6350</v>
      </c>
      <c r="P2561">
        <f>COUNTIFS($L:$L, SolaCorp_Backlog[[#This Row],[Product Group]], $H:$H, "&lt;=" &amp; SolaCorp_Backlog[[#This Row],[Order Date]])</f>
        <v>24</v>
      </c>
      <c r="Q2561" s="9">
        <f>IFERROR(VLOOKUP(SolaCorp_Backlog[[#This Row],[Order_Item]], 'Hot Orders'!$C:$H, 6, FALSE), SolaCorp_Backlog[[#This Row],[Order Date]])</f>
        <v>44595</v>
      </c>
      <c r="R2561">
        <f>COUNTIFS($L:$L, SolaCorp_Backlog[[#This Row],[Product Group]], $Q:$Q, "&lt;=" &amp; SolaCorp_Backlog[[#This Row],[New Date]])</f>
        <v>38</v>
      </c>
      <c r="S2561">
        <f>IF(SolaCorp_Backlog[[#This Row],[Product Group]] &lt;&gt; $L2560, 1, $S2560 + 1)</f>
        <v>22</v>
      </c>
      <c r="T25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61">
        <f ca="1" xml:space="preserve"> ROUND((SolaCorp_Backlog[[#This Row],[Projected Ship Date]] - SolaCorp_Backlog[[#This Row],[Order Date]]) / SolaCorp_Backlog[[#This Row],[Backlog Quantity]], 0)</f>
        <v>61</v>
      </c>
    </row>
    <row r="2562" spans="1:21" x14ac:dyDescent="0.25">
      <c r="A2562" t="s">
        <v>379</v>
      </c>
      <c r="B2562" t="s">
        <v>1438</v>
      </c>
      <c r="C2562" t="s">
        <v>671</v>
      </c>
      <c r="D2562" t="s">
        <v>1311</v>
      </c>
      <c r="E2562" t="s">
        <v>1312</v>
      </c>
      <c r="F2562">
        <v>11</v>
      </c>
      <c r="G2562">
        <v>129.88999999999999</v>
      </c>
      <c r="H2562" s="9">
        <v>44595</v>
      </c>
      <c r="I2562" t="s">
        <v>679</v>
      </c>
      <c r="J2562" t="s">
        <v>675</v>
      </c>
      <c r="K2562" t="s">
        <v>612</v>
      </c>
      <c r="L2562" t="s">
        <v>659</v>
      </c>
      <c r="M2562" t="s">
        <v>2315</v>
      </c>
      <c r="N2562" t="s">
        <v>5186</v>
      </c>
      <c r="O2562" t="s">
        <v>6350</v>
      </c>
      <c r="P2562">
        <f>COUNTIFS($L:$L, SolaCorp_Backlog[[#This Row],[Product Group]], $H:$H, "&lt;=" &amp; SolaCorp_Backlog[[#This Row],[Order Date]])</f>
        <v>24</v>
      </c>
      <c r="Q2562" s="9">
        <f>IFERROR(VLOOKUP(SolaCorp_Backlog[[#This Row],[Order_Item]], 'Hot Orders'!$C:$H, 6, FALSE), SolaCorp_Backlog[[#This Row],[Order Date]])</f>
        <v>44595</v>
      </c>
      <c r="R2562">
        <f>COUNTIFS($L:$L, SolaCorp_Backlog[[#This Row],[Product Group]], $Q:$Q, "&lt;=" &amp; SolaCorp_Backlog[[#This Row],[New Date]])</f>
        <v>38</v>
      </c>
      <c r="S2562">
        <f>IF(SolaCorp_Backlog[[#This Row],[Product Group]] &lt;&gt; $L2561, 1, $S2561 + 1)</f>
        <v>23</v>
      </c>
      <c r="T25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62">
        <f ca="1" xml:space="preserve"> ROUND((SolaCorp_Backlog[[#This Row],[Projected Ship Date]] - SolaCorp_Backlog[[#This Row],[Order Date]]) / SolaCorp_Backlog[[#This Row],[Backlog Quantity]], 0)</f>
        <v>61</v>
      </c>
    </row>
    <row r="2563" spans="1:21" x14ac:dyDescent="0.25">
      <c r="A2563" t="s">
        <v>379</v>
      </c>
      <c r="B2563" t="s">
        <v>1438</v>
      </c>
      <c r="C2563" t="s">
        <v>671</v>
      </c>
      <c r="D2563" t="s">
        <v>1311</v>
      </c>
      <c r="E2563" t="s">
        <v>1312</v>
      </c>
      <c r="F2563">
        <v>11</v>
      </c>
      <c r="G2563">
        <v>129.88999999999999</v>
      </c>
      <c r="H2563" s="9">
        <v>44595</v>
      </c>
      <c r="I2563" t="s">
        <v>679</v>
      </c>
      <c r="J2563" t="s">
        <v>675</v>
      </c>
      <c r="K2563" t="s">
        <v>612</v>
      </c>
      <c r="L2563" t="s">
        <v>659</v>
      </c>
      <c r="M2563" t="s">
        <v>2315</v>
      </c>
      <c r="N2563" t="s">
        <v>5187</v>
      </c>
      <c r="O2563" t="s">
        <v>6350</v>
      </c>
      <c r="P2563">
        <f>COUNTIFS($L:$L, SolaCorp_Backlog[[#This Row],[Product Group]], $H:$H, "&lt;=" &amp; SolaCorp_Backlog[[#This Row],[Order Date]])</f>
        <v>24</v>
      </c>
      <c r="Q2563" s="9">
        <f>IFERROR(VLOOKUP(SolaCorp_Backlog[[#This Row],[Order_Item]], 'Hot Orders'!$C:$H, 6, FALSE), SolaCorp_Backlog[[#This Row],[Order Date]])</f>
        <v>44595</v>
      </c>
      <c r="R2563">
        <f>COUNTIFS($L:$L, SolaCorp_Backlog[[#This Row],[Product Group]], $Q:$Q, "&lt;=" &amp; SolaCorp_Backlog[[#This Row],[New Date]])</f>
        <v>38</v>
      </c>
      <c r="S2563">
        <f>IF(SolaCorp_Backlog[[#This Row],[Product Group]] &lt;&gt; $L2562, 1, $S2562 + 1)</f>
        <v>24</v>
      </c>
      <c r="T25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63">
        <f ca="1" xml:space="preserve"> ROUND((SolaCorp_Backlog[[#This Row],[Projected Ship Date]] - SolaCorp_Backlog[[#This Row],[Order Date]]) / SolaCorp_Backlog[[#This Row],[Backlog Quantity]], 0)</f>
        <v>61</v>
      </c>
    </row>
    <row r="2564" spans="1:21" x14ac:dyDescent="0.25">
      <c r="A2564" t="s">
        <v>458</v>
      </c>
      <c r="B2564" t="s">
        <v>1203</v>
      </c>
      <c r="C2564" t="s">
        <v>671</v>
      </c>
      <c r="D2564" t="s">
        <v>1171</v>
      </c>
      <c r="E2564" t="s">
        <v>1172</v>
      </c>
      <c r="F2564">
        <v>1</v>
      </c>
      <c r="G2564">
        <v>307.25</v>
      </c>
      <c r="H2564" s="9">
        <v>44616</v>
      </c>
      <c r="I2564" t="s">
        <v>759</v>
      </c>
      <c r="J2564" t="s">
        <v>675</v>
      </c>
      <c r="K2564" t="s">
        <v>633</v>
      </c>
      <c r="L2564" t="s">
        <v>659</v>
      </c>
      <c r="M2564" t="s">
        <v>2320</v>
      </c>
      <c r="N2564" t="s">
        <v>5204</v>
      </c>
      <c r="O2564" t="s">
        <v>6354</v>
      </c>
      <c r="P2564">
        <f>COUNTIFS($L:$L, SolaCorp_Backlog[[#This Row],[Product Group]], $H:$H, "&lt;=" &amp; SolaCorp_Backlog[[#This Row],[Order Date]])</f>
        <v>25</v>
      </c>
      <c r="Q2564" s="9">
        <f>IFERROR(VLOOKUP(SolaCorp_Backlog[[#This Row],[Order_Item]], 'Hot Orders'!$C:$H, 6, FALSE), SolaCorp_Backlog[[#This Row],[Order Date]])</f>
        <v>44616</v>
      </c>
      <c r="R2564">
        <f>COUNTIFS($L:$L, SolaCorp_Backlog[[#This Row],[Product Group]], $Q:$Q, "&lt;=" &amp; SolaCorp_Backlog[[#This Row],[New Date]])</f>
        <v>39</v>
      </c>
      <c r="S2564">
        <f>IF(SolaCorp_Backlog[[#This Row],[Product Group]] &lt;&gt; $L2563, 1, $S2563 + 1)</f>
        <v>25</v>
      </c>
      <c r="T25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64">
        <f ca="1" xml:space="preserve"> ROUND((SolaCorp_Backlog[[#This Row],[Projected Ship Date]] - SolaCorp_Backlog[[#This Row],[Order Date]]) / SolaCorp_Backlog[[#This Row],[Backlog Quantity]], 0)</f>
        <v>645</v>
      </c>
    </row>
    <row r="2565" spans="1:21" x14ac:dyDescent="0.25">
      <c r="A2565" t="s">
        <v>505</v>
      </c>
      <c r="B2565" t="s">
        <v>1459</v>
      </c>
      <c r="C2565" t="s">
        <v>671</v>
      </c>
      <c r="D2565" t="s">
        <v>726</v>
      </c>
      <c r="E2565" t="s">
        <v>727</v>
      </c>
      <c r="F2565">
        <v>1</v>
      </c>
      <c r="G2565">
        <v>112.27</v>
      </c>
      <c r="H2565" s="9">
        <v>44621</v>
      </c>
      <c r="I2565" t="s">
        <v>683</v>
      </c>
      <c r="J2565" t="s">
        <v>675</v>
      </c>
      <c r="K2565" t="s">
        <v>590</v>
      </c>
      <c r="L2565" t="s">
        <v>659</v>
      </c>
      <c r="M2565" t="s">
        <v>2323</v>
      </c>
      <c r="N2565" t="s">
        <v>5208</v>
      </c>
      <c r="O2565" t="s">
        <v>6356</v>
      </c>
      <c r="P2565">
        <f>COUNTIFS($L:$L, SolaCorp_Backlog[[#This Row],[Product Group]], $H:$H, "&lt;=" &amp; SolaCorp_Backlog[[#This Row],[Order Date]])</f>
        <v>26</v>
      </c>
      <c r="Q2565" s="9">
        <f>IFERROR(VLOOKUP(SolaCorp_Backlog[[#This Row],[Order_Item]], 'Hot Orders'!$C:$H, 6, FALSE), SolaCorp_Backlog[[#This Row],[Order Date]])</f>
        <v>44621</v>
      </c>
      <c r="R2565">
        <f>COUNTIFS($L:$L, SolaCorp_Backlog[[#This Row],[Product Group]], $Q:$Q, "&lt;=" &amp; SolaCorp_Backlog[[#This Row],[New Date]])</f>
        <v>40</v>
      </c>
      <c r="S2565">
        <f>IF(SolaCorp_Backlog[[#This Row],[Product Group]] &lt;&gt; $L2564, 1, $S2564 + 1)</f>
        <v>26</v>
      </c>
      <c r="T25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65">
        <f ca="1" xml:space="preserve"> ROUND((SolaCorp_Backlog[[#This Row],[Projected Ship Date]] - SolaCorp_Backlog[[#This Row],[Order Date]]) / SolaCorp_Backlog[[#This Row],[Backlog Quantity]], 0)</f>
        <v>640</v>
      </c>
    </row>
    <row r="2566" spans="1:21" x14ac:dyDescent="0.25">
      <c r="A2566" t="s">
        <v>372</v>
      </c>
      <c r="B2566" t="s">
        <v>1198</v>
      </c>
      <c r="C2566" t="s">
        <v>671</v>
      </c>
      <c r="D2566" t="s">
        <v>974</v>
      </c>
      <c r="E2566" t="s">
        <v>975</v>
      </c>
      <c r="F2566">
        <v>1</v>
      </c>
      <c r="G2566">
        <v>236.75</v>
      </c>
      <c r="H2566" s="9">
        <v>44622</v>
      </c>
      <c r="I2566" t="s">
        <v>698</v>
      </c>
      <c r="J2566" t="s">
        <v>675</v>
      </c>
      <c r="K2566" t="s">
        <v>590</v>
      </c>
      <c r="L2566" t="s">
        <v>659</v>
      </c>
      <c r="M2566" t="s">
        <v>2325</v>
      </c>
      <c r="N2566" t="s">
        <v>5210</v>
      </c>
      <c r="O2566" t="s">
        <v>6357</v>
      </c>
      <c r="P2566">
        <f>COUNTIFS($L:$L, SolaCorp_Backlog[[#This Row],[Product Group]], $H:$H, "&lt;=" &amp; SolaCorp_Backlog[[#This Row],[Order Date]])</f>
        <v>28</v>
      </c>
      <c r="Q2566" s="9">
        <f>IFERROR(VLOOKUP(SolaCorp_Backlog[[#This Row],[Order_Item]], 'Hot Orders'!$C:$H, 6, FALSE), SolaCorp_Backlog[[#This Row],[Order Date]])</f>
        <v>44622</v>
      </c>
      <c r="R2566">
        <f>COUNTIFS($L:$L, SolaCorp_Backlog[[#This Row],[Product Group]], $Q:$Q, "&lt;=" &amp; SolaCorp_Backlog[[#This Row],[New Date]])</f>
        <v>42</v>
      </c>
      <c r="S2566">
        <f>IF(SolaCorp_Backlog[[#This Row],[Product Group]] &lt;&gt; $L2565, 1, $S2565 + 1)</f>
        <v>27</v>
      </c>
      <c r="T25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66">
        <f ca="1" xml:space="preserve"> ROUND((SolaCorp_Backlog[[#This Row],[Projected Ship Date]] - SolaCorp_Backlog[[#This Row],[Order Date]]) / SolaCorp_Backlog[[#This Row],[Backlog Quantity]], 0)</f>
        <v>639</v>
      </c>
    </row>
    <row r="2567" spans="1:21" x14ac:dyDescent="0.25">
      <c r="A2567" t="s">
        <v>372</v>
      </c>
      <c r="B2567" t="s">
        <v>1198</v>
      </c>
      <c r="C2567" t="s">
        <v>671</v>
      </c>
      <c r="D2567" t="s">
        <v>800</v>
      </c>
      <c r="E2567" t="s">
        <v>801</v>
      </c>
      <c r="F2567">
        <v>1</v>
      </c>
      <c r="G2567">
        <v>310.83999999999997</v>
      </c>
      <c r="H2567" s="9">
        <v>44622</v>
      </c>
      <c r="I2567" t="s">
        <v>698</v>
      </c>
      <c r="J2567" t="s">
        <v>675</v>
      </c>
      <c r="K2567" t="s">
        <v>596</v>
      </c>
      <c r="L2567" t="s">
        <v>659</v>
      </c>
      <c r="M2567" t="s">
        <v>2324</v>
      </c>
      <c r="N2567" t="s">
        <v>5209</v>
      </c>
      <c r="O2567" t="s">
        <v>6357</v>
      </c>
      <c r="P2567">
        <f>COUNTIFS($L:$L, SolaCorp_Backlog[[#This Row],[Product Group]], $H:$H, "&lt;=" &amp; SolaCorp_Backlog[[#This Row],[Order Date]])</f>
        <v>28</v>
      </c>
      <c r="Q2567" s="9">
        <f>IFERROR(VLOOKUP(SolaCorp_Backlog[[#This Row],[Order_Item]], 'Hot Orders'!$C:$H, 6, FALSE), SolaCorp_Backlog[[#This Row],[Order Date]])</f>
        <v>44622</v>
      </c>
      <c r="R2567">
        <f>COUNTIFS($L:$L, SolaCorp_Backlog[[#This Row],[Product Group]], $Q:$Q, "&lt;=" &amp; SolaCorp_Backlog[[#This Row],[New Date]])</f>
        <v>42</v>
      </c>
      <c r="S2567">
        <f>IF(SolaCorp_Backlog[[#This Row],[Product Group]] &lt;&gt; $L2566, 1, $S2566 + 1)</f>
        <v>28</v>
      </c>
      <c r="T25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67">
        <f ca="1" xml:space="preserve"> ROUND((SolaCorp_Backlog[[#This Row],[Projected Ship Date]] - SolaCorp_Backlog[[#This Row],[Order Date]]) / SolaCorp_Backlog[[#This Row],[Backlog Quantity]], 0)</f>
        <v>639</v>
      </c>
    </row>
    <row r="2568" spans="1:21" x14ac:dyDescent="0.25">
      <c r="A2568" t="s">
        <v>401</v>
      </c>
      <c r="B2568" t="s">
        <v>903</v>
      </c>
      <c r="C2568" t="s">
        <v>721</v>
      </c>
      <c r="D2568" t="s">
        <v>942</v>
      </c>
      <c r="E2568" t="s">
        <v>943</v>
      </c>
      <c r="F2568">
        <v>1</v>
      </c>
      <c r="G2568">
        <v>400.59</v>
      </c>
      <c r="H2568" s="9">
        <v>44631</v>
      </c>
      <c r="I2568" t="s">
        <v>810</v>
      </c>
      <c r="J2568" t="s">
        <v>675</v>
      </c>
      <c r="K2568" t="s">
        <v>597</v>
      </c>
      <c r="L2568" t="s">
        <v>659</v>
      </c>
      <c r="M2568" t="s">
        <v>2327</v>
      </c>
      <c r="N2568" t="s">
        <v>5213</v>
      </c>
      <c r="O2568" t="s">
        <v>6359</v>
      </c>
      <c r="P2568">
        <f>COUNTIFS($L:$L, SolaCorp_Backlog[[#This Row],[Product Group]], $H:$H, "&lt;=" &amp; SolaCorp_Backlog[[#This Row],[Order Date]])</f>
        <v>29</v>
      </c>
      <c r="Q2568" s="9">
        <f>IFERROR(VLOOKUP(SolaCorp_Backlog[[#This Row],[Order_Item]], 'Hot Orders'!$C:$H, 6, FALSE), SolaCorp_Backlog[[#This Row],[Order Date]])</f>
        <v>44631</v>
      </c>
      <c r="R2568">
        <f>COUNTIFS($L:$L, SolaCorp_Backlog[[#This Row],[Product Group]], $Q:$Q, "&lt;=" &amp; SolaCorp_Backlog[[#This Row],[New Date]])</f>
        <v>43</v>
      </c>
      <c r="S2568">
        <f>IF(SolaCorp_Backlog[[#This Row],[Product Group]] &lt;&gt; $L2567, 1, $S2567 + 1)</f>
        <v>29</v>
      </c>
      <c r="T25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68">
        <f ca="1" xml:space="preserve"> ROUND((SolaCorp_Backlog[[#This Row],[Projected Ship Date]] - SolaCorp_Backlog[[#This Row],[Order Date]]) / SolaCorp_Backlog[[#This Row],[Backlog Quantity]], 0)</f>
        <v>630</v>
      </c>
    </row>
    <row r="2569" spans="1:21" x14ac:dyDescent="0.25">
      <c r="A2569" t="s">
        <v>452</v>
      </c>
      <c r="B2569" t="s">
        <v>1374</v>
      </c>
      <c r="C2569" t="s">
        <v>671</v>
      </c>
      <c r="D2569" t="s">
        <v>709</v>
      </c>
      <c r="E2569" t="s">
        <v>710</v>
      </c>
      <c r="F2569">
        <v>1</v>
      </c>
      <c r="G2569">
        <v>180.99</v>
      </c>
      <c r="H2569" s="9">
        <v>44643</v>
      </c>
      <c r="I2569" t="s">
        <v>698</v>
      </c>
      <c r="J2569" t="s">
        <v>675</v>
      </c>
      <c r="K2569" t="s">
        <v>628</v>
      </c>
      <c r="L2569" t="s">
        <v>659</v>
      </c>
      <c r="M2569" t="s">
        <v>2332</v>
      </c>
      <c r="N2569" t="s">
        <v>5218</v>
      </c>
      <c r="O2569" t="s">
        <v>6364</v>
      </c>
      <c r="P2569">
        <f>COUNTIFS($L:$L, SolaCorp_Backlog[[#This Row],[Product Group]], $H:$H, "&lt;=" &amp; SolaCorp_Backlog[[#This Row],[Order Date]])</f>
        <v>30</v>
      </c>
      <c r="Q2569" s="9">
        <f>IFERROR(VLOOKUP(SolaCorp_Backlog[[#This Row],[Order_Item]], 'Hot Orders'!$C:$H, 6, FALSE), SolaCorp_Backlog[[#This Row],[Order Date]])</f>
        <v>44643</v>
      </c>
      <c r="R2569">
        <f>COUNTIFS($L:$L, SolaCorp_Backlog[[#This Row],[Product Group]], $Q:$Q, "&lt;=" &amp; SolaCorp_Backlog[[#This Row],[New Date]])</f>
        <v>44</v>
      </c>
      <c r="S2569">
        <f>IF(SolaCorp_Backlog[[#This Row],[Product Group]] &lt;&gt; $L2568, 1, $S2568 + 1)</f>
        <v>30</v>
      </c>
      <c r="T25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69">
        <f ca="1" xml:space="preserve"> ROUND((SolaCorp_Backlog[[#This Row],[Projected Ship Date]] - SolaCorp_Backlog[[#This Row],[Order Date]]) / SolaCorp_Backlog[[#This Row],[Backlog Quantity]], 0)</f>
        <v>618</v>
      </c>
    </row>
    <row r="2570" spans="1:21" x14ac:dyDescent="0.25">
      <c r="A2570" t="s">
        <v>46</v>
      </c>
      <c r="B2570" t="s">
        <v>1125</v>
      </c>
      <c r="C2570" t="s">
        <v>729</v>
      </c>
      <c r="D2570" t="s">
        <v>797</v>
      </c>
      <c r="E2570" t="s">
        <v>798</v>
      </c>
      <c r="F2570">
        <v>1</v>
      </c>
      <c r="G2570">
        <v>363.75</v>
      </c>
      <c r="H2570" s="9">
        <v>44649</v>
      </c>
      <c r="I2570" t="s">
        <v>732</v>
      </c>
      <c r="J2570" t="s">
        <v>675</v>
      </c>
      <c r="K2570" t="s">
        <v>590</v>
      </c>
      <c r="L2570" t="s">
        <v>659</v>
      </c>
      <c r="M2570" t="s">
        <v>2334</v>
      </c>
      <c r="N2570" t="s">
        <v>5220</v>
      </c>
      <c r="O2570" t="s">
        <v>6365</v>
      </c>
      <c r="P2570">
        <f>COUNTIFS($L:$L, SolaCorp_Backlog[[#This Row],[Product Group]], $H:$H, "&lt;=" &amp; SolaCorp_Backlog[[#This Row],[Order Date]])</f>
        <v>31</v>
      </c>
      <c r="Q2570" s="9">
        <f>IFERROR(VLOOKUP(SolaCorp_Backlog[[#This Row],[Order_Item]], 'Hot Orders'!$C:$H, 6, FALSE), SolaCorp_Backlog[[#This Row],[Order Date]])</f>
        <v>44649</v>
      </c>
      <c r="R2570">
        <f>COUNTIFS($L:$L, SolaCorp_Backlog[[#This Row],[Product Group]], $Q:$Q, "&lt;=" &amp; SolaCorp_Backlog[[#This Row],[New Date]])</f>
        <v>45</v>
      </c>
      <c r="S2570">
        <f>IF(SolaCorp_Backlog[[#This Row],[Product Group]] &lt;&gt; $L2569, 1, $S2569 + 1)</f>
        <v>31</v>
      </c>
      <c r="T25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2570">
        <f ca="1" xml:space="preserve"> ROUND((SolaCorp_Backlog[[#This Row],[Projected Ship Date]] - SolaCorp_Backlog[[#This Row],[Order Date]]) / SolaCorp_Backlog[[#This Row],[Backlog Quantity]], 0)</f>
        <v>612</v>
      </c>
    </row>
    <row r="2571" spans="1:21" x14ac:dyDescent="0.25">
      <c r="A2571" t="s">
        <v>480</v>
      </c>
      <c r="B2571" t="s">
        <v>771</v>
      </c>
      <c r="C2571" t="s">
        <v>688</v>
      </c>
      <c r="D2571" t="s">
        <v>756</v>
      </c>
      <c r="E2571" t="s">
        <v>757</v>
      </c>
      <c r="F2571">
        <v>1</v>
      </c>
      <c r="G2571">
        <v>644.67999999999995</v>
      </c>
      <c r="H2571" s="9">
        <v>44650</v>
      </c>
      <c r="I2571" t="s">
        <v>772</v>
      </c>
      <c r="J2571" t="s">
        <v>675</v>
      </c>
      <c r="K2571" t="s">
        <v>612</v>
      </c>
      <c r="L2571" t="s">
        <v>659</v>
      </c>
      <c r="M2571" t="s">
        <v>2335</v>
      </c>
      <c r="N2571" t="s">
        <v>5221</v>
      </c>
      <c r="O2571" t="s">
        <v>6366</v>
      </c>
      <c r="P2571">
        <f>COUNTIFS($L:$L, SolaCorp_Backlog[[#This Row],[Product Group]], $H:$H, "&lt;=" &amp; SolaCorp_Backlog[[#This Row],[Order Date]])</f>
        <v>33</v>
      </c>
      <c r="Q2571" s="9">
        <f>IFERROR(VLOOKUP(SolaCorp_Backlog[[#This Row],[Order_Item]], 'Hot Orders'!$C:$H, 6, FALSE), SolaCorp_Backlog[[#This Row],[Order Date]])</f>
        <v>44650</v>
      </c>
      <c r="R2571">
        <f>COUNTIFS($L:$L, SolaCorp_Backlog[[#This Row],[Product Group]], $Q:$Q, "&lt;=" &amp; SolaCorp_Backlog[[#This Row],[New Date]])</f>
        <v>47</v>
      </c>
      <c r="S2571">
        <f>IF(SolaCorp_Backlog[[#This Row],[Product Group]] &lt;&gt; $L2570, 1, $S2570 + 1)</f>
        <v>32</v>
      </c>
      <c r="T25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71">
        <f ca="1" xml:space="preserve"> ROUND((SolaCorp_Backlog[[#This Row],[Projected Ship Date]] - SolaCorp_Backlog[[#This Row],[Order Date]]) / SolaCorp_Backlog[[#This Row],[Backlog Quantity]], 0)</f>
        <v>618</v>
      </c>
    </row>
    <row r="2572" spans="1:21" x14ac:dyDescent="0.25">
      <c r="A2572" t="s">
        <v>49</v>
      </c>
      <c r="B2572" t="s">
        <v>1478</v>
      </c>
      <c r="C2572" t="s">
        <v>688</v>
      </c>
      <c r="D2572" t="s">
        <v>1479</v>
      </c>
      <c r="E2572" t="s">
        <v>1480</v>
      </c>
      <c r="F2572">
        <v>1</v>
      </c>
      <c r="G2572">
        <v>106.54</v>
      </c>
      <c r="H2572" s="9">
        <v>44650</v>
      </c>
      <c r="I2572" t="s">
        <v>793</v>
      </c>
      <c r="J2572" t="s">
        <v>675</v>
      </c>
      <c r="K2572" t="s">
        <v>645</v>
      </c>
      <c r="L2572" t="s">
        <v>659</v>
      </c>
      <c r="M2572" t="s">
        <v>2178</v>
      </c>
      <c r="N2572" t="s">
        <v>4874</v>
      </c>
      <c r="O2572" t="s">
        <v>6228</v>
      </c>
      <c r="P2572">
        <f>COUNTIFS($L:$L, SolaCorp_Backlog[[#This Row],[Product Group]], $H:$H, "&lt;=" &amp; SolaCorp_Backlog[[#This Row],[Order Date]])</f>
        <v>33</v>
      </c>
      <c r="Q2572" s="9">
        <f>IFERROR(VLOOKUP(SolaCorp_Backlog[[#This Row],[Order_Item]], 'Hot Orders'!$C:$H, 6, FALSE), SolaCorp_Backlog[[#This Row],[Order Date]])</f>
        <v>44650</v>
      </c>
      <c r="R2572">
        <f>COUNTIFS($L:$L, SolaCorp_Backlog[[#This Row],[Product Group]], $Q:$Q, "&lt;=" &amp; SolaCorp_Backlog[[#This Row],[New Date]])</f>
        <v>47</v>
      </c>
      <c r="S2572">
        <f>IF(SolaCorp_Backlog[[#This Row],[Product Group]] &lt;&gt; $L2571, 1, $S2571 + 1)</f>
        <v>33</v>
      </c>
      <c r="T25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72">
        <f ca="1" xml:space="preserve"> ROUND((SolaCorp_Backlog[[#This Row],[Projected Ship Date]] - SolaCorp_Backlog[[#This Row],[Order Date]]) / SolaCorp_Backlog[[#This Row],[Backlog Quantity]], 0)</f>
        <v>618</v>
      </c>
    </row>
    <row r="2573" spans="1:21" x14ac:dyDescent="0.25">
      <c r="A2573" t="s">
        <v>516</v>
      </c>
      <c r="B2573" t="s">
        <v>973</v>
      </c>
      <c r="C2573" t="s">
        <v>688</v>
      </c>
      <c r="D2573" t="s">
        <v>974</v>
      </c>
      <c r="E2573" t="s">
        <v>975</v>
      </c>
      <c r="F2573">
        <v>1</v>
      </c>
      <c r="G2573">
        <v>549.91</v>
      </c>
      <c r="H2573" s="9">
        <v>44653</v>
      </c>
      <c r="I2573" t="s">
        <v>679</v>
      </c>
      <c r="J2573" t="s">
        <v>675</v>
      </c>
      <c r="K2573" t="s">
        <v>590</v>
      </c>
      <c r="L2573" t="s">
        <v>659</v>
      </c>
      <c r="M2573" t="s">
        <v>2337</v>
      </c>
      <c r="N2573" t="s">
        <v>5223</v>
      </c>
      <c r="O2573" t="s">
        <v>6368</v>
      </c>
      <c r="P2573">
        <f>COUNTIFS($L:$L, SolaCorp_Backlog[[#This Row],[Product Group]], $H:$H, "&lt;=" &amp; SolaCorp_Backlog[[#This Row],[Order Date]])</f>
        <v>34</v>
      </c>
      <c r="Q2573" s="9">
        <f>IFERROR(VLOOKUP(SolaCorp_Backlog[[#This Row],[Order_Item]], 'Hot Orders'!$C:$H, 6, FALSE), SolaCorp_Backlog[[#This Row],[Order Date]])</f>
        <v>44653</v>
      </c>
      <c r="R2573">
        <f>COUNTIFS($L:$L, SolaCorp_Backlog[[#This Row],[Product Group]], $Q:$Q, "&lt;=" &amp; SolaCorp_Backlog[[#This Row],[New Date]])</f>
        <v>48</v>
      </c>
      <c r="S2573">
        <f>IF(SolaCorp_Backlog[[#This Row],[Product Group]] &lt;&gt; $L2572, 1, $S2572 + 1)</f>
        <v>34</v>
      </c>
      <c r="T25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73">
        <f ca="1" xml:space="preserve"> ROUND((SolaCorp_Backlog[[#This Row],[Projected Ship Date]] - SolaCorp_Backlog[[#This Row],[Order Date]]) / SolaCorp_Backlog[[#This Row],[Backlog Quantity]], 0)</f>
        <v>615</v>
      </c>
    </row>
    <row r="2574" spans="1:21" x14ac:dyDescent="0.25">
      <c r="A2574" t="s">
        <v>39</v>
      </c>
      <c r="B2574" t="s">
        <v>1399</v>
      </c>
      <c r="C2574" t="s">
        <v>688</v>
      </c>
      <c r="D2574" t="s">
        <v>1219</v>
      </c>
      <c r="E2574" t="s">
        <v>1220</v>
      </c>
      <c r="F2574">
        <v>1</v>
      </c>
      <c r="G2574">
        <v>163.63999999999999</v>
      </c>
      <c r="H2574" s="9">
        <v>44678</v>
      </c>
      <c r="I2574" t="s">
        <v>900</v>
      </c>
      <c r="J2574" t="s">
        <v>675</v>
      </c>
      <c r="K2574" t="s">
        <v>620</v>
      </c>
      <c r="L2574" t="s">
        <v>659</v>
      </c>
      <c r="M2574" t="s">
        <v>2179</v>
      </c>
      <c r="N2574" t="s">
        <v>4875</v>
      </c>
      <c r="O2574" t="s">
        <v>6229</v>
      </c>
      <c r="P2574">
        <f>COUNTIFS($L:$L, SolaCorp_Backlog[[#This Row],[Product Group]], $H:$H, "&lt;=" &amp; SolaCorp_Backlog[[#This Row],[Order Date]])</f>
        <v>35</v>
      </c>
      <c r="Q2574" s="9">
        <f>IFERROR(VLOOKUP(SolaCorp_Backlog[[#This Row],[Order_Item]], 'Hot Orders'!$C:$H, 6, FALSE), SolaCorp_Backlog[[#This Row],[Order Date]])</f>
        <v>44678</v>
      </c>
      <c r="R2574">
        <f>COUNTIFS($L:$L, SolaCorp_Backlog[[#This Row],[Product Group]], $Q:$Q, "&lt;=" &amp; SolaCorp_Backlog[[#This Row],[New Date]])</f>
        <v>49</v>
      </c>
      <c r="S2574">
        <f>IF(SolaCorp_Backlog[[#This Row],[Product Group]] &lt;&gt; $L2573, 1, $S2573 + 1)</f>
        <v>35</v>
      </c>
      <c r="T25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74">
        <f ca="1" xml:space="preserve"> ROUND((SolaCorp_Backlog[[#This Row],[Projected Ship Date]] - SolaCorp_Backlog[[#This Row],[Order Date]]) / SolaCorp_Backlog[[#This Row],[Backlog Quantity]], 0)</f>
        <v>590</v>
      </c>
    </row>
    <row r="2575" spans="1:21" x14ac:dyDescent="0.25">
      <c r="A2575" t="s">
        <v>122</v>
      </c>
      <c r="B2575" t="s">
        <v>1297</v>
      </c>
      <c r="C2575" t="s">
        <v>688</v>
      </c>
      <c r="D2575" t="s">
        <v>1298</v>
      </c>
      <c r="E2575" t="s">
        <v>1299</v>
      </c>
      <c r="F2575">
        <v>1</v>
      </c>
      <c r="G2575">
        <v>238.86</v>
      </c>
      <c r="H2575" s="9">
        <v>44705</v>
      </c>
      <c r="I2575" t="s">
        <v>707</v>
      </c>
      <c r="J2575" t="s">
        <v>675</v>
      </c>
      <c r="K2575" t="s">
        <v>618</v>
      </c>
      <c r="L2575" t="s">
        <v>659</v>
      </c>
      <c r="M2575" t="s">
        <v>2351</v>
      </c>
      <c r="N2575" t="s">
        <v>5245</v>
      </c>
      <c r="O2575" t="s">
        <v>6381</v>
      </c>
      <c r="P2575">
        <f>COUNTIFS($L:$L, SolaCorp_Backlog[[#This Row],[Product Group]], $H:$H, "&lt;=" &amp; SolaCorp_Backlog[[#This Row],[Order Date]])</f>
        <v>36</v>
      </c>
      <c r="Q2575" s="9">
        <f>IFERROR(VLOOKUP(SolaCorp_Backlog[[#This Row],[Order_Item]], 'Hot Orders'!$C:$H, 6, FALSE), SolaCorp_Backlog[[#This Row],[Order Date]])</f>
        <v>44705</v>
      </c>
      <c r="R2575">
        <f>COUNTIFS($L:$L, SolaCorp_Backlog[[#This Row],[Product Group]], $Q:$Q, "&lt;=" &amp; SolaCorp_Backlog[[#This Row],[New Date]])</f>
        <v>50</v>
      </c>
      <c r="S2575">
        <f>IF(SolaCorp_Backlog[[#This Row],[Product Group]] &lt;&gt; $L2574, 1, $S2574 + 1)</f>
        <v>36</v>
      </c>
      <c r="T25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75">
        <f ca="1" xml:space="preserve"> ROUND((SolaCorp_Backlog[[#This Row],[Projected Ship Date]] - SolaCorp_Backlog[[#This Row],[Order Date]]) / SolaCorp_Backlog[[#This Row],[Backlog Quantity]], 0)</f>
        <v>563</v>
      </c>
    </row>
    <row r="2576" spans="1:21" x14ac:dyDescent="0.25">
      <c r="A2576" t="s">
        <v>9</v>
      </c>
      <c r="B2576" t="s">
        <v>760</v>
      </c>
      <c r="C2576" t="s">
        <v>721</v>
      </c>
      <c r="D2576" t="s">
        <v>761</v>
      </c>
      <c r="E2576" t="s">
        <v>762</v>
      </c>
      <c r="F2576">
        <v>2</v>
      </c>
      <c r="G2576">
        <v>260.22000000000003</v>
      </c>
      <c r="H2576" s="9">
        <v>44797</v>
      </c>
      <c r="I2576" t="s">
        <v>763</v>
      </c>
      <c r="J2576" t="s">
        <v>669</v>
      </c>
      <c r="K2576" t="s">
        <v>635</v>
      </c>
      <c r="L2576" t="s">
        <v>659</v>
      </c>
      <c r="M2576" t="s">
        <v>2170</v>
      </c>
      <c r="N2576" t="s">
        <v>4864</v>
      </c>
      <c r="O2576" t="s">
        <v>6222</v>
      </c>
      <c r="P2576">
        <f>COUNTIFS($L:$L, SolaCorp_Backlog[[#This Row],[Product Group]], $H:$H, "&lt;=" &amp; SolaCorp_Backlog[[#This Row],[Order Date]])</f>
        <v>40</v>
      </c>
      <c r="Q2576" s="9">
        <f>IFERROR(VLOOKUP(SolaCorp_Backlog[[#This Row],[Order_Item]], 'Hot Orders'!$C:$H, 6, FALSE), SolaCorp_Backlog[[#This Row],[Order Date]])</f>
        <v>44797</v>
      </c>
      <c r="R2576">
        <f>COUNTIFS($L:$L, SolaCorp_Backlog[[#This Row],[Product Group]], $Q:$Q, "&lt;=" &amp; SolaCorp_Backlog[[#This Row],[New Date]])</f>
        <v>54</v>
      </c>
      <c r="S2576">
        <f>IF(SolaCorp_Backlog[[#This Row],[Product Group]] &lt;&gt; $L2575, 1, $S2575 + 1)</f>
        <v>37</v>
      </c>
      <c r="T25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76">
        <f ca="1" xml:space="preserve"> ROUND((SolaCorp_Backlog[[#This Row],[Projected Ship Date]] - SolaCorp_Backlog[[#This Row],[Order Date]]) / SolaCorp_Backlog[[#This Row],[Backlog Quantity]], 0)</f>
        <v>236</v>
      </c>
    </row>
    <row r="2577" spans="1:21" x14ac:dyDescent="0.25">
      <c r="A2577" t="s">
        <v>9</v>
      </c>
      <c r="B2577" t="s">
        <v>760</v>
      </c>
      <c r="C2577" t="s">
        <v>721</v>
      </c>
      <c r="D2577" t="s">
        <v>761</v>
      </c>
      <c r="E2577" t="s">
        <v>762</v>
      </c>
      <c r="F2577">
        <v>2</v>
      </c>
      <c r="G2577">
        <v>260.22000000000003</v>
      </c>
      <c r="H2577" s="9">
        <v>44797</v>
      </c>
      <c r="I2577" t="s">
        <v>763</v>
      </c>
      <c r="J2577" t="s">
        <v>669</v>
      </c>
      <c r="K2577" t="s">
        <v>635</v>
      </c>
      <c r="L2577" t="s">
        <v>659</v>
      </c>
      <c r="M2577" t="s">
        <v>2170</v>
      </c>
      <c r="N2577" t="s">
        <v>4865</v>
      </c>
      <c r="O2577" t="s">
        <v>6222</v>
      </c>
      <c r="P2577">
        <f>COUNTIFS($L:$L, SolaCorp_Backlog[[#This Row],[Product Group]], $H:$H, "&lt;=" &amp; SolaCorp_Backlog[[#This Row],[Order Date]])</f>
        <v>40</v>
      </c>
      <c r="Q2577" s="9">
        <f>IFERROR(VLOOKUP(SolaCorp_Backlog[[#This Row],[Order_Item]], 'Hot Orders'!$C:$H, 6, FALSE), SolaCorp_Backlog[[#This Row],[Order Date]])</f>
        <v>44797</v>
      </c>
      <c r="R2577">
        <f>COUNTIFS($L:$L, SolaCorp_Backlog[[#This Row],[Product Group]], $Q:$Q, "&lt;=" &amp; SolaCorp_Backlog[[#This Row],[New Date]])</f>
        <v>54</v>
      </c>
      <c r="S2577">
        <f>IF(SolaCorp_Backlog[[#This Row],[Product Group]] &lt;&gt; $L2576, 1, $S2576 + 1)</f>
        <v>38</v>
      </c>
      <c r="T25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77">
        <f ca="1" xml:space="preserve"> ROUND((SolaCorp_Backlog[[#This Row],[Projected Ship Date]] - SolaCorp_Backlog[[#This Row],[Order Date]]) / SolaCorp_Backlog[[#This Row],[Backlog Quantity]], 0)</f>
        <v>236</v>
      </c>
    </row>
    <row r="2578" spans="1:21" x14ac:dyDescent="0.25">
      <c r="A2578" t="s">
        <v>9</v>
      </c>
      <c r="B2578" t="s">
        <v>760</v>
      </c>
      <c r="C2578" t="s">
        <v>721</v>
      </c>
      <c r="D2578" t="s">
        <v>761</v>
      </c>
      <c r="E2578" t="s">
        <v>762</v>
      </c>
      <c r="F2578">
        <v>2</v>
      </c>
      <c r="G2578">
        <v>906.5</v>
      </c>
      <c r="H2578" s="9">
        <v>44797</v>
      </c>
      <c r="I2578" t="s">
        <v>763</v>
      </c>
      <c r="J2578" t="s">
        <v>669</v>
      </c>
      <c r="K2578" t="s">
        <v>635</v>
      </c>
      <c r="L2578" t="s">
        <v>659</v>
      </c>
      <c r="M2578" t="s">
        <v>2170</v>
      </c>
      <c r="N2578" t="s">
        <v>4864</v>
      </c>
      <c r="O2578" t="s">
        <v>6222</v>
      </c>
      <c r="P2578">
        <f>COUNTIFS($L:$L, SolaCorp_Backlog[[#This Row],[Product Group]], $H:$H, "&lt;=" &amp; SolaCorp_Backlog[[#This Row],[Order Date]])</f>
        <v>40</v>
      </c>
      <c r="Q2578" s="9">
        <f>IFERROR(VLOOKUP(SolaCorp_Backlog[[#This Row],[Order_Item]], 'Hot Orders'!$C:$H, 6, FALSE), SolaCorp_Backlog[[#This Row],[Order Date]])</f>
        <v>44797</v>
      </c>
      <c r="R2578">
        <f>COUNTIFS($L:$L, SolaCorp_Backlog[[#This Row],[Product Group]], $Q:$Q, "&lt;=" &amp; SolaCorp_Backlog[[#This Row],[New Date]])</f>
        <v>54</v>
      </c>
      <c r="S2578">
        <f>IF(SolaCorp_Backlog[[#This Row],[Product Group]] &lt;&gt; $L2577, 1, $S2577 + 1)</f>
        <v>39</v>
      </c>
      <c r="T25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78">
        <f ca="1" xml:space="preserve"> ROUND((SolaCorp_Backlog[[#This Row],[Projected Ship Date]] - SolaCorp_Backlog[[#This Row],[Order Date]]) / SolaCorp_Backlog[[#This Row],[Backlog Quantity]], 0)</f>
        <v>236</v>
      </c>
    </row>
    <row r="2579" spans="1:21" x14ac:dyDescent="0.25">
      <c r="A2579" t="s">
        <v>9</v>
      </c>
      <c r="B2579" t="s">
        <v>760</v>
      </c>
      <c r="C2579" t="s">
        <v>721</v>
      </c>
      <c r="D2579" t="s">
        <v>761</v>
      </c>
      <c r="E2579" t="s">
        <v>762</v>
      </c>
      <c r="F2579">
        <v>2</v>
      </c>
      <c r="G2579">
        <v>906.5</v>
      </c>
      <c r="H2579" s="9">
        <v>44797</v>
      </c>
      <c r="I2579" t="s">
        <v>763</v>
      </c>
      <c r="J2579" t="s">
        <v>669</v>
      </c>
      <c r="K2579" t="s">
        <v>635</v>
      </c>
      <c r="L2579" t="s">
        <v>659</v>
      </c>
      <c r="M2579" t="s">
        <v>2170</v>
      </c>
      <c r="N2579" t="s">
        <v>4865</v>
      </c>
      <c r="O2579" t="s">
        <v>6222</v>
      </c>
      <c r="P2579">
        <f>COUNTIFS($L:$L, SolaCorp_Backlog[[#This Row],[Product Group]], $H:$H, "&lt;=" &amp; SolaCorp_Backlog[[#This Row],[Order Date]])</f>
        <v>40</v>
      </c>
      <c r="Q2579" s="9">
        <f>IFERROR(VLOOKUP(SolaCorp_Backlog[[#This Row],[Order_Item]], 'Hot Orders'!$C:$H, 6, FALSE), SolaCorp_Backlog[[#This Row],[Order Date]])</f>
        <v>44797</v>
      </c>
      <c r="R2579">
        <f>COUNTIFS($L:$L, SolaCorp_Backlog[[#This Row],[Product Group]], $Q:$Q, "&lt;=" &amp; SolaCorp_Backlog[[#This Row],[New Date]])</f>
        <v>54</v>
      </c>
      <c r="S2579">
        <f>IF(SolaCorp_Backlog[[#This Row],[Product Group]] &lt;&gt; $L2578, 1, $S2578 + 1)</f>
        <v>40</v>
      </c>
      <c r="T25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79">
        <f ca="1" xml:space="preserve"> ROUND((SolaCorp_Backlog[[#This Row],[Projected Ship Date]] - SolaCorp_Backlog[[#This Row],[Order Date]]) / SolaCorp_Backlog[[#This Row],[Backlog Quantity]], 0)</f>
        <v>236</v>
      </c>
    </row>
    <row r="2580" spans="1:21" x14ac:dyDescent="0.25">
      <c r="A2580" t="s">
        <v>91</v>
      </c>
      <c r="B2580" t="s">
        <v>1348</v>
      </c>
      <c r="C2580" t="s">
        <v>721</v>
      </c>
      <c r="D2580" t="s">
        <v>1219</v>
      </c>
      <c r="E2580" t="s">
        <v>1220</v>
      </c>
      <c r="F2580">
        <v>1</v>
      </c>
      <c r="G2580">
        <v>199.95</v>
      </c>
      <c r="H2580" s="9">
        <v>44803</v>
      </c>
      <c r="I2580" t="s">
        <v>732</v>
      </c>
      <c r="J2580" t="s">
        <v>675</v>
      </c>
      <c r="K2580" t="s">
        <v>620</v>
      </c>
      <c r="L2580" t="s">
        <v>659</v>
      </c>
      <c r="M2580" t="s">
        <v>2357</v>
      </c>
      <c r="N2580" t="s">
        <v>5251</v>
      </c>
      <c r="O2580" t="s">
        <v>6387</v>
      </c>
      <c r="P2580">
        <f>COUNTIFS($L:$L, SolaCorp_Backlog[[#This Row],[Product Group]], $H:$H, "&lt;=" &amp; SolaCorp_Backlog[[#This Row],[Order Date]])</f>
        <v>41</v>
      </c>
      <c r="Q2580" s="9">
        <f>IFERROR(VLOOKUP(SolaCorp_Backlog[[#This Row],[Order_Item]], 'Hot Orders'!$C:$H, 6, FALSE), SolaCorp_Backlog[[#This Row],[Order Date]])</f>
        <v>44803</v>
      </c>
      <c r="R2580">
        <f>COUNTIFS($L:$L, SolaCorp_Backlog[[#This Row],[Product Group]], $Q:$Q, "&lt;=" &amp; SolaCorp_Backlog[[#This Row],[New Date]])</f>
        <v>55</v>
      </c>
      <c r="S2580">
        <f>IF(SolaCorp_Backlog[[#This Row],[Product Group]] &lt;&gt; $L2579, 1, $S2579 + 1)</f>
        <v>41</v>
      </c>
      <c r="T25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80">
        <f ca="1" xml:space="preserve"> ROUND((SolaCorp_Backlog[[#This Row],[Projected Ship Date]] - SolaCorp_Backlog[[#This Row],[Order Date]]) / SolaCorp_Backlog[[#This Row],[Backlog Quantity]], 0)</f>
        <v>465</v>
      </c>
    </row>
    <row r="2581" spans="1:21" x14ac:dyDescent="0.25">
      <c r="A2581" t="s">
        <v>254</v>
      </c>
      <c r="B2581" t="s">
        <v>1049</v>
      </c>
      <c r="C2581" t="s">
        <v>671</v>
      </c>
      <c r="D2581" t="s">
        <v>1050</v>
      </c>
      <c r="E2581" t="s">
        <v>1051</v>
      </c>
      <c r="F2581">
        <v>3</v>
      </c>
      <c r="G2581">
        <v>455.21</v>
      </c>
      <c r="H2581" s="9">
        <v>44804</v>
      </c>
      <c r="I2581" t="s">
        <v>703</v>
      </c>
      <c r="J2581" t="s">
        <v>675</v>
      </c>
      <c r="K2581" t="s">
        <v>602</v>
      </c>
      <c r="L2581" t="s">
        <v>659</v>
      </c>
      <c r="M2581" t="s">
        <v>2358</v>
      </c>
      <c r="N2581" t="s">
        <v>5252</v>
      </c>
      <c r="O2581" t="s">
        <v>6388</v>
      </c>
      <c r="P2581">
        <f>COUNTIFS($L:$L, SolaCorp_Backlog[[#This Row],[Product Group]], $H:$H, "&lt;=" &amp; SolaCorp_Backlog[[#This Row],[Order Date]])</f>
        <v>44</v>
      </c>
      <c r="Q2581" s="9">
        <f>IFERROR(VLOOKUP(SolaCorp_Backlog[[#This Row],[Order_Item]], 'Hot Orders'!$C:$H, 6, FALSE), SolaCorp_Backlog[[#This Row],[Order Date]])</f>
        <v>44804</v>
      </c>
      <c r="R2581">
        <f>COUNTIFS($L:$L, SolaCorp_Backlog[[#This Row],[Product Group]], $Q:$Q, "&lt;=" &amp; SolaCorp_Backlog[[#This Row],[New Date]])</f>
        <v>58</v>
      </c>
      <c r="S2581">
        <f>IF(SolaCorp_Backlog[[#This Row],[Product Group]] &lt;&gt; $L2580, 1, $S2580 + 1)</f>
        <v>42</v>
      </c>
      <c r="T25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81">
        <f ca="1" xml:space="preserve"> ROUND((SolaCorp_Backlog[[#This Row],[Projected Ship Date]] - SolaCorp_Backlog[[#This Row],[Order Date]]) / SolaCorp_Backlog[[#This Row],[Backlog Quantity]], 0)</f>
        <v>155</v>
      </c>
    </row>
    <row r="2582" spans="1:21" x14ac:dyDescent="0.25">
      <c r="A2582" t="s">
        <v>254</v>
      </c>
      <c r="B2582" t="s">
        <v>1049</v>
      </c>
      <c r="C2582" t="s">
        <v>671</v>
      </c>
      <c r="D2582" t="s">
        <v>1050</v>
      </c>
      <c r="E2582" t="s">
        <v>1051</v>
      </c>
      <c r="F2582">
        <v>3</v>
      </c>
      <c r="G2582">
        <v>455.21</v>
      </c>
      <c r="H2582" s="9">
        <v>44804</v>
      </c>
      <c r="I2582" t="s">
        <v>703</v>
      </c>
      <c r="J2582" t="s">
        <v>675</v>
      </c>
      <c r="K2582" t="s">
        <v>602</v>
      </c>
      <c r="L2582" t="s">
        <v>659</v>
      </c>
      <c r="M2582" t="s">
        <v>2358</v>
      </c>
      <c r="N2582" t="s">
        <v>5253</v>
      </c>
      <c r="O2582" t="s">
        <v>6388</v>
      </c>
      <c r="P2582">
        <f>COUNTIFS($L:$L, SolaCorp_Backlog[[#This Row],[Product Group]], $H:$H, "&lt;=" &amp; SolaCorp_Backlog[[#This Row],[Order Date]])</f>
        <v>44</v>
      </c>
      <c r="Q2582" s="9">
        <f>IFERROR(VLOOKUP(SolaCorp_Backlog[[#This Row],[Order_Item]], 'Hot Orders'!$C:$H, 6, FALSE), SolaCorp_Backlog[[#This Row],[Order Date]])</f>
        <v>44804</v>
      </c>
      <c r="R2582">
        <f>COUNTIFS($L:$L, SolaCorp_Backlog[[#This Row],[Product Group]], $Q:$Q, "&lt;=" &amp; SolaCorp_Backlog[[#This Row],[New Date]])</f>
        <v>58</v>
      </c>
      <c r="S2582">
        <f>IF(SolaCorp_Backlog[[#This Row],[Product Group]] &lt;&gt; $L2581, 1, $S2581 + 1)</f>
        <v>43</v>
      </c>
      <c r="T25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82">
        <f ca="1" xml:space="preserve"> ROUND((SolaCorp_Backlog[[#This Row],[Projected Ship Date]] - SolaCorp_Backlog[[#This Row],[Order Date]]) / SolaCorp_Backlog[[#This Row],[Backlog Quantity]], 0)</f>
        <v>155</v>
      </c>
    </row>
    <row r="2583" spans="1:21" x14ac:dyDescent="0.25">
      <c r="A2583" t="s">
        <v>254</v>
      </c>
      <c r="B2583" t="s">
        <v>1049</v>
      </c>
      <c r="C2583" t="s">
        <v>671</v>
      </c>
      <c r="D2583" t="s">
        <v>1050</v>
      </c>
      <c r="E2583" t="s">
        <v>1051</v>
      </c>
      <c r="F2583">
        <v>3</v>
      </c>
      <c r="G2583">
        <v>455.21</v>
      </c>
      <c r="H2583" s="9">
        <v>44804</v>
      </c>
      <c r="I2583" t="s">
        <v>703</v>
      </c>
      <c r="J2583" t="s">
        <v>675</v>
      </c>
      <c r="K2583" t="s">
        <v>602</v>
      </c>
      <c r="L2583" t="s">
        <v>659</v>
      </c>
      <c r="M2583" t="s">
        <v>2358</v>
      </c>
      <c r="N2583" t="s">
        <v>5254</v>
      </c>
      <c r="O2583" t="s">
        <v>6388</v>
      </c>
      <c r="P2583">
        <f>COUNTIFS($L:$L, SolaCorp_Backlog[[#This Row],[Product Group]], $H:$H, "&lt;=" &amp; SolaCorp_Backlog[[#This Row],[Order Date]])</f>
        <v>44</v>
      </c>
      <c r="Q2583" s="9">
        <f>IFERROR(VLOOKUP(SolaCorp_Backlog[[#This Row],[Order_Item]], 'Hot Orders'!$C:$H, 6, FALSE), SolaCorp_Backlog[[#This Row],[Order Date]])</f>
        <v>44804</v>
      </c>
      <c r="R2583">
        <f>COUNTIFS($L:$L, SolaCorp_Backlog[[#This Row],[Product Group]], $Q:$Q, "&lt;=" &amp; SolaCorp_Backlog[[#This Row],[New Date]])</f>
        <v>58</v>
      </c>
      <c r="S2583">
        <f>IF(SolaCorp_Backlog[[#This Row],[Product Group]] &lt;&gt; $L2582, 1, $S2582 + 1)</f>
        <v>44</v>
      </c>
      <c r="T25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83">
        <f ca="1" xml:space="preserve"> ROUND((SolaCorp_Backlog[[#This Row],[Projected Ship Date]] - SolaCorp_Backlog[[#This Row],[Order Date]]) / SolaCorp_Backlog[[#This Row],[Backlog Quantity]], 0)</f>
        <v>155</v>
      </c>
    </row>
    <row r="2584" spans="1:21" x14ac:dyDescent="0.25">
      <c r="A2584" t="s">
        <v>185</v>
      </c>
      <c r="B2584" t="s">
        <v>1314</v>
      </c>
      <c r="C2584" t="s">
        <v>688</v>
      </c>
      <c r="D2584" t="s">
        <v>1219</v>
      </c>
      <c r="E2584" t="s">
        <v>1220</v>
      </c>
      <c r="F2584">
        <v>1</v>
      </c>
      <c r="G2584">
        <v>226.81</v>
      </c>
      <c r="H2584" s="9">
        <v>44807</v>
      </c>
      <c r="I2584" t="s">
        <v>923</v>
      </c>
      <c r="J2584" t="s">
        <v>675</v>
      </c>
      <c r="K2584" t="s">
        <v>620</v>
      </c>
      <c r="L2584" t="s">
        <v>659</v>
      </c>
      <c r="M2584" t="s">
        <v>2359</v>
      </c>
      <c r="N2584" t="s">
        <v>5255</v>
      </c>
      <c r="O2584" t="s">
        <v>6389</v>
      </c>
      <c r="P2584">
        <f>COUNTIFS($L:$L, SolaCorp_Backlog[[#This Row],[Product Group]], $H:$H, "&lt;=" &amp; SolaCorp_Backlog[[#This Row],[Order Date]])</f>
        <v>45</v>
      </c>
      <c r="Q2584" s="9">
        <f>IFERROR(VLOOKUP(SolaCorp_Backlog[[#This Row],[Order_Item]], 'Hot Orders'!$C:$H, 6, FALSE), SolaCorp_Backlog[[#This Row],[Order Date]])</f>
        <v>44254</v>
      </c>
      <c r="R2584">
        <f>COUNTIFS($L:$L, SolaCorp_Backlog[[#This Row],[Product Group]], $Q:$Q, "&lt;=" &amp; SolaCorp_Backlog[[#This Row],[New Date]])</f>
        <v>13</v>
      </c>
      <c r="S2584">
        <f>IF(SolaCorp_Backlog[[#This Row],[Product Group]] &lt;&gt; $L2583, 1, $S2583 + 1)</f>
        <v>45</v>
      </c>
      <c r="T25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84">
        <f ca="1" xml:space="preserve"> ROUND((SolaCorp_Backlog[[#This Row],[Projected Ship Date]] - SolaCorp_Backlog[[#This Row],[Order Date]]) / SolaCorp_Backlog[[#This Row],[Backlog Quantity]], 0)</f>
        <v>461</v>
      </c>
    </row>
    <row r="2585" spans="1:21" x14ac:dyDescent="0.25">
      <c r="A2585" t="s">
        <v>261</v>
      </c>
      <c r="B2585" t="s">
        <v>899</v>
      </c>
      <c r="C2585" t="s">
        <v>688</v>
      </c>
      <c r="D2585" t="s">
        <v>910</v>
      </c>
      <c r="E2585" t="s">
        <v>911</v>
      </c>
      <c r="F2585">
        <v>6</v>
      </c>
      <c r="G2585">
        <v>641.07000000000005</v>
      </c>
      <c r="H2585" s="9">
        <v>44835</v>
      </c>
      <c r="I2585" t="s">
        <v>900</v>
      </c>
      <c r="J2585" t="s">
        <v>675</v>
      </c>
      <c r="K2585" t="s">
        <v>602</v>
      </c>
      <c r="L2585" t="s">
        <v>659</v>
      </c>
      <c r="M2585" t="s">
        <v>2368</v>
      </c>
      <c r="N2585" t="s">
        <v>5270</v>
      </c>
      <c r="O2585" t="s">
        <v>6396</v>
      </c>
      <c r="P2585">
        <f>COUNTIFS($L:$L, SolaCorp_Backlog[[#This Row],[Product Group]], $H:$H, "&lt;=" &amp; SolaCorp_Backlog[[#This Row],[Order Date]])</f>
        <v>51</v>
      </c>
      <c r="Q2585" s="9">
        <f>IFERROR(VLOOKUP(SolaCorp_Backlog[[#This Row],[Order_Item]], 'Hot Orders'!$C:$H, 6, FALSE), SolaCorp_Backlog[[#This Row],[Order Date]])</f>
        <v>44835</v>
      </c>
      <c r="R2585">
        <f>COUNTIFS($L:$L, SolaCorp_Backlog[[#This Row],[Product Group]], $Q:$Q, "&lt;=" &amp; SolaCorp_Backlog[[#This Row],[New Date]])</f>
        <v>64</v>
      </c>
      <c r="S2585">
        <f>IF(SolaCorp_Backlog[[#This Row],[Product Group]] &lt;&gt; $L2584, 1, $S2584 + 1)</f>
        <v>46</v>
      </c>
      <c r="T25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85">
        <f ca="1" xml:space="preserve"> ROUND((SolaCorp_Backlog[[#This Row],[Projected Ship Date]] - SolaCorp_Backlog[[#This Row],[Order Date]]) / SolaCorp_Backlog[[#This Row],[Backlog Quantity]], 0)</f>
        <v>72</v>
      </c>
    </row>
    <row r="2586" spans="1:21" x14ac:dyDescent="0.25">
      <c r="A2586" t="s">
        <v>261</v>
      </c>
      <c r="B2586" t="s">
        <v>899</v>
      </c>
      <c r="C2586" t="s">
        <v>688</v>
      </c>
      <c r="D2586" t="s">
        <v>910</v>
      </c>
      <c r="E2586" t="s">
        <v>911</v>
      </c>
      <c r="F2586">
        <v>6</v>
      </c>
      <c r="G2586">
        <v>641.07000000000005</v>
      </c>
      <c r="H2586" s="9">
        <v>44835</v>
      </c>
      <c r="I2586" t="s">
        <v>900</v>
      </c>
      <c r="J2586" t="s">
        <v>675</v>
      </c>
      <c r="K2586" t="s">
        <v>602</v>
      </c>
      <c r="L2586" t="s">
        <v>659</v>
      </c>
      <c r="M2586" t="s">
        <v>2368</v>
      </c>
      <c r="N2586" t="s">
        <v>5271</v>
      </c>
      <c r="O2586" t="s">
        <v>6396</v>
      </c>
      <c r="P2586">
        <f>COUNTIFS($L:$L, SolaCorp_Backlog[[#This Row],[Product Group]], $H:$H, "&lt;=" &amp; SolaCorp_Backlog[[#This Row],[Order Date]])</f>
        <v>51</v>
      </c>
      <c r="Q2586" s="9">
        <f>IFERROR(VLOOKUP(SolaCorp_Backlog[[#This Row],[Order_Item]], 'Hot Orders'!$C:$H, 6, FALSE), SolaCorp_Backlog[[#This Row],[Order Date]])</f>
        <v>44835</v>
      </c>
      <c r="R2586">
        <f>COUNTIFS($L:$L, SolaCorp_Backlog[[#This Row],[Product Group]], $Q:$Q, "&lt;=" &amp; SolaCorp_Backlog[[#This Row],[New Date]])</f>
        <v>64</v>
      </c>
      <c r="S2586">
        <f>IF(SolaCorp_Backlog[[#This Row],[Product Group]] &lt;&gt; $L2585, 1, $S2585 + 1)</f>
        <v>47</v>
      </c>
      <c r="T25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86">
        <f ca="1" xml:space="preserve"> ROUND((SolaCorp_Backlog[[#This Row],[Projected Ship Date]] - SolaCorp_Backlog[[#This Row],[Order Date]]) / SolaCorp_Backlog[[#This Row],[Backlog Quantity]], 0)</f>
        <v>72</v>
      </c>
    </row>
    <row r="2587" spans="1:21" x14ac:dyDescent="0.25">
      <c r="A2587" t="s">
        <v>261</v>
      </c>
      <c r="B2587" t="s">
        <v>899</v>
      </c>
      <c r="C2587" t="s">
        <v>688</v>
      </c>
      <c r="D2587" t="s">
        <v>910</v>
      </c>
      <c r="E2587" t="s">
        <v>911</v>
      </c>
      <c r="F2587">
        <v>6</v>
      </c>
      <c r="G2587">
        <v>641.07000000000005</v>
      </c>
      <c r="H2587" s="9">
        <v>44835</v>
      </c>
      <c r="I2587" t="s">
        <v>900</v>
      </c>
      <c r="J2587" t="s">
        <v>675</v>
      </c>
      <c r="K2587" t="s">
        <v>602</v>
      </c>
      <c r="L2587" t="s">
        <v>659</v>
      </c>
      <c r="M2587" t="s">
        <v>2368</v>
      </c>
      <c r="N2587" t="s">
        <v>5272</v>
      </c>
      <c r="O2587" t="s">
        <v>6396</v>
      </c>
      <c r="P2587">
        <f>COUNTIFS($L:$L, SolaCorp_Backlog[[#This Row],[Product Group]], $H:$H, "&lt;=" &amp; SolaCorp_Backlog[[#This Row],[Order Date]])</f>
        <v>51</v>
      </c>
      <c r="Q2587" s="9">
        <f>IFERROR(VLOOKUP(SolaCorp_Backlog[[#This Row],[Order_Item]], 'Hot Orders'!$C:$H, 6, FALSE), SolaCorp_Backlog[[#This Row],[Order Date]])</f>
        <v>44835</v>
      </c>
      <c r="R2587">
        <f>COUNTIFS($L:$L, SolaCorp_Backlog[[#This Row],[Product Group]], $Q:$Q, "&lt;=" &amp; SolaCorp_Backlog[[#This Row],[New Date]])</f>
        <v>64</v>
      </c>
      <c r="S2587">
        <f>IF(SolaCorp_Backlog[[#This Row],[Product Group]] &lt;&gt; $L2586, 1, $S2586 + 1)</f>
        <v>48</v>
      </c>
      <c r="T25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87">
        <f ca="1" xml:space="preserve"> ROUND((SolaCorp_Backlog[[#This Row],[Projected Ship Date]] - SolaCorp_Backlog[[#This Row],[Order Date]]) / SolaCorp_Backlog[[#This Row],[Backlog Quantity]], 0)</f>
        <v>72</v>
      </c>
    </row>
    <row r="2588" spans="1:21" x14ac:dyDescent="0.25">
      <c r="A2588" t="s">
        <v>261</v>
      </c>
      <c r="B2588" t="s">
        <v>899</v>
      </c>
      <c r="C2588" t="s">
        <v>688</v>
      </c>
      <c r="D2588" t="s">
        <v>910</v>
      </c>
      <c r="E2588" t="s">
        <v>911</v>
      </c>
      <c r="F2588">
        <v>6</v>
      </c>
      <c r="G2588">
        <v>641.07000000000005</v>
      </c>
      <c r="H2588" s="9">
        <v>44835</v>
      </c>
      <c r="I2588" t="s">
        <v>900</v>
      </c>
      <c r="J2588" t="s">
        <v>675</v>
      </c>
      <c r="K2588" t="s">
        <v>602</v>
      </c>
      <c r="L2588" t="s">
        <v>659</v>
      </c>
      <c r="M2588" t="s">
        <v>2368</v>
      </c>
      <c r="N2588" t="s">
        <v>5273</v>
      </c>
      <c r="O2588" t="s">
        <v>6396</v>
      </c>
      <c r="P2588">
        <f>COUNTIFS($L:$L, SolaCorp_Backlog[[#This Row],[Product Group]], $H:$H, "&lt;=" &amp; SolaCorp_Backlog[[#This Row],[Order Date]])</f>
        <v>51</v>
      </c>
      <c r="Q2588" s="9">
        <f>IFERROR(VLOOKUP(SolaCorp_Backlog[[#This Row],[Order_Item]], 'Hot Orders'!$C:$H, 6, FALSE), SolaCorp_Backlog[[#This Row],[Order Date]])</f>
        <v>44835</v>
      </c>
      <c r="R2588">
        <f>COUNTIFS($L:$L, SolaCorp_Backlog[[#This Row],[Product Group]], $Q:$Q, "&lt;=" &amp; SolaCorp_Backlog[[#This Row],[New Date]])</f>
        <v>64</v>
      </c>
      <c r="S2588">
        <f>IF(SolaCorp_Backlog[[#This Row],[Product Group]] &lt;&gt; $L2587, 1, $S2587 + 1)</f>
        <v>49</v>
      </c>
      <c r="T25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88">
        <f ca="1" xml:space="preserve"> ROUND((SolaCorp_Backlog[[#This Row],[Projected Ship Date]] - SolaCorp_Backlog[[#This Row],[Order Date]]) / SolaCorp_Backlog[[#This Row],[Backlog Quantity]], 0)</f>
        <v>72</v>
      </c>
    </row>
    <row r="2589" spans="1:21" x14ac:dyDescent="0.25">
      <c r="A2589" t="s">
        <v>261</v>
      </c>
      <c r="B2589" t="s">
        <v>899</v>
      </c>
      <c r="C2589" t="s">
        <v>688</v>
      </c>
      <c r="D2589" t="s">
        <v>910</v>
      </c>
      <c r="E2589" t="s">
        <v>911</v>
      </c>
      <c r="F2589">
        <v>6</v>
      </c>
      <c r="G2589">
        <v>641.07000000000005</v>
      </c>
      <c r="H2589" s="9">
        <v>44835</v>
      </c>
      <c r="I2589" t="s">
        <v>900</v>
      </c>
      <c r="J2589" t="s">
        <v>675</v>
      </c>
      <c r="K2589" t="s">
        <v>602</v>
      </c>
      <c r="L2589" t="s">
        <v>659</v>
      </c>
      <c r="M2589" t="s">
        <v>2368</v>
      </c>
      <c r="N2589" t="s">
        <v>5274</v>
      </c>
      <c r="O2589" t="s">
        <v>6396</v>
      </c>
      <c r="P2589">
        <f>COUNTIFS($L:$L, SolaCorp_Backlog[[#This Row],[Product Group]], $H:$H, "&lt;=" &amp; SolaCorp_Backlog[[#This Row],[Order Date]])</f>
        <v>51</v>
      </c>
      <c r="Q2589" s="9">
        <f>IFERROR(VLOOKUP(SolaCorp_Backlog[[#This Row],[Order_Item]], 'Hot Orders'!$C:$H, 6, FALSE), SolaCorp_Backlog[[#This Row],[Order Date]])</f>
        <v>44835</v>
      </c>
      <c r="R2589">
        <f>COUNTIFS($L:$L, SolaCorp_Backlog[[#This Row],[Product Group]], $Q:$Q, "&lt;=" &amp; SolaCorp_Backlog[[#This Row],[New Date]])</f>
        <v>64</v>
      </c>
      <c r="S2589">
        <f>IF(SolaCorp_Backlog[[#This Row],[Product Group]] &lt;&gt; $L2588, 1, $S2588 + 1)</f>
        <v>50</v>
      </c>
      <c r="T25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89">
        <f ca="1" xml:space="preserve"> ROUND((SolaCorp_Backlog[[#This Row],[Projected Ship Date]] - SolaCorp_Backlog[[#This Row],[Order Date]]) / SolaCorp_Backlog[[#This Row],[Backlog Quantity]], 0)</f>
        <v>72</v>
      </c>
    </row>
    <row r="2590" spans="1:21" x14ac:dyDescent="0.25">
      <c r="A2590" t="s">
        <v>261</v>
      </c>
      <c r="B2590" t="s">
        <v>899</v>
      </c>
      <c r="C2590" t="s">
        <v>688</v>
      </c>
      <c r="D2590" t="s">
        <v>910</v>
      </c>
      <c r="E2590" t="s">
        <v>911</v>
      </c>
      <c r="F2590">
        <v>6</v>
      </c>
      <c r="G2590">
        <v>641.07000000000005</v>
      </c>
      <c r="H2590" s="9">
        <v>44835</v>
      </c>
      <c r="I2590" t="s">
        <v>900</v>
      </c>
      <c r="J2590" t="s">
        <v>675</v>
      </c>
      <c r="K2590" t="s">
        <v>602</v>
      </c>
      <c r="L2590" t="s">
        <v>659</v>
      </c>
      <c r="M2590" t="s">
        <v>2368</v>
      </c>
      <c r="N2590" t="s">
        <v>5275</v>
      </c>
      <c r="O2590" t="s">
        <v>6396</v>
      </c>
      <c r="P2590">
        <f>COUNTIFS($L:$L, SolaCorp_Backlog[[#This Row],[Product Group]], $H:$H, "&lt;=" &amp; SolaCorp_Backlog[[#This Row],[Order Date]])</f>
        <v>51</v>
      </c>
      <c r="Q2590" s="9">
        <f>IFERROR(VLOOKUP(SolaCorp_Backlog[[#This Row],[Order_Item]], 'Hot Orders'!$C:$H, 6, FALSE), SolaCorp_Backlog[[#This Row],[Order Date]])</f>
        <v>44835</v>
      </c>
      <c r="R2590">
        <f>COUNTIFS($L:$L, SolaCorp_Backlog[[#This Row],[Product Group]], $Q:$Q, "&lt;=" &amp; SolaCorp_Backlog[[#This Row],[New Date]])</f>
        <v>64</v>
      </c>
      <c r="S2590">
        <f>IF(SolaCorp_Backlog[[#This Row],[Product Group]] &lt;&gt; $L2589, 1, $S2589 + 1)</f>
        <v>51</v>
      </c>
      <c r="T25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90">
        <f ca="1" xml:space="preserve"> ROUND((SolaCorp_Backlog[[#This Row],[Projected Ship Date]] - SolaCorp_Backlog[[#This Row],[Order Date]]) / SolaCorp_Backlog[[#This Row],[Backlog Quantity]], 0)</f>
        <v>72</v>
      </c>
    </row>
    <row r="2591" spans="1:21" x14ac:dyDescent="0.25">
      <c r="A2591" t="s">
        <v>16</v>
      </c>
      <c r="B2591" t="s">
        <v>1148</v>
      </c>
      <c r="C2591" t="s">
        <v>721</v>
      </c>
      <c r="D2591" t="s">
        <v>1149</v>
      </c>
      <c r="E2591" t="s">
        <v>1150</v>
      </c>
      <c r="F2591">
        <v>1</v>
      </c>
      <c r="G2591">
        <v>342.56</v>
      </c>
      <c r="H2591" s="9">
        <v>44838</v>
      </c>
      <c r="I2591" t="s">
        <v>787</v>
      </c>
      <c r="J2591" t="s">
        <v>669</v>
      </c>
      <c r="K2591" t="s">
        <v>634</v>
      </c>
      <c r="L2591" t="s">
        <v>659</v>
      </c>
      <c r="M2591" t="s">
        <v>2354</v>
      </c>
      <c r="N2591" t="s">
        <v>5248</v>
      </c>
      <c r="O2591" t="s">
        <v>6384</v>
      </c>
      <c r="P2591">
        <f>COUNTIFS($L:$L, SolaCorp_Backlog[[#This Row],[Product Group]], $H:$H, "&lt;=" &amp; SolaCorp_Backlog[[#This Row],[Order Date]])</f>
        <v>52</v>
      </c>
      <c r="Q2591" s="9">
        <f>IFERROR(VLOOKUP(SolaCorp_Backlog[[#This Row],[Order_Item]], 'Hot Orders'!$C:$H, 6, FALSE), SolaCorp_Backlog[[#This Row],[Order Date]])</f>
        <v>44838</v>
      </c>
      <c r="R2591">
        <f>COUNTIFS($L:$L, SolaCorp_Backlog[[#This Row],[Product Group]], $Q:$Q, "&lt;=" &amp; SolaCorp_Backlog[[#This Row],[New Date]])</f>
        <v>65</v>
      </c>
      <c r="S2591">
        <f>IF(SolaCorp_Backlog[[#This Row],[Product Group]] &lt;&gt; $L2590, 1, $S2590 + 1)</f>
        <v>52</v>
      </c>
      <c r="T25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91">
        <f ca="1" xml:space="preserve"> ROUND((SolaCorp_Backlog[[#This Row],[Projected Ship Date]] - SolaCorp_Backlog[[#This Row],[Order Date]]) / SolaCorp_Backlog[[#This Row],[Backlog Quantity]], 0)</f>
        <v>430</v>
      </c>
    </row>
    <row r="2592" spans="1:21" x14ac:dyDescent="0.25">
      <c r="A2592" t="s">
        <v>410</v>
      </c>
      <c r="B2592" t="s">
        <v>863</v>
      </c>
      <c r="C2592" t="s">
        <v>688</v>
      </c>
      <c r="D2592" t="s">
        <v>800</v>
      </c>
      <c r="E2592" t="s">
        <v>801</v>
      </c>
      <c r="F2592">
        <v>1</v>
      </c>
      <c r="G2592">
        <v>727.39</v>
      </c>
      <c r="H2592" s="9">
        <v>44846</v>
      </c>
      <c r="I2592" t="s">
        <v>810</v>
      </c>
      <c r="J2592" t="s">
        <v>675</v>
      </c>
      <c r="K2592" t="s">
        <v>596</v>
      </c>
      <c r="L2592" t="s">
        <v>659</v>
      </c>
      <c r="M2592" t="s">
        <v>2371</v>
      </c>
      <c r="N2592" t="s">
        <v>5278</v>
      </c>
      <c r="O2592" t="s">
        <v>6399</v>
      </c>
      <c r="P2592">
        <f>COUNTIFS($L:$L, SolaCorp_Backlog[[#This Row],[Product Group]], $H:$H, "&lt;=" &amp; SolaCorp_Backlog[[#This Row],[Order Date]])</f>
        <v>53</v>
      </c>
      <c r="Q2592" s="9">
        <f>IFERROR(VLOOKUP(SolaCorp_Backlog[[#This Row],[Order_Item]], 'Hot Orders'!$C:$H, 6, FALSE), SolaCorp_Backlog[[#This Row],[Order Date]])</f>
        <v>44846</v>
      </c>
      <c r="R2592">
        <f>COUNTIFS($L:$L, SolaCorp_Backlog[[#This Row],[Product Group]], $Q:$Q, "&lt;=" &amp; SolaCorp_Backlog[[#This Row],[New Date]])</f>
        <v>66</v>
      </c>
      <c r="S2592">
        <f>IF(SolaCorp_Backlog[[#This Row],[Product Group]] &lt;&gt; $L2591, 1, $S2591 + 1)</f>
        <v>53</v>
      </c>
      <c r="T25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92">
        <f ca="1" xml:space="preserve"> ROUND((SolaCorp_Backlog[[#This Row],[Projected Ship Date]] - SolaCorp_Backlog[[#This Row],[Order Date]]) / SolaCorp_Backlog[[#This Row],[Backlog Quantity]], 0)</f>
        <v>422</v>
      </c>
    </row>
    <row r="2593" spans="1:21" x14ac:dyDescent="0.25">
      <c r="A2593" t="s">
        <v>467</v>
      </c>
      <c r="B2593" t="s">
        <v>951</v>
      </c>
      <c r="C2593" t="s">
        <v>721</v>
      </c>
      <c r="D2593" t="s">
        <v>800</v>
      </c>
      <c r="E2593" t="s">
        <v>801</v>
      </c>
      <c r="F2593">
        <v>1</v>
      </c>
      <c r="G2593">
        <v>575.07000000000005</v>
      </c>
      <c r="H2593" s="9">
        <v>44860</v>
      </c>
      <c r="I2593" t="s">
        <v>732</v>
      </c>
      <c r="J2593" t="s">
        <v>675</v>
      </c>
      <c r="K2593" t="s">
        <v>596</v>
      </c>
      <c r="L2593" t="s">
        <v>659</v>
      </c>
      <c r="M2593" t="s">
        <v>2342</v>
      </c>
      <c r="N2593" t="s">
        <v>5236</v>
      </c>
      <c r="O2593" t="s">
        <v>6372</v>
      </c>
      <c r="P2593">
        <f>COUNTIFS($L:$L, SolaCorp_Backlog[[#This Row],[Product Group]], $H:$H, "&lt;=" &amp; SolaCorp_Backlog[[#This Row],[Order Date]])</f>
        <v>56</v>
      </c>
      <c r="Q2593" s="9">
        <f>IFERROR(VLOOKUP(SolaCorp_Backlog[[#This Row],[Order_Item]], 'Hot Orders'!$C:$H, 6, FALSE), SolaCorp_Backlog[[#This Row],[Order Date]])</f>
        <v>44860</v>
      </c>
      <c r="R2593">
        <f>COUNTIFS($L:$L, SolaCorp_Backlog[[#This Row],[Product Group]], $Q:$Q, "&lt;=" &amp; SolaCorp_Backlog[[#This Row],[New Date]])</f>
        <v>69</v>
      </c>
      <c r="S2593">
        <f>IF(SolaCorp_Backlog[[#This Row],[Product Group]] &lt;&gt; $L2592, 1, $S2592 + 1)</f>
        <v>54</v>
      </c>
      <c r="T25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93">
        <f ca="1" xml:space="preserve"> ROUND((SolaCorp_Backlog[[#This Row],[Projected Ship Date]] - SolaCorp_Backlog[[#This Row],[Order Date]]) / SolaCorp_Backlog[[#This Row],[Backlog Quantity]], 0)</f>
        <v>408</v>
      </c>
    </row>
    <row r="2594" spans="1:21" x14ac:dyDescent="0.25">
      <c r="A2594" t="s">
        <v>335</v>
      </c>
      <c r="B2594" t="s">
        <v>1035</v>
      </c>
      <c r="C2594" t="s">
        <v>729</v>
      </c>
      <c r="D2594" t="s">
        <v>800</v>
      </c>
      <c r="E2594" t="s">
        <v>801</v>
      </c>
      <c r="F2594">
        <v>1</v>
      </c>
      <c r="G2594">
        <v>457.98</v>
      </c>
      <c r="H2594" s="9">
        <v>44860</v>
      </c>
      <c r="I2594" t="s">
        <v>789</v>
      </c>
      <c r="J2594" t="s">
        <v>669</v>
      </c>
      <c r="K2594" t="s">
        <v>596</v>
      </c>
      <c r="L2594" t="s">
        <v>659</v>
      </c>
      <c r="M2594" t="s">
        <v>2373</v>
      </c>
      <c r="N2594" t="s">
        <v>5280</v>
      </c>
      <c r="O2594" t="s">
        <v>6400</v>
      </c>
      <c r="P2594">
        <f>COUNTIFS($L:$L, SolaCorp_Backlog[[#This Row],[Product Group]], $H:$H, "&lt;=" &amp; SolaCorp_Backlog[[#This Row],[Order Date]])</f>
        <v>56</v>
      </c>
      <c r="Q2594" s="9">
        <f>IFERROR(VLOOKUP(SolaCorp_Backlog[[#This Row],[Order_Item]], 'Hot Orders'!$C:$H, 6, FALSE), SolaCorp_Backlog[[#This Row],[Order Date]])</f>
        <v>44860</v>
      </c>
      <c r="R2594">
        <f>COUNTIFS($L:$L, SolaCorp_Backlog[[#This Row],[Product Group]], $Q:$Q, "&lt;=" &amp; SolaCorp_Backlog[[#This Row],[New Date]])</f>
        <v>69</v>
      </c>
      <c r="S2594">
        <f>IF(SolaCorp_Backlog[[#This Row],[Product Group]] &lt;&gt; $L2593, 1, $S2593 + 1)</f>
        <v>55</v>
      </c>
      <c r="T25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94">
        <f ca="1" xml:space="preserve"> ROUND((SolaCorp_Backlog[[#This Row],[Projected Ship Date]] - SolaCorp_Backlog[[#This Row],[Order Date]]) / SolaCorp_Backlog[[#This Row],[Backlog Quantity]], 0)</f>
        <v>408</v>
      </c>
    </row>
    <row r="2595" spans="1:21" x14ac:dyDescent="0.25">
      <c r="A2595" t="s">
        <v>467</v>
      </c>
      <c r="B2595" t="s">
        <v>951</v>
      </c>
      <c r="C2595" t="s">
        <v>721</v>
      </c>
      <c r="D2595" t="s">
        <v>974</v>
      </c>
      <c r="E2595" t="s">
        <v>975</v>
      </c>
      <c r="F2595">
        <v>1</v>
      </c>
      <c r="G2595">
        <v>348.82</v>
      </c>
      <c r="H2595" s="9">
        <v>44860</v>
      </c>
      <c r="I2595" t="s">
        <v>732</v>
      </c>
      <c r="J2595" t="s">
        <v>675</v>
      </c>
      <c r="K2595" t="s">
        <v>590</v>
      </c>
      <c r="L2595" t="s">
        <v>659</v>
      </c>
      <c r="M2595" t="s">
        <v>2374</v>
      </c>
      <c r="N2595" t="s">
        <v>5281</v>
      </c>
      <c r="O2595" t="s">
        <v>6372</v>
      </c>
      <c r="P2595">
        <f>COUNTIFS($L:$L, SolaCorp_Backlog[[#This Row],[Product Group]], $H:$H, "&lt;=" &amp; SolaCorp_Backlog[[#This Row],[Order Date]])</f>
        <v>56</v>
      </c>
      <c r="Q2595" s="9">
        <f>IFERROR(VLOOKUP(SolaCorp_Backlog[[#This Row],[Order_Item]], 'Hot Orders'!$C:$H, 6, FALSE), SolaCorp_Backlog[[#This Row],[Order Date]])</f>
        <v>44860</v>
      </c>
      <c r="R2595">
        <f>COUNTIFS($L:$L, SolaCorp_Backlog[[#This Row],[Product Group]], $Q:$Q, "&lt;=" &amp; SolaCorp_Backlog[[#This Row],[New Date]])</f>
        <v>69</v>
      </c>
      <c r="S2595">
        <f>IF(SolaCorp_Backlog[[#This Row],[Product Group]] &lt;&gt; $L2594, 1, $S2594 + 1)</f>
        <v>56</v>
      </c>
      <c r="T25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95">
        <f ca="1" xml:space="preserve"> ROUND((SolaCorp_Backlog[[#This Row],[Projected Ship Date]] - SolaCorp_Backlog[[#This Row],[Order Date]]) / SolaCorp_Backlog[[#This Row],[Backlog Quantity]], 0)</f>
        <v>408</v>
      </c>
    </row>
    <row r="2596" spans="1:21" x14ac:dyDescent="0.25">
      <c r="A2596" t="s">
        <v>506</v>
      </c>
      <c r="B2596" t="s">
        <v>1342</v>
      </c>
      <c r="C2596" t="s">
        <v>721</v>
      </c>
      <c r="D2596" t="s">
        <v>910</v>
      </c>
      <c r="E2596" t="s">
        <v>911</v>
      </c>
      <c r="F2596">
        <v>2</v>
      </c>
      <c r="G2596">
        <v>203.95</v>
      </c>
      <c r="H2596" s="9">
        <v>44866</v>
      </c>
      <c r="I2596" t="s">
        <v>763</v>
      </c>
      <c r="J2596" t="s">
        <v>669</v>
      </c>
      <c r="K2596" t="s">
        <v>602</v>
      </c>
      <c r="L2596" t="s">
        <v>659</v>
      </c>
      <c r="M2596" t="s">
        <v>2285</v>
      </c>
      <c r="N2596" t="s">
        <v>5207</v>
      </c>
      <c r="O2596" t="s">
        <v>6324</v>
      </c>
      <c r="P2596">
        <f>COUNTIFS($L:$L, SolaCorp_Backlog[[#This Row],[Product Group]], $H:$H, "&lt;=" &amp; SolaCorp_Backlog[[#This Row],[Order Date]])</f>
        <v>59</v>
      </c>
      <c r="Q2596" s="9">
        <f>IFERROR(VLOOKUP(SolaCorp_Backlog[[#This Row],[Order_Item]], 'Hot Orders'!$C:$H, 6, FALSE), SolaCorp_Backlog[[#This Row],[Order Date]])</f>
        <v>44866</v>
      </c>
      <c r="R2596">
        <f>COUNTIFS($L:$L, SolaCorp_Backlog[[#This Row],[Product Group]], $Q:$Q, "&lt;=" &amp; SolaCorp_Backlog[[#This Row],[New Date]])</f>
        <v>72</v>
      </c>
      <c r="S2596">
        <f>IF(SolaCorp_Backlog[[#This Row],[Product Group]] &lt;&gt; $L2595, 1, $S2595 + 1)</f>
        <v>57</v>
      </c>
      <c r="T25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96">
        <f ca="1" xml:space="preserve"> ROUND((SolaCorp_Backlog[[#This Row],[Projected Ship Date]] - SolaCorp_Backlog[[#This Row],[Order Date]]) / SolaCorp_Backlog[[#This Row],[Backlog Quantity]], 0)</f>
        <v>201</v>
      </c>
    </row>
    <row r="2597" spans="1:21" x14ac:dyDescent="0.25">
      <c r="A2597" t="s">
        <v>506</v>
      </c>
      <c r="B2597" t="s">
        <v>1342</v>
      </c>
      <c r="C2597" t="s">
        <v>721</v>
      </c>
      <c r="D2597" t="s">
        <v>910</v>
      </c>
      <c r="E2597" t="s">
        <v>911</v>
      </c>
      <c r="F2597">
        <v>2</v>
      </c>
      <c r="G2597">
        <v>203.95</v>
      </c>
      <c r="H2597" s="9">
        <v>44866</v>
      </c>
      <c r="I2597" t="s">
        <v>763</v>
      </c>
      <c r="J2597" t="s">
        <v>669</v>
      </c>
      <c r="K2597" t="s">
        <v>602</v>
      </c>
      <c r="L2597" t="s">
        <v>659</v>
      </c>
      <c r="M2597" t="s">
        <v>2285</v>
      </c>
      <c r="N2597" t="s">
        <v>5109</v>
      </c>
      <c r="O2597" t="s">
        <v>6324</v>
      </c>
      <c r="P2597">
        <f>COUNTIFS($L:$L, SolaCorp_Backlog[[#This Row],[Product Group]], $H:$H, "&lt;=" &amp; SolaCorp_Backlog[[#This Row],[Order Date]])</f>
        <v>59</v>
      </c>
      <c r="Q2597" s="9">
        <f>IFERROR(VLOOKUP(SolaCorp_Backlog[[#This Row],[Order_Item]], 'Hot Orders'!$C:$H, 6, FALSE), SolaCorp_Backlog[[#This Row],[Order Date]])</f>
        <v>44866</v>
      </c>
      <c r="R2597">
        <f>COUNTIFS($L:$L, SolaCorp_Backlog[[#This Row],[Product Group]], $Q:$Q, "&lt;=" &amp; SolaCorp_Backlog[[#This Row],[New Date]])</f>
        <v>72</v>
      </c>
      <c r="S2597">
        <f>IF(SolaCorp_Backlog[[#This Row],[Product Group]] &lt;&gt; $L2596, 1, $S2596 + 1)</f>
        <v>58</v>
      </c>
      <c r="T25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97">
        <f ca="1" xml:space="preserve"> ROUND((SolaCorp_Backlog[[#This Row],[Projected Ship Date]] - SolaCorp_Backlog[[#This Row],[Order Date]]) / SolaCorp_Backlog[[#This Row],[Backlog Quantity]], 0)</f>
        <v>201</v>
      </c>
    </row>
    <row r="2598" spans="1:21" x14ac:dyDescent="0.25">
      <c r="A2598" t="s">
        <v>506</v>
      </c>
      <c r="B2598" t="s">
        <v>1342</v>
      </c>
      <c r="C2598" t="s">
        <v>721</v>
      </c>
      <c r="D2598" t="s">
        <v>910</v>
      </c>
      <c r="E2598" t="s">
        <v>911</v>
      </c>
      <c r="F2598">
        <v>1</v>
      </c>
      <c r="G2598">
        <v>109.77</v>
      </c>
      <c r="H2598" s="9">
        <v>44866</v>
      </c>
      <c r="I2598" t="s">
        <v>763</v>
      </c>
      <c r="J2598" t="s">
        <v>669</v>
      </c>
      <c r="K2598" t="s">
        <v>602</v>
      </c>
      <c r="L2598" t="s">
        <v>659</v>
      </c>
      <c r="M2598" t="s">
        <v>2285</v>
      </c>
      <c r="N2598" t="s">
        <v>5109</v>
      </c>
      <c r="O2598" t="s">
        <v>6324</v>
      </c>
      <c r="P2598">
        <f>COUNTIFS($L:$L, SolaCorp_Backlog[[#This Row],[Product Group]], $H:$H, "&lt;=" &amp; SolaCorp_Backlog[[#This Row],[Order Date]])</f>
        <v>59</v>
      </c>
      <c r="Q2598" s="9">
        <f>IFERROR(VLOOKUP(SolaCorp_Backlog[[#This Row],[Order_Item]], 'Hot Orders'!$C:$H, 6, FALSE), SolaCorp_Backlog[[#This Row],[Order Date]])</f>
        <v>44866</v>
      </c>
      <c r="R2598">
        <f>COUNTIFS($L:$L, SolaCorp_Backlog[[#This Row],[Product Group]], $Q:$Q, "&lt;=" &amp; SolaCorp_Backlog[[#This Row],[New Date]])</f>
        <v>72</v>
      </c>
      <c r="S2598">
        <f>IF(SolaCorp_Backlog[[#This Row],[Product Group]] &lt;&gt; $L2597, 1, $S2597 + 1)</f>
        <v>59</v>
      </c>
      <c r="T25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98">
        <f ca="1" xml:space="preserve"> ROUND((SolaCorp_Backlog[[#This Row],[Projected Ship Date]] - SolaCorp_Backlog[[#This Row],[Order Date]]) / SolaCorp_Backlog[[#This Row],[Backlog Quantity]], 0)</f>
        <v>402</v>
      </c>
    </row>
    <row r="2599" spans="1:21" x14ac:dyDescent="0.25">
      <c r="A2599" t="s">
        <v>518</v>
      </c>
      <c r="B2599" t="s">
        <v>1459</v>
      </c>
      <c r="C2599" t="s">
        <v>671</v>
      </c>
      <c r="D2599" t="s">
        <v>726</v>
      </c>
      <c r="E2599" t="s">
        <v>727</v>
      </c>
      <c r="F2599">
        <v>1</v>
      </c>
      <c r="G2599">
        <v>112.27</v>
      </c>
      <c r="H2599" s="9">
        <v>44867</v>
      </c>
      <c r="I2599" t="s">
        <v>683</v>
      </c>
      <c r="J2599" t="s">
        <v>675</v>
      </c>
      <c r="K2599" t="s">
        <v>590</v>
      </c>
      <c r="L2599" t="s">
        <v>659</v>
      </c>
      <c r="M2599" t="s">
        <v>2478</v>
      </c>
      <c r="N2599" t="s">
        <v>5513</v>
      </c>
      <c r="O2599" t="s">
        <v>6481</v>
      </c>
      <c r="P2599">
        <f>COUNTIFS($L:$L, SolaCorp_Backlog[[#This Row],[Product Group]], $H:$H, "&lt;=" &amp; SolaCorp_Backlog[[#This Row],[Order Date]])</f>
        <v>60</v>
      </c>
      <c r="Q2599" s="9">
        <f>IFERROR(VLOOKUP(SolaCorp_Backlog[[#This Row],[Order_Item]], 'Hot Orders'!$C:$H, 6, FALSE), SolaCorp_Backlog[[#This Row],[Order Date]])</f>
        <v>44867</v>
      </c>
      <c r="R2599">
        <f>COUNTIFS($L:$L, SolaCorp_Backlog[[#This Row],[Product Group]], $Q:$Q, "&lt;=" &amp; SolaCorp_Backlog[[#This Row],[New Date]])</f>
        <v>73</v>
      </c>
      <c r="S2599">
        <f>IF(SolaCorp_Backlog[[#This Row],[Product Group]] &lt;&gt; $L2598, 1, $S2598 + 1)</f>
        <v>60</v>
      </c>
      <c r="T25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599">
        <f ca="1" xml:space="preserve"> ROUND((SolaCorp_Backlog[[#This Row],[Projected Ship Date]] - SolaCorp_Backlog[[#This Row],[Order Date]]) / SolaCorp_Backlog[[#This Row],[Backlog Quantity]], 0)</f>
        <v>401</v>
      </c>
    </row>
    <row r="2600" spans="1:21" x14ac:dyDescent="0.25">
      <c r="A2600" t="s">
        <v>140</v>
      </c>
      <c r="B2600" t="s">
        <v>1117</v>
      </c>
      <c r="C2600" t="s">
        <v>671</v>
      </c>
      <c r="D2600" t="s">
        <v>1087</v>
      </c>
      <c r="E2600" t="s">
        <v>1088</v>
      </c>
      <c r="F2600">
        <v>1</v>
      </c>
      <c r="G2600">
        <v>371.42</v>
      </c>
      <c r="H2600" s="9">
        <v>44870</v>
      </c>
      <c r="I2600" t="s">
        <v>679</v>
      </c>
      <c r="J2600" t="s">
        <v>675</v>
      </c>
      <c r="K2600" t="s">
        <v>618</v>
      </c>
      <c r="L2600" t="s">
        <v>659</v>
      </c>
      <c r="M2600" t="s">
        <v>2377</v>
      </c>
      <c r="N2600" t="s">
        <v>5284</v>
      </c>
      <c r="O2600" t="s">
        <v>6403</v>
      </c>
      <c r="P2600">
        <f>COUNTIFS($L:$L, SolaCorp_Backlog[[#This Row],[Product Group]], $H:$H, "&lt;=" &amp; SolaCorp_Backlog[[#This Row],[Order Date]])</f>
        <v>61</v>
      </c>
      <c r="Q2600" s="9">
        <f>IFERROR(VLOOKUP(SolaCorp_Backlog[[#This Row],[Order_Item]], 'Hot Orders'!$C:$H, 6, FALSE), SolaCorp_Backlog[[#This Row],[Order Date]])</f>
        <v>44870</v>
      </c>
      <c r="R2600">
        <f>COUNTIFS($L:$L, SolaCorp_Backlog[[#This Row],[Product Group]], $Q:$Q, "&lt;=" &amp; SolaCorp_Backlog[[#This Row],[New Date]])</f>
        <v>74</v>
      </c>
      <c r="S2600">
        <f>IF(SolaCorp_Backlog[[#This Row],[Product Group]] &lt;&gt; $L2599, 1, $S2599 + 1)</f>
        <v>61</v>
      </c>
      <c r="T26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2600">
        <f ca="1" xml:space="preserve"> ROUND((SolaCorp_Backlog[[#This Row],[Projected Ship Date]] - SolaCorp_Backlog[[#This Row],[Order Date]]) / SolaCorp_Backlog[[#This Row],[Backlog Quantity]], 0)</f>
        <v>398</v>
      </c>
    </row>
    <row r="2601" spans="1:21" x14ac:dyDescent="0.25">
      <c r="A2601" t="s">
        <v>539</v>
      </c>
      <c r="B2601" t="s">
        <v>1170</v>
      </c>
      <c r="C2601" t="s">
        <v>671</v>
      </c>
      <c r="D2601" t="s">
        <v>1171</v>
      </c>
      <c r="E2601" t="s">
        <v>1172</v>
      </c>
      <c r="F2601">
        <v>1</v>
      </c>
      <c r="G2601">
        <v>326.55</v>
      </c>
      <c r="H2601" s="9">
        <v>44871</v>
      </c>
      <c r="I2601" t="s">
        <v>679</v>
      </c>
      <c r="J2601" t="s">
        <v>675</v>
      </c>
      <c r="K2601" t="s">
        <v>633</v>
      </c>
      <c r="L2601" t="s">
        <v>659</v>
      </c>
      <c r="M2601" t="s">
        <v>2378</v>
      </c>
      <c r="N2601" t="s">
        <v>5285</v>
      </c>
      <c r="O2601" t="s">
        <v>6404</v>
      </c>
      <c r="P2601">
        <f>COUNTIFS($L:$L, SolaCorp_Backlog[[#This Row],[Product Group]], $H:$H, "&lt;=" &amp; SolaCorp_Backlog[[#This Row],[Order Date]])</f>
        <v>62</v>
      </c>
      <c r="Q2601" s="9">
        <f>IFERROR(VLOOKUP(SolaCorp_Backlog[[#This Row],[Order_Item]], 'Hot Orders'!$C:$H, 6, FALSE), SolaCorp_Backlog[[#This Row],[Order Date]])</f>
        <v>44871</v>
      </c>
      <c r="R2601">
        <f>COUNTIFS($L:$L, SolaCorp_Backlog[[#This Row],[Product Group]], $Q:$Q, "&lt;=" &amp; SolaCorp_Backlog[[#This Row],[New Date]])</f>
        <v>75</v>
      </c>
      <c r="S2601">
        <f>IF(SolaCorp_Backlog[[#This Row],[Product Group]] &lt;&gt; $L2600, 1, $S2600 + 1)</f>
        <v>62</v>
      </c>
      <c r="T26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01">
        <f ca="1" xml:space="preserve"> ROUND((SolaCorp_Backlog[[#This Row],[Projected Ship Date]] - SolaCorp_Backlog[[#This Row],[Order Date]]) / SolaCorp_Backlog[[#This Row],[Backlog Quantity]], 0)</f>
        <v>404</v>
      </c>
    </row>
    <row r="2602" spans="1:21" x14ac:dyDescent="0.25">
      <c r="A2602" t="s">
        <v>287</v>
      </c>
      <c r="B2602" t="s">
        <v>1234</v>
      </c>
      <c r="C2602" t="s">
        <v>671</v>
      </c>
      <c r="D2602" t="s">
        <v>910</v>
      </c>
      <c r="E2602" t="s">
        <v>911</v>
      </c>
      <c r="F2602">
        <v>2</v>
      </c>
      <c r="G2602">
        <v>285.58999999999997</v>
      </c>
      <c r="H2602" s="9">
        <v>44876</v>
      </c>
      <c r="I2602" t="s">
        <v>679</v>
      </c>
      <c r="J2602" t="s">
        <v>675</v>
      </c>
      <c r="K2602" t="s">
        <v>602</v>
      </c>
      <c r="L2602" t="s">
        <v>659</v>
      </c>
      <c r="M2602" t="s">
        <v>2381</v>
      </c>
      <c r="N2602" t="s">
        <v>5289</v>
      </c>
      <c r="O2602" t="s">
        <v>6407</v>
      </c>
      <c r="P2602">
        <f>COUNTIFS($L:$L, SolaCorp_Backlog[[#This Row],[Product Group]], $H:$H, "&lt;=" &amp; SolaCorp_Backlog[[#This Row],[Order Date]])</f>
        <v>64</v>
      </c>
      <c r="Q2602" s="9">
        <f>IFERROR(VLOOKUP(SolaCorp_Backlog[[#This Row],[Order_Item]], 'Hot Orders'!$C:$H, 6, FALSE), SolaCorp_Backlog[[#This Row],[Order Date]])</f>
        <v>44876</v>
      </c>
      <c r="R2602">
        <f>COUNTIFS($L:$L, SolaCorp_Backlog[[#This Row],[Product Group]], $Q:$Q, "&lt;=" &amp; SolaCorp_Backlog[[#This Row],[New Date]])</f>
        <v>77</v>
      </c>
      <c r="S2602">
        <f>IF(SolaCorp_Backlog[[#This Row],[Product Group]] &lt;&gt; $L2601, 1, $S2601 + 1)</f>
        <v>63</v>
      </c>
      <c r="T26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02">
        <f ca="1" xml:space="preserve"> ROUND((SolaCorp_Backlog[[#This Row],[Projected Ship Date]] - SolaCorp_Backlog[[#This Row],[Order Date]]) / SolaCorp_Backlog[[#This Row],[Backlog Quantity]], 0)</f>
        <v>200</v>
      </c>
    </row>
    <row r="2603" spans="1:21" x14ac:dyDescent="0.25">
      <c r="A2603" t="s">
        <v>287</v>
      </c>
      <c r="B2603" t="s">
        <v>1234</v>
      </c>
      <c r="C2603" t="s">
        <v>671</v>
      </c>
      <c r="D2603" t="s">
        <v>910</v>
      </c>
      <c r="E2603" t="s">
        <v>911</v>
      </c>
      <c r="F2603">
        <v>2</v>
      </c>
      <c r="G2603">
        <v>285.58999999999997</v>
      </c>
      <c r="H2603" s="9">
        <v>44876</v>
      </c>
      <c r="I2603" t="s">
        <v>679</v>
      </c>
      <c r="J2603" t="s">
        <v>675</v>
      </c>
      <c r="K2603" t="s">
        <v>602</v>
      </c>
      <c r="L2603" t="s">
        <v>659</v>
      </c>
      <c r="M2603" t="s">
        <v>2381</v>
      </c>
      <c r="N2603" t="s">
        <v>5290</v>
      </c>
      <c r="O2603" t="s">
        <v>6407</v>
      </c>
      <c r="P2603">
        <f>COUNTIFS($L:$L, SolaCorp_Backlog[[#This Row],[Product Group]], $H:$H, "&lt;=" &amp; SolaCorp_Backlog[[#This Row],[Order Date]])</f>
        <v>64</v>
      </c>
      <c r="Q2603" s="9">
        <f>IFERROR(VLOOKUP(SolaCorp_Backlog[[#This Row],[Order_Item]], 'Hot Orders'!$C:$H, 6, FALSE), SolaCorp_Backlog[[#This Row],[Order Date]])</f>
        <v>44876</v>
      </c>
      <c r="R2603">
        <f>COUNTIFS($L:$L, SolaCorp_Backlog[[#This Row],[Product Group]], $Q:$Q, "&lt;=" &amp; SolaCorp_Backlog[[#This Row],[New Date]])</f>
        <v>77</v>
      </c>
      <c r="S2603">
        <f>IF(SolaCorp_Backlog[[#This Row],[Product Group]] &lt;&gt; $L2602, 1, $S2602 + 1)</f>
        <v>64</v>
      </c>
      <c r="T26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03">
        <f ca="1" xml:space="preserve"> ROUND((SolaCorp_Backlog[[#This Row],[Projected Ship Date]] - SolaCorp_Backlog[[#This Row],[Order Date]]) / SolaCorp_Backlog[[#This Row],[Backlog Quantity]], 0)</f>
        <v>200</v>
      </c>
    </row>
    <row r="2604" spans="1:21" x14ac:dyDescent="0.25">
      <c r="A2604" t="s">
        <v>292</v>
      </c>
      <c r="B2604" t="s">
        <v>895</v>
      </c>
      <c r="C2604" t="s">
        <v>721</v>
      </c>
      <c r="D2604" t="s">
        <v>896</v>
      </c>
      <c r="E2604" t="s">
        <v>897</v>
      </c>
      <c r="F2604">
        <v>7</v>
      </c>
      <c r="G2604">
        <v>692.85</v>
      </c>
      <c r="H2604" s="9">
        <v>44877</v>
      </c>
      <c r="I2604" t="s">
        <v>779</v>
      </c>
      <c r="J2604" t="s">
        <v>669</v>
      </c>
      <c r="K2604" t="s">
        <v>638</v>
      </c>
      <c r="L2604" t="s">
        <v>659</v>
      </c>
      <c r="M2604" t="s">
        <v>2382</v>
      </c>
      <c r="N2604" t="s">
        <v>5291</v>
      </c>
      <c r="O2604" t="s">
        <v>6408</v>
      </c>
      <c r="P2604">
        <f>COUNTIFS($L:$L, SolaCorp_Backlog[[#This Row],[Product Group]], $H:$H, "&lt;=" &amp; SolaCorp_Backlog[[#This Row],[Order Date]])</f>
        <v>71</v>
      </c>
      <c r="Q2604" s="9">
        <f>IFERROR(VLOOKUP(SolaCorp_Backlog[[#This Row],[Order_Item]], 'Hot Orders'!$C:$H, 6, FALSE), SolaCorp_Backlog[[#This Row],[Order Date]])</f>
        <v>44877</v>
      </c>
      <c r="R2604">
        <f>COUNTIFS($L:$L, SolaCorp_Backlog[[#This Row],[Product Group]], $Q:$Q, "&lt;=" &amp; SolaCorp_Backlog[[#This Row],[New Date]])</f>
        <v>84</v>
      </c>
      <c r="S2604">
        <f>IF(SolaCorp_Backlog[[#This Row],[Product Group]] &lt;&gt; $L2603, 1, $S2603 + 1)</f>
        <v>65</v>
      </c>
      <c r="T26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04">
        <f ca="1" xml:space="preserve"> ROUND((SolaCorp_Backlog[[#This Row],[Projected Ship Date]] - SolaCorp_Backlog[[#This Row],[Order Date]]) / SolaCorp_Backlog[[#This Row],[Backlog Quantity]], 0)</f>
        <v>57</v>
      </c>
    </row>
    <row r="2605" spans="1:21" x14ac:dyDescent="0.25">
      <c r="A2605" t="s">
        <v>292</v>
      </c>
      <c r="B2605" t="s">
        <v>895</v>
      </c>
      <c r="C2605" t="s">
        <v>721</v>
      </c>
      <c r="D2605" t="s">
        <v>896</v>
      </c>
      <c r="E2605" t="s">
        <v>897</v>
      </c>
      <c r="F2605">
        <v>7</v>
      </c>
      <c r="G2605">
        <v>692.85</v>
      </c>
      <c r="H2605" s="9">
        <v>44877</v>
      </c>
      <c r="I2605" t="s">
        <v>779</v>
      </c>
      <c r="J2605" t="s">
        <v>669</v>
      </c>
      <c r="K2605" t="s">
        <v>638</v>
      </c>
      <c r="L2605" t="s">
        <v>659</v>
      </c>
      <c r="M2605" t="s">
        <v>2382</v>
      </c>
      <c r="N2605" t="s">
        <v>5292</v>
      </c>
      <c r="O2605" t="s">
        <v>6408</v>
      </c>
      <c r="P2605">
        <f>COUNTIFS($L:$L, SolaCorp_Backlog[[#This Row],[Product Group]], $H:$H, "&lt;=" &amp; SolaCorp_Backlog[[#This Row],[Order Date]])</f>
        <v>71</v>
      </c>
      <c r="Q2605" s="9">
        <f>IFERROR(VLOOKUP(SolaCorp_Backlog[[#This Row],[Order_Item]], 'Hot Orders'!$C:$H, 6, FALSE), SolaCorp_Backlog[[#This Row],[Order Date]])</f>
        <v>44877</v>
      </c>
      <c r="R2605">
        <f>COUNTIFS($L:$L, SolaCorp_Backlog[[#This Row],[Product Group]], $Q:$Q, "&lt;=" &amp; SolaCorp_Backlog[[#This Row],[New Date]])</f>
        <v>84</v>
      </c>
      <c r="S2605">
        <f>IF(SolaCorp_Backlog[[#This Row],[Product Group]] &lt;&gt; $L2604, 1, $S2604 + 1)</f>
        <v>66</v>
      </c>
      <c r="T26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05">
        <f ca="1" xml:space="preserve"> ROUND((SolaCorp_Backlog[[#This Row],[Projected Ship Date]] - SolaCorp_Backlog[[#This Row],[Order Date]]) / SolaCorp_Backlog[[#This Row],[Backlog Quantity]], 0)</f>
        <v>57</v>
      </c>
    </row>
    <row r="2606" spans="1:21" x14ac:dyDescent="0.25">
      <c r="A2606" t="s">
        <v>292</v>
      </c>
      <c r="B2606" t="s">
        <v>895</v>
      </c>
      <c r="C2606" t="s">
        <v>721</v>
      </c>
      <c r="D2606" t="s">
        <v>896</v>
      </c>
      <c r="E2606" t="s">
        <v>897</v>
      </c>
      <c r="F2606">
        <v>7</v>
      </c>
      <c r="G2606">
        <v>692.85</v>
      </c>
      <c r="H2606" s="9">
        <v>44877</v>
      </c>
      <c r="I2606" t="s">
        <v>779</v>
      </c>
      <c r="J2606" t="s">
        <v>669</v>
      </c>
      <c r="K2606" t="s">
        <v>638</v>
      </c>
      <c r="L2606" t="s">
        <v>659</v>
      </c>
      <c r="M2606" t="s">
        <v>2382</v>
      </c>
      <c r="N2606" t="s">
        <v>5293</v>
      </c>
      <c r="O2606" t="s">
        <v>6408</v>
      </c>
      <c r="P2606">
        <f>COUNTIFS($L:$L, SolaCorp_Backlog[[#This Row],[Product Group]], $H:$H, "&lt;=" &amp; SolaCorp_Backlog[[#This Row],[Order Date]])</f>
        <v>71</v>
      </c>
      <c r="Q2606" s="9">
        <f>IFERROR(VLOOKUP(SolaCorp_Backlog[[#This Row],[Order_Item]], 'Hot Orders'!$C:$H, 6, FALSE), SolaCorp_Backlog[[#This Row],[Order Date]])</f>
        <v>44877</v>
      </c>
      <c r="R2606">
        <f>COUNTIFS($L:$L, SolaCorp_Backlog[[#This Row],[Product Group]], $Q:$Q, "&lt;=" &amp; SolaCorp_Backlog[[#This Row],[New Date]])</f>
        <v>84</v>
      </c>
      <c r="S2606">
        <f>IF(SolaCorp_Backlog[[#This Row],[Product Group]] &lt;&gt; $L2605, 1, $S2605 + 1)</f>
        <v>67</v>
      </c>
      <c r="T26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06">
        <f ca="1" xml:space="preserve"> ROUND((SolaCorp_Backlog[[#This Row],[Projected Ship Date]] - SolaCorp_Backlog[[#This Row],[Order Date]]) / SolaCorp_Backlog[[#This Row],[Backlog Quantity]], 0)</f>
        <v>57</v>
      </c>
    </row>
    <row r="2607" spans="1:21" x14ac:dyDescent="0.25">
      <c r="A2607" t="s">
        <v>292</v>
      </c>
      <c r="B2607" t="s">
        <v>895</v>
      </c>
      <c r="C2607" t="s">
        <v>721</v>
      </c>
      <c r="D2607" t="s">
        <v>896</v>
      </c>
      <c r="E2607" t="s">
        <v>897</v>
      </c>
      <c r="F2607">
        <v>7</v>
      </c>
      <c r="G2607">
        <v>692.85</v>
      </c>
      <c r="H2607" s="9">
        <v>44877</v>
      </c>
      <c r="I2607" t="s">
        <v>779</v>
      </c>
      <c r="J2607" t="s">
        <v>669</v>
      </c>
      <c r="K2607" t="s">
        <v>638</v>
      </c>
      <c r="L2607" t="s">
        <v>659</v>
      </c>
      <c r="M2607" t="s">
        <v>2382</v>
      </c>
      <c r="N2607" t="s">
        <v>5294</v>
      </c>
      <c r="O2607" t="s">
        <v>6408</v>
      </c>
      <c r="P2607">
        <f>COUNTIFS($L:$L, SolaCorp_Backlog[[#This Row],[Product Group]], $H:$H, "&lt;=" &amp; SolaCorp_Backlog[[#This Row],[Order Date]])</f>
        <v>71</v>
      </c>
      <c r="Q2607" s="9">
        <f>IFERROR(VLOOKUP(SolaCorp_Backlog[[#This Row],[Order_Item]], 'Hot Orders'!$C:$H, 6, FALSE), SolaCorp_Backlog[[#This Row],[Order Date]])</f>
        <v>44877</v>
      </c>
      <c r="R2607">
        <f>COUNTIFS($L:$L, SolaCorp_Backlog[[#This Row],[Product Group]], $Q:$Q, "&lt;=" &amp; SolaCorp_Backlog[[#This Row],[New Date]])</f>
        <v>84</v>
      </c>
      <c r="S2607">
        <f>IF(SolaCorp_Backlog[[#This Row],[Product Group]] &lt;&gt; $L2606, 1, $S2606 + 1)</f>
        <v>68</v>
      </c>
      <c r="T26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07">
        <f ca="1" xml:space="preserve"> ROUND((SolaCorp_Backlog[[#This Row],[Projected Ship Date]] - SolaCorp_Backlog[[#This Row],[Order Date]]) / SolaCorp_Backlog[[#This Row],[Backlog Quantity]], 0)</f>
        <v>57</v>
      </c>
    </row>
    <row r="2608" spans="1:21" x14ac:dyDescent="0.25">
      <c r="A2608" t="s">
        <v>292</v>
      </c>
      <c r="B2608" t="s">
        <v>895</v>
      </c>
      <c r="C2608" t="s">
        <v>721</v>
      </c>
      <c r="D2608" t="s">
        <v>896</v>
      </c>
      <c r="E2608" t="s">
        <v>897</v>
      </c>
      <c r="F2608">
        <v>7</v>
      </c>
      <c r="G2608">
        <v>692.85</v>
      </c>
      <c r="H2608" s="9">
        <v>44877</v>
      </c>
      <c r="I2608" t="s">
        <v>779</v>
      </c>
      <c r="J2608" t="s">
        <v>669</v>
      </c>
      <c r="K2608" t="s">
        <v>638</v>
      </c>
      <c r="L2608" t="s">
        <v>659</v>
      </c>
      <c r="M2608" t="s">
        <v>2382</v>
      </c>
      <c r="N2608" t="s">
        <v>5295</v>
      </c>
      <c r="O2608" t="s">
        <v>6408</v>
      </c>
      <c r="P2608">
        <f>COUNTIFS($L:$L, SolaCorp_Backlog[[#This Row],[Product Group]], $H:$H, "&lt;=" &amp; SolaCorp_Backlog[[#This Row],[Order Date]])</f>
        <v>71</v>
      </c>
      <c r="Q2608" s="9">
        <f>IFERROR(VLOOKUP(SolaCorp_Backlog[[#This Row],[Order_Item]], 'Hot Orders'!$C:$H, 6, FALSE), SolaCorp_Backlog[[#This Row],[Order Date]])</f>
        <v>44877</v>
      </c>
      <c r="R2608">
        <f>COUNTIFS($L:$L, SolaCorp_Backlog[[#This Row],[Product Group]], $Q:$Q, "&lt;=" &amp; SolaCorp_Backlog[[#This Row],[New Date]])</f>
        <v>84</v>
      </c>
      <c r="S2608">
        <f>IF(SolaCorp_Backlog[[#This Row],[Product Group]] &lt;&gt; $L2607, 1, $S2607 + 1)</f>
        <v>69</v>
      </c>
      <c r="T26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08">
        <f ca="1" xml:space="preserve"> ROUND((SolaCorp_Backlog[[#This Row],[Projected Ship Date]] - SolaCorp_Backlog[[#This Row],[Order Date]]) / SolaCorp_Backlog[[#This Row],[Backlog Quantity]], 0)</f>
        <v>57</v>
      </c>
    </row>
    <row r="2609" spans="1:21" x14ac:dyDescent="0.25">
      <c r="A2609" t="s">
        <v>292</v>
      </c>
      <c r="B2609" t="s">
        <v>895</v>
      </c>
      <c r="C2609" t="s">
        <v>721</v>
      </c>
      <c r="D2609" t="s">
        <v>896</v>
      </c>
      <c r="E2609" t="s">
        <v>897</v>
      </c>
      <c r="F2609">
        <v>7</v>
      </c>
      <c r="G2609">
        <v>692.85</v>
      </c>
      <c r="H2609" s="9">
        <v>44877</v>
      </c>
      <c r="I2609" t="s">
        <v>779</v>
      </c>
      <c r="J2609" t="s">
        <v>669</v>
      </c>
      <c r="K2609" t="s">
        <v>638</v>
      </c>
      <c r="L2609" t="s">
        <v>659</v>
      </c>
      <c r="M2609" t="s">
        <v>2382</v>
      </c>
      <c r="N2609" t="s">
        <v>5296</v>
      </c>
      <c r="O2609" t="s">
        <v>6408</v>
      </c>
      <c r="P2609">
        <f>COUNTIFS($L:$L, SolaCorp_Backlog[[#This Row],[Product Group]], $H:$H, "&lt;=" &amp; SolaCorp_Backlog[[#This Row],[Order Date]])</f>
        <v>71</v>
      </c>
      <c r="Q2609" s="9">
        <f>IFERROR(VLOOKUP(SolaCorp_Backlog[[#This Row],[Order_Item]], 'Hot Orders'!$C:$H, 6, FALSE), SolaCorp_Backlog[[#This Row],[Order Date]])</f>
        <v>44877</v>
      </c>
      <c r="R2609">
        <f>COUNTIFS($L:$L, SolaCorp_Backlog[[#This Row],[Product Group]], $Q:$Q, "&lt;=" &amp; SolaCorp_Backlog[[#This Row],[New Date]])</f>
        <v>84</v>
      </c>
      <c r="S2609">
        <f>IF(SolaCorp_Backlog[[#This Row],[Product Group]] &lt;&gt; $L2608, 1, $S2608 + 1)</f>
        <v>70</v>
      </c>
      <c r="T26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09">
        <f ca="1" xml:space="preserve"> ROUND((SolaCorp_Backlog[[#This Row],[Projected Ship Date]] - SolaCorp_Backlog[[#This Row],[Order Date]]) / SolaCorp_Backlog[[#This Row],[Backlog Quantity]], 0)</f>
        <v>57</v>
      </c>
    </row>
    <row r="2610" spans="1:21" x14ac:dyDescent="0.25">
      <c r="A2610" t="s">
        <v>292</v>
      </c>
      <c r="B2610" t="s">
        <v>895</v>
      </c>
      <c r="C2610" t="s">
        <v>721</v>
      </c>
      <c r="D2610" t="s">
        <v>896</v>
      </c>
      <c r="E2610" t="s">
        <v>897</v>
      </c>
      <c r="F2610">
        <v>7</v>
      </c>
      <c r="G2610">
        <v>692.85</v>
      </c>
      <c r="H2610" s="9">
        <v>44877</v>
      </c>
      <c r="I2610" t="s">
        <v>779</v>
      </c>
      <c r="J2610" t="s">
        <v>669</v>
      </c>
      <c r="K2610" t="s">
        <v>638</v>
      </c>
      <c r="L2610" t="s">
        <v>659</v>
      </c>
      <c r="M2610" t="s">
        <v>2382</v>
      </c>
      <c r="N2610" t="s">
        <v>5297</v>
      </c>
      <c r="O2610" t="s">
        <v>6408</v>
      </c>
      <c r="P2610">
        <f>COUNTIFS($L:$L, SolaCorp_Backlog[[#This Row],[Product Group]], $H:$H, "&lt;=" &amp; SolaCorp_Backlog[[#This Row],[Order Date]])</f>
        <v>71</v>
      </c>
      <c r="Q2610" s="9">
        <f>IFERROR(VLOOKUP(SolaCorp_Backlog[[#This Row],[Order_Item]], 'Hot Orders'!$C:$H, 6, FALSE), SolaCorp_Backlog[[#This Row],[Order Date]])</f>
        <v>44877</v>
      </c>
      <c r="R2610">
        <f>COUNTIFS($L:$L, SolaCorp_Backlog[[#This Row],[Product Group]], $Q:$Q, "&lt;=" &amp; SolaCorp_Backlog[[#This Row],[New Date]])</f>
        <v>84</v>
      </c>
      <c r="S2610">
        <f>IF(SolaCorp_Backlog[[#This Row],[Product Group]] &lt;&gt; $L2609, 1, $S2609 + 1)</f>
        <v>71</v>
      </c>
      <c r="T26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10">
        <f ca="1" xml:space="preserve"> ROUND((SolaCorp_Backlog[[#This Row],[Projected Ship Date]] - SolaCorp_Backlog[[#This Row],[Order Date]]) / SolaCorp_Backlog[[#This Row],[Backlog Quantity]], 0)</f>
        <v>57</v>
      </c>
    </row>
    <row r="2611" spans="1:21" x14ac:dyDescent="0.25">
      <c r="A2611" t="s">
        <v>412</v>
      </c>
      <c r="B2611" t="s">
        <v>1160</v>
      </c>
      <c r="C2611" t="s">
        <v>688</v>
      </c>
      <c r="D2611" t="s">
        <v>942</v>
      </c>
      <c r="E2611" t="s">
        <v>943</v>
      </c>
      <c r="F2611">
        <v>1</v>
      </c>
      <c r="G2611">
        <v>333.35</v>
      </c>
      <c r="H2611" s="9">
        <v>44878</v>
      </c>
      <c r="I2611" t="s">
        <v>986</v>
      </c>
      <c r="J2611" t="s">
        <v>675</v>
      </c>
      <c r="K2611" t="s">
        <v>597</v>
      </c>
      <c r="L2611" t="s">
        <v>659</v>
      </c>
      <c r="M2611" t="s">
        <v>2482</v>
      </c>
      <c r="N2611" t="s">
        <v>5519</v>
      </c>
      <c r="O2611" t="s">
        <v>6484</v>
      </c>
      <c r="P2611">
        <f>COUNTIFS($L:$L, SolaCorp_Backlog[[#This Row],[Product Group]], $H:$H, "&lt;=" &amp; SolaCorp_Backlog[[#This Row],[Order Date]])</f>
        <v>72</v>
      </c>
      <c r="Q2611" s="9">
        <f>IFERROR(VLOOKUP(SolaCorp_Backlog[[#This Row],[Order_Item]], 'Hot Orders'!$C:$H, 6, FALSE), SolaCorp_Backlog[[#This Row],[Order Date]])</f>
        <v>44878</v>
      </c>
      <c r="R2611">
        <f>COUNTIFS($L:$L, SolaCorp_Backlog[[#This Row],[Product Group]], $Q:$Q, "&lt;=" &amp; SolaCorp_Backlog[[#This Row],[New Date]])</f>
        <v>85</v>
      </c>
      <c r="S2611">
        <f>IF(SolaCorp_Backlog[[#This Row],[Product Group]] &lt;&gt; $L2610, 1, $S2610 + 1)</f>
        <v>72</v>
      </c>
      <c r="T26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11">
        <f ca="1" xml:space="preserve"> ROUND((SolaCorp_Backlog[[#This Row],[Projected Ship Date]] - SolaCorp_Backlog[[#This Row],[Order Date]]) / SolaCorp_Backlog[[#This Row],[Backlog Quantity]], 0)</f>
        <v>397</v>
      </c>
    </row>
    <row r="2612" spans="1:21" x14ac:dyDescent="0.25">
      <c r="A2612" t="s">
        <v>299</v>
      </c>
      <c r="B2612" t="s">
        <v>771</v>
      </c>
      <c r="C2612" t="s">
        <v>688</v>
      </c>
      <c r="D2612" t="s">
        <v>910</v>
      </c>
      <c r="E2612" t="s">
        <v>911</v>
      </c>
      <c r="F2612">
        <v>10</v>
      </c>
      <c r="G2612">
        <v>550.47</v>
      </c>
      <c r="H2612" s="9">
        <v>44879</v>
      </c>
      <c r="I2612" t="s">
        <v>772</v>
      </c>
      <c r="J2612" t="s">
        <v>675</v>
      </c>
      <c r="K2612" t="s">
        <v>602</v>
      </c>
      <c r="L2612" t="s">
        <v>659</v>
      </c>
      <c r="M2612" t="s">
        <v>2288</v>
      </c>
      <c r="N2612" t="s">
        <v>5112</v>
      </c>
      <c r="O2612" t="s">
        <v>6327</v>
      </c>
      <c r="P2612">
        <f>COUNTIFS($L:$L, SolaCorp_Backlog[[#This Row],[Product Group]], $H:$H, "&lt;=" &amp; SolaCorp_Backlog[[#This Row],[Order Date]])</f>
        <v>82</v>
      </c>
      <c r="Q2612" s="9">
        <f>IFERROR(VLOOKUP(SolaCorp_Backlog[[#This Row],[Order_Item]], 'Hot Orders'!$C:$H, 6, FALSE), SolaCorp_Backlog[[#This Row],[Order Date]])</f>
        <v>44879</v>
      </c>
      <c r="R2612">
        <f>COUNTIFS($L:$L, SolaCorp_Backlog[[#This Row],[Product Group]], $Q:$Q, "&lt;=" &amp; SolaCorp_Backlog[[#This Row],[New Date]])</f>
        <v>95</v>
      </c>
      <c r="S2612">
        <f>IF(SolaCorp_Backlog[[#This Row],[Product Group]] &lt;&gt; $L2611, 1, $S2611 + 1)</f>
        <v>73</v>
      </c>
      <c r="T26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12">
        <f ca="1" xml:space="preserve"> ROUND((SolaCorp_Backlog[[#This Row],[Projected Ship Date]] - SolaCorp_Backlog[[#This Row],[Order Date]]) / SolaCorp_Backlog[[#This Row],[Backlog Quantity]], 0)</f>
        <v>40</v>
      </c>
    </row>
    <row r="2613" spans="1:21" x14ac:dyDescent="0.25">
      <c r="A2613" t="s">
        <v>299</v>
      </c>
      <c r="B2613" t="s">
        <v>771</v>
      </c>
      <c r="C2613" t="s">
        <v>688</v>
      </c>
      <c r="D2613" t="s">
        <v>910</v>
      </c>
      <c r="E2613" t="s">
        <v>911</v>
      </c>
      <c r="F2613">
        <v>10</v>
      </c>
      <c r="G2613">
        <v>550.47</v>
      </c>
      <c r="H2613" s="9">
        <v>44879</v>
      </c>
      <c r="I2613" t="s">
        <v>772</v>
      </c>
      <c r="J2613" t="s">
        <v>675</v>
      </c>
      <c r="K2613" t="s">
        <v>602</v>
      </c>
      <c r="L2613" t="s">
        <v>659</v>
      </c>
      <c r="M2613" t="s">
        <v>2288</v>
      </c>
      <c r="N2613" t="s">
        <v>5113</v>
      </c>
      <c r="O2613" t="s">
        <v>6327</v>
      </c>
      <c r="P2613">
        <f>COUNTIFS($L:$L, SolaCorp_Backlog[[#This Row],[Product Group]], $H:$H, "&lt;=" &amp; SolaCorp_Backlog[[#This Row],[Order Date]])</f>
        <v>82</v>
      </c>
      <c r="Q2613" s="9">
        <f>IFERROR(VLOOKUP(SolaCorp_Backlog[[#This Row],[Order_Item]], 'Hot Orders'!$C:$H, 6, FALSE), SolaCorp_Backlog[[#This Row],[Order Date]])</f>
        <v>44879</v>
      </c>
      <c r="R2613">
        <f>COUNTIFS($L:$L, SolaCorp_Backlog[[#This Row],[Product Group]], $Q:$Q, "&lt;=" &amp; SolaCorp_Backlog[[#This Row],[New Date]])</f>
        <v>95</v>
      </c>
      <c r="S2613">
        <f>IF(SolaCorp_Backlog[[#This Row],[Product Group]] &lt;&gt; $L2612, 1, $S2612 + 1)</f>
        <v>74</v>
      </c>
      <c r="T26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13">
        <f ca="1" xml:space="preserve"> ROUND((SolaCorp_Backlog[[#This Row],[Projected Ship Date]] - SolaCorp_Backlog[[#This Row],[Order Date]]) / SolaCorp_Backlog[[#This Row],[Backlog Quantity]], 0)</f>
        <v>40</v>
      </c>
    </row>
    <row r="2614" spans="1:21" x14ac:dyDescent="0.25">
      <c r="A2614" t="s">
        <v>299</v>
      </c>
      <c r="B2614" t="s">
        <v>771</v>
      </c>
      <c r="C2614" t="s">
        <v>688</v>
      </c>
      <c r="D2614" t="s">
        <v>910</v>
      </c>
      <c r="E2614" t="s">
        <v>911</v>
      </c>
      <c r="F2614">
        <v>10</v>
      </c>
      <c r="G2614">
        <v>550.47</v>
      </c>
      <c r="H2614" s="9">
        <v>44879</v>
      </c>
      <c r="I2614" t="s">
        <v>772</v>
      </c>
      <c r="J2614" t="s">
        <v>675</v>
      </c>
      <c r="K2614" t="s">
        <v>602</v>
      </c>
      <c r="L2614" t="s">
        <v>659</v>
      </c>
      <c r="M2614" t="s">
        <v>2288</v>
      </c>
      <c r="N2614" t="s">
        <v>5114</v>
      </c>
      <c r="O2614" t="s">
        <v>6327</v>
      </c>
      <c r="P2614">
        <f>COUNTIFS($L:$L, SolaCorp_Backlog[[#This Row],[Product Group]], $H:$H, "&lt;=" &amp; SolaCorp_Backlog[[#This Row],[Order Date]])</f>
        <v>82</v>
      </c>
      <c r="Q2614" s="9">
        <f>IFERROR(VLOOKUP(SolaCorp_Backlog[[#This Row],[Order_Item]], 'Hot Orders'!$C:$H, 6, FALSE), SolaCorp_Backlog[[#This Row],[Order Date]])</f>
        <v>44879</v>
      </c>
      <c r="R2614">
        <f>COUNTIFS($L:$L, SolaCorp_Backlog[[#This Row],[Product Group]], $Q:$Q, "&lt;=" &amp; SolaCorp_Backlog[[#This Row],[New Date]])</f>
        <v>95</v>
      </c>
      <c r="S2614">
        <f>IF(SolaCorp_Backlog[[#This Row],[Product Group]] &lt;&gt; $L2613, 1, $S2613 + 1)</f>
        <v>75</v>
      </c>
      <c r="T26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14">
        <f ca="1" xml:space="preserve"> ROUND((SolaCorp_Backlog[[#This Row],[Projected Ship Date]] - SolaCorp_Backlog[[#This Row],[Order Date]]) / SolaCorp_Backlog[[#This Row],[Backlog Quantity]], 0)</f>
        <v>40</v>
      </c>
    </row>
    <row r="2615" spans="1:21" x14ac:dyDescent="0.25">
      <c r="A2615" t="s">
        <v>299</v>
      </c>
      <c r="B2615" t="s">
        <v>771</v>
      </c>
      <c r="C2615" t="s">
        <v>688</v>
      </c>
      <c r="D2615" t="s">
        <v>910</v>
      </c>
      <c r="E2615" t="s">
        <v>911</v>
      </c>
      <c r="F2615">
        <v>10</v>
      </c>
      <c r="G2615">
        <v>550.47</v>
      </c>
      <c r="H2615" s="9">
        <v>44879</v>
      </c>
      <c r="I2615" t="s">
        <v>772</v>
      </c>
      <c r="J2615" t="s">
        <v>675</v>
      </c>
      <c r="K2615" t="s">
        <v>602</v>
      </c>
      <c r="L2615" t="s">
        <v>659</v>
      </c>
      <c r="M2615" t="s">
        <v>2288</v>
      </c>
      <c r="N2615" t="s">
        <v>5115</v>
      </c>
      <c r="O2615" t="s">
        <v>6327</v>
      </c>
      <c r="P2615">
        <f>COUNTIFS($L:$L, SolaCorp_Backlog[[#This Row],[Product Group]], $H:$H, "&lt;=" &amp; SolaCorp_Backlog[[#This Row],[Order Date]])</f>
        <v>82</v>
      </c>
      <c r="Q2615" s="9">
        <f>IFERROR(VLOOKUP(SolaCorp_Backlog[[#This Row],[Order_Item]], 'Hot Orders'!$C:$H, 6, FALSE), SolaCorp_Backlog[[#This Row],[Order Date]])</f>
        <v>44879</v>
      </c>
      <c r="R2615">
        <f>COUNTIFS($L:$L, SolaCorp_Backlog[[#This Row],[Product Group]], $Q:$Q, "&lt;=" &amp; SolaCorp_Backlog[[#This Row],[New Date]])</f>
        <v>95</v>
      </c>
      <c r="S2615">
        <f>IF(SolaCorp_Backlog[[#This Row],[Product Group]] &lt;&gt; $L2614, 1, $S2614 + 1)</f>
        <v>76</v>
      </c>
      <c r="T26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15">
        <f ca="1" xml:space="preserve"> ROUND((SolaCorp_Backlog[[#This Row],[Projected Ship Date]] - SolaCorp_Backlog[[#This Row],[Order Date]]) / SolaCorp_Backlog[[#This Row],[Backlog Quantity]], 0)</f>
        <v>40</v>
      </c>
    </row>
    <row r="2616" spans="1:21" x14ac:dyDescent="0.25">
      <c r="A2616" t="s">
        <v>299</v>
      </c>
      <c r="B2616" t="s">
        <v>771</v>
      </c>
      <c r="C2616" t="s">
        <v>688</v>
      </c>
      <c r="D2616" t="s">
        <v>910</v>
      </c>
      <c r="E2616" t="s">
        <v>911</v>
      </c>
      <c r="F2616">
        <v>10</v>
      </c>
      <c r="G2616">
        <v>550.47</v>
      </c>
      <c r="H2616" s="9">
        <v>44879</v>
      </c>
      <c r="I2616" t="s">
        <v>772</v>
      </c>
      <c r="J2616" t="s">
        <v>675</v>
      </c>
      <c r="K2616" t="s">
        <v>602</v>
      </c>
      <c r="L2616" t="s">
        <v>659</v>
      </c>
      <c r="M2616" t="s">
        <v>2288</v>
      </c>
      <c r="N2616" t="s">
        <v>5116</v>
      </c>
      <c r="O2616" t="s">
        <v>6327</v>
      </c>
      <c r="P2616">
        <f>COUNTIFS($L:$L, SolaCorp_Backlog[[#This Row],[Product Group]], $H:$H, "&lt;=" &amp; SolaCorp_Backlog[[#This Row],[Order Date]])</f>
        <v>82</v>
      </c>
      <c r="Q2616" s="9">
        <f>IFERROR(VLOOKUP(SolaCorp_Backlog[[#This Row],[Order_Item]], 'Hot Orders'!$C:$H, 6, FALSE), SolaCorp_Backlog[[#This Row],[Order Date]])</f>
        <v>44879</v>
      </c>
      <c r="R2616">
        <f>COUNTIFS($L:$L, SolaCorp_Backlog[[#This Row],[Product Group]], $Q:$Q, "&lt;=" &amp; SolaCorp_Backlog[[#This Row],[New Date]])</f>
        <v>95</v>
      </c>
      <c r="S2616">
        <f>IF(SolaCorp_Backlog[[#This Row],[Product Group]] &lt;&gt; $L2615, 1, $S2615 + 1)</f>
        <v>77</v>
      </c>
      <c r="T26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16">
        <f ca="1" xml:space="preserve"> ROUND((SolaCorp_Backlog[[#This Row],[Projected Ship Date]] - SolaCorp_Backlog[[#This Row],[Order Date]]) / SolaCorp_Backlog[[#This Row],[Backlog Quantity]], 0)</f>
        <v>40</v>
      </c>
    </row>
    <row r="2617" spans="1:21" x14ac:dyDescent="0.25">
      <c r="A2617" t="s">
        <v>299</v>
      </c>
      <c r="B2617" t="s">
        <v>771</v>
      </c>
      <c r="C2617" t="s">
        <v>688</v>
      </c>
      <c r="D2617" t="s">
        <v>910</v>
      </c>
      <c r="E2617" t="s">
        <v>911</v>
      </c>
      <c r="F2617">
        <v>10</v>
      </c>
      <c r="G2617">
        <v>550.47</v>
      </c>
      <c r="H2617" s="9">
        <v>44879</v>
      </c>
      <c r="I2617" t="s">
        <v>772</v>
      </c>
      <c r="J2617" t="s">
        <v>675</v>
      </c>
      <c r="K2617" t="s">
        <v>602</v>
      </c>
      <c r="L2617" t="s">
        <v>659</v>
      </c>
      <c r="M2617" t="s">
        <v>2288</v>
      </c>
      <c r="N2617" t="s">
        <v>5117</v>
      </c>
      <c r="O2617" t="s">
        <v>6327</v>
      </c>
      <c r="P2617">
        <f>COUNTIFS($L:$L, SolaCorp_Backlog[[#This Row],[Product Group]], $H:$H, "&lt;=" &amp; SolaCorp_Backlog[[#This Row],[Order Date]])</f>
        <v>82</v>
      </c>
      <c r="Q2617" s="9">
        <f>IFERROR(VLOOKUP(SolaCorp_Backlog[[#This Row],[Order_Item]], 'Hot Orders'!$C:$H, 6, FALSE), SolaCorp_Backlog[[#This Row],[Order Date]])</f>
        <v>44879</v>
      </c>
      <c r="R2617">
        <f>COUNTIFS($L:$L, SolaCorp_Backlog[[#This Row],[Product Group]], $Q:$Q, "&lt;=" &amp; SolaCorp_Backlog[[#This Row],[New Date]])</f>
        <v>95</v>
      </c>
      <c r="S2617">
        <f>IF(SolaCorp_Backlog[[#This Row],[Product Group]] &lt;&gt; $L2616, 1, $S2616 + 1)</f>
        <v>78</v>
      </c>
      <c r="T26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17">
        <f ca="1" xml:space="preserve"> ROUND((SolaCorp_Backlog[[#This Row],[Projected Ship Date]] - SolaCorp_Backlog[[#This Row],[Order Date]]) / SolaCorp_Backlog[[#This Row],[Backlog Quantity]], 0)</f>
        <v>40</v>
      </c>
    </row>
    <row r="2618" spans="1:21" x14ac:dyDescent="0.25">
      <c r="A2618" t="s">
        <v>299</v>
      </c>
      <c r="B2618" t="s">
        <v>771</v>
      </c>
      <c r="C2618" t="s">
        <v>688</v>
      </c>
      <c r="D2618" t="s">
        <v>910</v>
      </c>
      <c r="E2618" t="s">
        <v>911</v>
      </c>
      <c r="F2618">
        <v>10</v>
      </c>
      <c r="G2618">
        <v>550.47</v>
      </c>
      <c r="H2618" s="9">
        <v>44879</v>
      </c>
      <c r="I2618" t="s">
        <v>772</v>
      </c>
      <c r="J2618" t="s">
        <v>675</v>
      </c>
      <c r="K2618" t="s">
        <v>602</v>
      </c>
      <c r="L2618" t="s">
        <v>659</v>
      </c>
      <c r="M2618" t="s">
        <v>2288</v>
      </c>
      <c r="N2618" t="s">
        <v>5118</v>
      </c>
      <c r="O2618" t="s">
        <v>6327</v>
      </c>
      <c r="P2618">
        <f>COUNTIFS($L:$L, SolaCorp_Backlog[[#This Row],[Product Group]], $H:$H, "&lt;=" &amp; SolaCorp_Backlog[[#This Row],[Order Date]])</f>
        <v>82</v>
      </c>
      <c r="Q2618" s="9">
        <f>IFERROR(VLOOKUP(SolaCorp_Backlog[[#This Row],[Order_Item]], 'Hot Orders'!$C:$H, 6, FALSE), SolaCorp_Backlog[[#This Row],[Order Date]])</f>
        <v>44879</v>
      </c>
      <c r="R2618">
        <f>COUNTIFS($L:$L, SolaCorp_Backlog[[#This Row],[Product Group]], $Q:$Q, "&lt;=" &amp; SolaCorp_Backlog[[#This Row],[New Date]])</f>
        <v>95</v>
      </c>
      <c r="S2618">
        <f>IF(SolaCorp_Backlog[[#This Row],[Product Group]] &lt;&gt; $L2617, 1, $S2617 + 1)</f>
        <v>79</v>
      </c>
      <c r="T26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18">
        <f ca="1" xml:space="preserve"> ROUND((SolaCorp_Backlog[[#This Row],[Projected Ship Date]] - SolaCorp_Backlog[[#This Row],[Order Date]]) / SolaCorp_Backlog[[#This Row],[Backlog Quantity]], 0)</f>
        <v>40</v>
      </c>
    </row>
    <row r="2619" spans="1:21" x14ac:dyDescent="0.25">
      <c r="A2619" t="s">
        <v>299</v>
      </c>
      <c r="B2619" t="s">
        <v>771</v>
      </c>
      <c r="C2619" t="s">
        <v>688</v>
      </c>
      <c r="D2619" t="s">
        <v>910</v>
      </c>
      <c r="E2619" t="s">
        <v>911</v>
      </c>
      <c r="F2619">
        <v>10</v>
      </c>
      <c r="G2619">
        <v>550.47</v>
      </c>
      <c r="H2619" s="9">
        <v>44879</v>
      </c>
      <c r="I2619" t="s">
        <v>772</v>
      </c>
      <c r="J2619" t="s">
        <v>675</v>
      </c>
      <c r="K2619" t="s">
        <v>602</v>
      </c>
      <c r="L2619" t="s">
        <v>659</v>
      </c>
      <c r="M2619" t="s">
        <v>2288</v>
      </c>
      <c r="N2619" t="s">
        <v>5119</v>
      </c>
      <c r="O2619" t="s">
        <v>6327</v>
      </c>
      <c r="P2619">
        <f>COUNTIFS($L:$L, SolaCorp_Backlog[[#This Row],[Product Group]], $H:$H, "&lt;=" &amp; SolaCorp_Backlog[[#This Row],[Order Date]])</f>
        <v>82</v>
      </c>
      <c r="Q2619" s="9">
        <f>IFERROR(VLOOKUP(SolaCorp_Backlog[[#This Row],[Order_Item]], 'Hot Orders'!$C:$H, 6, FALSE), SolaCorp_Backlog[[#This Row],[Order Date]])</f>
        <v>44879</v>
      </c>
      <c r="R2619">
        <f>COUNTIFS($L:$L, SolaCorp_Backlog[[#This Row],[Product Group]], $Q:$Q, "&lt;=" &amp; SolaCorp_Backlog[[#This Row],[New Date]])</f>
        <v>95</v>
      </c>
      <c r="S2619">
        <f>IF(SolaCorp_Backlog[[#This Row],[Product Group]] &lt;&gt; $L2618, 1, $S2618 + 1)</f>
        <v>80</v>
      </c>
      <c r="T26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19">
        <f ca="1" xml:space="preserve"> ROUND((SolaCorp_Backlog[[#This Row],[Projected Ship Date]] - SolaCorp_Backlog[[#This Row],[Order Date]]) / SolaCorp_Backlog[[#This Row],[Backlog Quantity]], 0)</f>
        <v>40</v>
      </c>
    </row>
    <row r="2620" spans="1:21" x14ac:dyDescent="0.25">
      <c r="A2620" t="s">
        <v>299</v>
      </c>
      <c r="B2620" t="s">
        <v>771</v>
      </c>
      <c r="C2620" t="s">
        <v>688</v>
      </c>
      <c r="D2620" t="s">
        <v>910</v>
      </c>
      <c r="E2620" t="s">
        <v>911</v>
      </c>
      <c r="F2620">
        <v>10</v>
      </c>
      <c r="G2620">
        <v>550.47</v>
      </c>
      <c r="H2620" s="9">
        <v>44879</v>
      </c>
      <c r="I2620" t="s">
        <v>772</v>
      </c>
      <c r="J2620" t="s">
        <v>675</v>
      </c>
      <c r="K2620" t="s">
        <v>602</v>
      </c>
      <c r="L2620" t="s">
        <v>659</v>
      </c>
      <c r="M2620" t="s">
        <v>2288</v>
      </c>
      <c r="N2620" t="s">
        <v>5120</v>
      </c>
      <c r="O2620" t="s">
        <v>6327</v>
      </c>
      <c r="P2620">
        <f>COUNTIFS($L:$L, SolaCorp_Backlog[[#This Row],[Product Group]], $H:$H, "&lt;=" &amp; SolaCorp_Backlog[[#This Row],[Order Date]])</f>
        <v>82</v>
      </c>
      <c r="Q2620" s="9">
        <f>IFERROR(VLOOKUP(SolaCorp_Backlog[[#This Row],[Order_Item]], 'Hot Orders'!$C:$H, 6, FALSE), SolaCorp_Backlog[[#This Row],[Order Date]])</f>
        <v>44879</v>
      </c>
      <c r="R2620">
        <f>COUNTIFS($L:$L, SolaCorp_Backlog[[#This Row],[Product Group]], $Q:$Q, "&lt;=" &amp; SolaCorp_Backlog[[#This Row],[New Date]])</f>
        <v>95</v>
      </c>
      <c r="S2620">
        <f>IF(SolaCorp_Backlog[[#This Row],[Product Group]] &lt;&gt; $L2619, 1, $S2619 + 1)</f>
        <v>81</v>
      </c>
      <c r="T26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20">
        <f ca="1" xml:space="preserve"> ROUND((SolaCorp_Backlog[[#This Row],[Projected Ship Date]] - SolaCorp_Backlog[[#This Row],[Order Date]]) / SolaCorp_Backlog[[#This Row],[Backlog Quantity]], 0)</f>
        <v>40</v>
      </c>
    </row>
    <row r="2621" spans="1:21" x14ac:dyDescent="0.25">
      <c r="A2621" t="s">
        <v>299</v>
      </c>
      <c r="B2621" t="s">
        <v>771</v>
      </c>
      <c r="C2621" t="s">
        <v>688</v>
      </c>
      <c r="D2621" t="s">
        <v>910</v>
      </c>
      <c r="E2621" t="s">
        <v>911</v>
      </c>
      <c r="F2621">
        <v>10</v>
      </c>
      <c r="G2621">
        <v>550.47</v>
      </c>
      <c r="H2621" s="9">
        <v>44879</v>
      </c>
      <c r="I2621" t="s">
        <v>772</v>
      </c>
      <c r="J2621" t="s">
        <v>675</v>
      </c>
      <c r="K2621" t="s">
        <v>602</v>
      </c>
      <c r="L2621" t="s">
        <v>659</v>
      </c>
      <c r="M2621" t="s">
        <v>2288</v>
      </c>
      <c r="N2621" t="s">
        <v>5121</v>
      </c>
      <c r="O2621" t="s">
        <v>6327</v>
      </c>
      <c r="P2621">
        <f>COUNTIFS($L:$L, SolaCorp_Backlog[[#This Row],[Product Group]], $H:$H, "&lt;=" &amp; SolaCorp_Backlog[[#This Row],[Order Date]])</f>
        <v>82</v>
      </c>
      <c r="Q2621" s="9">
        <f>IFERROR(VLOOKUP(SolaCorp_Backlog[[#This Row],[Order_Item]], 'Hot Orders'!$C:$H, 6, FALSE), SolaCorp_Backlog[[#This Row],[Order Date]])</f>
        <v>44879</v>
      </c>
      <c r="R2621">
        <f>COUNTIFS($L:$L, SolaCorp_Backlog[[#This Row],[Product Group]], $Q:$Q, "&lt;=" &amp; SolaCorp_Backlog[[#This Row],[New Date]])</f>
        <v>95</v>
      </c>
      <c r="S2621">
        <f>IF(SolaCorp_Backlog[[#This Row],[Product Group]] &lt;&gt; $L2620, 1, $S2620 + 1)</f>
        <v>82</v>
      </c>
      <c r="T26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21">
        <f ca="1" xml:space="preserve"> ROUND((SolaCorp_Backlog[[#This Row],[Projected Ship Date]] - SolaCorp_Backlog[[#This Row],[Order Date]]) / SolaCorp_Backlog[[#This Row],[Backlog Quantity]], 0)</f>
        <v>40</v>
      </c>
    </row>
    <row r="2622" spans="1:21" x14ac:dyDescent="0.25">
      <c r="A2622" t="s">
        <v>23</v>
      </c>
      <c r="B2622" t="s">
        <v>1242</v>
      </c>
      <c r="C2622" t="s">
        <v>671</v>
      </c>
      <c r="D2622" t="s">
        <v>1219</v>
      </c>
      <c r="E2622" t="s">
        <v>1220</v>
      </c>
      <c r="F2622">
        <v>1</v>
      </c>
      <c r="G2622">
        <v>200.23</v>
      </c>
      <c r="H2622" s="9">
        <v>44883</v>
      </c>
      <c r="I2622" t="s">
        <v>703</v>
      </c>
      <c r="J2622" t="s">
        <v>675</v>
      </c>
      <c r="K2622" t="s">
        <v>620</v>
      </c>
      <c r="L2622" t="s">
        <v>659</v>
      </c>
      <c r="M2622" t="s">
        <v>2182</v>
      </c>
      <c r="N2622" t="s">
        <v>4878</v>
      </c>
      <c r="O2622" t="s">
        <v>6231</v>
      </c>
      <c r="P2622">
        <f>COUNTIFS($L:$L, SolaCorp_Backlog[[#This Row],[Product Group]], $H:$H, "&lt;=" &amp; SolaCorp_Backlog[[#This Row],[Order Date]])</f>
        <v>83</v>
      </c>
      <c r="Q2622" s="9">
        <f>IFERROR(VLOOKUP(SolaCorp_Backlog[[#This Row],[Order_Item]], 'Hot Orders'!$C:$H, 6, FALSE), SolaCorp_Backlog[[#This Row],[Order Date]])</f>
        <v>44883</v>
      </c>
      <c r="R2622">
        <f>COUNTIFS($L:$L, SolaCorp_Backlog[[#This Row],[Product Group]], $Q:$Q, "&lt;=" &amp; SolaCorp_Backlog[[#This Row],[New Date]])</f>
        <v>96</v>
      </c>
      <c r="S2622">
        <f>IF(SolaCorp_Backlog[[#This Row],[Product Group]] &lt;&gt; $L2621, 1, $S2621 + 1)</f>
        <v>83</v>
      </c>
      <c r="T26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22">
        <f ca="1" xml:space="preserve"> ROUND((SolaCorp_Backlog[[#This Row],[Projected Ship Date]] - SolaCorp_Backlog[[#This Row],[Order Date]]) / SolaCorp_Backlog[[#This Row],[Backlog Quantity]], 0)</f>
        <v>392</v>
      </c>
    </row>
    <row r="2623" spans="1:21" x14ac:dyDescent="0.25">
      <c r="A2623" t="s">
        <v>328</v>
      </c>
      <c r="B2623" t="s">
        <v>1453</v>
      </c>
      <c r="C2623" t="s">
        <v>721</v>
      </c>
      <c r="D2623" t="s">
        <v>1050</v>
      </c>
      <c r="E2623" t="s">
        <v>1051</v>
      </c>
      <c r="F2623">
        <v>1</v>
      </c>
      <c r="G2623">
        <v>115.23</v>
      </c>
      <c r="H2623" s="9">
        <v>44887</v>
      </c>
      <c r="I2623" t="s">
        <v>787</v>
      </c>
      <c r="J2623" t="s">
        <v>669</v>
      </c>
      <c r="K2623" t="s">
        <v>602</v>
      </c>
      <c r="L2623" t="s">
        <v>659</v>
      </c>
      <c r="M2623" t="s">
        <v>2383</v>
      </c>
      <c r="N2623" t="s">
        <v>5298</v>
      </c>
      <c r="O2623" t="s">
        <v>6409</v>
      </c>
      <c r="P2623">
        <f>COUNTIFS($L:$L, SolaCorp_Backlog[[#This Row],[Product Group]], $H:$H, "&lt;=" &amp; SolaCorp_Backlog[[#This Row],[Order Date]])</f>
        <v>84</v>
      </c>
      <c r="Q2623" s="9">
        <f>IFERROR(VLOOKUP(SolaCorp_Backlog[[#This Row],[Order_Item]], 'Hot Orders'!$C:$H, 6, FALSE), SolaCorp_Backlog[[#This Row],[Order Date]])</f>
        <v>44887</v>
      </c>
      <c r="R2623">
        <f>COUNTIFS($L:$L, SolaCorp_Backlog[[#This Row],[Product Group]], $Q:$Q, "&lt;=" &amp; SolaCorp_Backlog[[#This Row],[New Date]])</f>
        <v>97</v>
      </c>
      <c r="S2623">
        <f>IF(SolaCorp_Backlog[[#This Row],[Product Group]] &lt;&gt; $L2622, 1, $S2622 + 1)</f>
        <v>84</v>
      </c>
      <c r="T26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23">
        <f ca="1" xml:space="preserve"> ROUND((SolaCorp_Backlog[[#This Row],[Projected Ship Date]] - SolaCorp_Backlog[[#This Row],[Order Date]]) / SolaCorp_Backlog[[#This Row],[Backlog Quantity]], 0)</f>
        <v>388</v>
      </c>
    </row>
    <row r="2624" spans="1:21" x14ac:dyDescent="0.25">
      <c r="A2624" t="s">
        <v>466</v>
      </c>
      <c r="B2624" t="s">
        <v>951</v>
      </c>
      <c r="C2624" t="s">
        <v>721</v>
      </c>
      <c r="D2624" t="s">
        <v>974</v>
      </c>
      <c r="E2624" t="s">
        <v>975</v>
      </c>
      <c r="F2624">
        <v>1</v>
      </c>
      <c r="G2624">
        <v>296.24</v>
      </c>
      <c r="H2624" s="9">
        <v>44891</v>
      </c>
      <c r="I2624" t="s">
        <v>732</v>
      </c>
      <c r="J2624" t="s">
        <v>675</v>
      </c>
      <c r="K2624" t="s">
        <v>590</v>
      </c>
      <c r="L2624" t="s">
        <v>659</v>
      </c>
      <c r="M2624" t="s">
        <v>2484</v>
      </c>
      <c r="N2624" t="s">
        <v>5521</v>
      </c>
      <c r="O2624" t="s">
        <v>6410</v>
      </c>
      <c r="P2624">
        <f>COUNTIFS($L:$L, SolaCorp_Backlog[[#This Row],[Product Group]], $H:$H, "&lt;=" &amp; SolaCorp_Backlog[[#This Row],[Order Date]])</f>
        <v>86</v>
      </c>
      <c r="Q2624" s="9">
        <f>IFERROR(VLOOKUP(SolaCorp_Backlog[[#This Row],[Order_Item]], 'Hot Orders'!$C:$H, 6, FALSE), SolaCorp_Backlog[[#This Row],[Order Date]])</f>
        <v>44891</v>
      </c>
      <c r="R2624">
        <f>COUNTIFS($L:$L, SolaCorp_Backlog[[#This Row],[Product Group]], $Q:$Q, "&lt;=" &amp; SolaCorp_Backlog[[#This Row],[New Date]])</f>
        <v>99</v>
      </c>
      <c r="S2624">
        <f>IF(SolaCorp_Backlog[[#This Row],[Product Group]] &lt;&gt; $L2623, 1, $S2623 + 1)</f>
        <v>85</v>
      </c>
      <c r="T26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24">
        <f ca="1" xml:space="preserve"> ROUND((SolaCorp_Backlog[[#This Row],[Projected Ship Date]] - SolaCorp_Backlog[[#This Row],[Order Date]]) / SolaCorp_Backlog[[#This Row],[Backlog Quantity]], 0)</f>
        <v>384</v>
      </c>
    </row>
    <row r="2625" spans="1:21" x14ac:dyDescent="0.25">
      <c r="A2625" t="s">
        <v>466</v>
      </c>
      <c r="B2625" t="s">
        <v>951</v>
      </c>
      <c r="C2625" t="s">
        <v>721</v>
      </c>
      <c r="D2625" t="s">
        <v>942</v>
      </c>
      <c r="E2625" t="s">
        <v>943</v>
      </c>
      <c r="F2625">
        <v>1</v>
      </c>
      <c r="G2625">
        <v>400.62</v>
      </c>
      <c r="H2625" s="9">
        <v>44891</v>
      </c>
      <c r="I2625" t="s">
        <v>732</v>
      </c>
      <c r="J2625" t="s">
        <v>675</v>
      </c>
      <c r="K2625" t="s">
        <v>597</v>
      </c>
      <c r="L2625" t="s">
        <v>659</v>
      </c>
      <c r="M2625" t="s">
        <v>2384</v>
      </c>
      <c r="N2625" t="s">
        <v>5299</v>
      </c>
      <c r="O2625" t="s">
        <v>6410</v>
      </c>
      <c r="P2625">
        <f>COUNTIFS($L:$L, SolaCorp_Backlog[[#This Row],[Product Group]], $H:$H, "&lt;=" &amp; SolaCorp_Backlog[[#This Row],[Order Date]])</f>
        <v>86</v>
      </c>
      <c r="Q2625" s="9">
        <f>IFERROR(VLOOKUP(SolaCorp_Backlog[[#This Row],[Order_Item]], 'Hot Orders'!$C:$H, 6, FALSE), SolaCorp_Backlog[[#This Row],[Order Date]])</f>
        <v>44891</v>
      </c>
      <c r="R2625">
        <f>COUNTIFS($L:$L, SolaCorp_Backlog[[#This Row],[Product Group]], $Q:$Q, "&lt;=" &amp; SolaCorp_Backlog[[#This Row],[New Date]])</f>
        <v>99</v>
      </c>
      <c r="S2625">
        <f>IF(SolaCorp_Backlog[[#This Row],[Product Group]] &lt;&gt; $L2624, 1, $S2624 + 1)</f>
        <v>86</v>
      </c>
      <c r="T26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25">
        <f ca="1" xml:space="preserve"> ROUND((SolaCorp_Backlog[[#This Row],[Projected Ship Date]] - SolaCorp_Backlog[[#This Row],[Order Date]]) / SolaCorp_Backlog[[#This Row],[Backlog Quantity]], 0)</f>
        <v>384</v>
      </c>
    </row>
    <row r="2626" spans="1:21" x14ac:dyDescent="0.25">
      <c r="A2626" t="s">
        <v>245</v>
      </c>
      <c r="B2626" t="s">
        <v>687</v>
      </c>
      <c r="C2626" t="s">
        <v>688</v>
      </c>
      <c r="D2626" t="s">
        <v>1264</v>
      </c>
      <c r="E2626" t="s">
        <v>1265</v>
      </c>
      <c r="F2626">
        <v>1</v>
      </c>
      <c r="G2626">
        <v>268.47000000000003</v>
      </c>
      <c r="H2626" s="9">
        <v>44893</v>
      </c>
      <c r="I2626" t="s">
        <v>691</v>
      </c>
      <c r="J2626" t="s">
        <v>675</v>
      </c>
      <c r="K2626" t="s">
        <v>634</v>
      </c>
      <c r="L2626" t="s">
        <v>659</v>
      </c>
      <c r="M2626" t="s">
        <v>2386</v>
      </c>
      <c r="N2626" t="s">
        <v>5301</v>
      </c>
      <c r="O2626" t="s">
        <v>6411</v>
      </c>
      <c r="P2626">
        <f>COUNTIFS($L:$L, SolaCorp_Backlog[[#This Row],[Product Group]], $H:$H, "&lt;=" &amp; SolaCorp_Backlog[[#This Row],[Order Date]])</f>
        <v>89</v>
      </c>
      <c r="Q2626" s="9">
        <f>IFERROR(VLOOKUP(SolaCorp_Backlog[[#This Row],[Order_Item]], 'Hot Orders'!$C:$H, 6, FALSE), SolaCorp_Backlog[[#This Row],[Order Date]])</f>
        <v>44893</v>
      </c>
      <c r="R2626">
        <f>COUNTIFS($L:$L, SolaCorp_Backlog[[#This Row],[Product Group]], $Q:$Q, "&lt;=" &amp; SolaCorp_Backlog[[#This Row],[New Date]])</f>
        <v>102</v>
      </c>
      <c r="S2626">
        <f>IF(SolaCorp_Backlog[[#This Row],[Product Group]] &lt;&gt; $L2625, 1, $S2625 + 1)</f>
        <v>87</v>
      </c>
      <c r="T26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26">
        <f ca="1" xml:space="preserve"> ROUND((SolaCorp_Backlog[[#This Row],[Projected Ship Date]] - SolaCorp_Backlog[[#This Row],[Order Date]]) / SolaCorp_Backlog[[#This Row],[Backlog Quantity]], 0)</f>
        <v>382</v>
      </c>
    </row>
    <row r="2627" spans="1:21" x14ac:dyDescent="0.25">
      <c r="A2627" t="s">
        <v>245</v>
      </c>
      <c r="B2627" t="s">
        <v>687</v>
      </c>
      <c r="C2627" t="s">
        <v>688</v>
      </c>
      <c r="D2627" t="s">
        <v>989</v>
      </c>
      <c r="E2627" t="s">
        <v>990</v>
      </c>
      <c r="F2627">
        <v>1</v>
      </c>
      <c r="G2627">
        <v>225.53</v>
      </c>
      <c r="H2627" s="9">
        <v>44893</v>
      </c>
      <c r="I2627" t="s">
        <v>691</v>
      </c>
      <c r="J2627" t="s">
        <v>675</v>
      </c>
      <c r="K2627" t="s">
        <v>635</v>
      </c>
      <c r="L2627" t="s">
        <v>659</v>
      </c>
      <c r="M2627" t="s">
        <v>2485</v>
      </c>
      <c r="N2627" t="s">
        <v>5522</v>
      </c>
      <c r="O2627" t="s">
        <v>6411</v>
      </c>
      <c r="P2627">
        <f>COUNTIFS($L:$L, SolaCorp_Backlog[[#This Row],[Product Group]], $H:$H, "&lt;=" &amp; SolaCorp_Backlog[[#This Row],[Order Date]])</f>
        <v>89</v>
      </c>
      <c r="Q2627" s="9">
        <f>IFERROR(VLOOKUP(SolaCorp_Backlog[[#This Row],[Order_Item]], 'Hot Orders'!$C:$H, 6, FALSE), SolaCorp_Backlog[[#This Row],[Order Date]])</f>
        <v>44893</v>
      </c>
      <c r="R2627">
        <f>COUNTIFS($L:$L, SolaCorp_Backlog[[#This Row],[Product Group]], $Q:$Q, "&lt;=" &amp; SolaCorp_Backlog[[#This Row],[New Date]])</f>
        <v>102</v>
      </c>
      <c r="S2627">
        <f>IF(SolaCorp_Backlog[[#This Row],[Product Group]] &lt;&gt; $L2626, 1, $S2626 + 1)</f>
        <v>88</v>
      </c>
      <c r="T26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27">
        <f ca="1" xml:space="preserve"> ROUND((SolaCorp_Backlog[[#This Row],[Projected Ship Date]] - SolaCorp_Backlog[[#This Row],[Order Date]]) / SolaCorp_Backlog[[#This Row],[Backlog Quantity]], 0)</f>
        <v>382</v>
      </c>
    </row>
    <row r="2628" spans="1:21" x14ac:dyDescent="0.25">
      <c r="A2628" t="s">
        <v>356</v>
      </c>
      <c r="B2628" t="s">
        <v>1413</v>
      </c>
      <c r="C2628" t="s">
        <v>729</v>
      </c>
      <c r="D2628" t="s">
        <v>756</v>
      </c>
      <c r="E2628" t="s">
        <v>757</v>
      </c>
      <c r="F2628">
        <v>1</v>
      </c>
      <c r="G2628">
        <v>106.09</v>
      </c>
      <c r="H2628" s="9">
        <v>44893</v>
      </c>
      <c r="I2628" t="s">
        <v>732</v>
      </c>
      <c r="J2628" t="s">
        <v>675</v>
      </c>
      <c r="K2628" t="s">
        <v>612</v>
      </c>
      <c r="L2628" t="s">
        <v>659</v>
      </c>
      <c r="M2628" t="s">
        <v>2314</v>
      </c>
      <c r="N2628" t="s">
        <v>5176</v>
      </c>
      <c r="O2628" t="s">
        <v>6349</v>
      </c>
      <c r="P2628">
        <f>COUNTIFS($L:$L, SolaCorp_Backlog[[#This Row],[Product Group]], $H:$H, "&lt;=" &amp; SolaCorp_Backlog[[#This Row],[Order Date]])</f>
        <v>89</v>
      </c>
      <c r="Q2628" s="9">
        <f>IFERROR(VLOOKUP(SolaCorp_Backlog[[#This Row],[Order_Item]], 'Hot Orders'!$C:$H, 6, FALSE), SolaCorp_Backlog[[#This Row],[Order Date]])</f>
        <v>44893</v>
      </c>
      <c r="R2628">
        <f>COUNTIFS($L:$L, SolaCorp_Backlog[[#This Row],[Product Group]], $Q:$Q, "&lt;=" &amp; SolaCorp_Backlog[[#This Row],[New Date]])</f>
        <v>102</v>
      </c>
      <c r="S2628">
        <f>IF(SolaCorp_Backlog[[#This Row],[Product Group]] &lt;&gt; $L2627, 1, $S2627 + 1)</f>
        <v>89</v>
      </c>
      <c r="T26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28">
        <f ca="1" xml:space="preserve"> ROUND((SolaCorp_Backlog[[#This Row],[Projected Ship Date]] - SolaCorp_Backlog[[#This Row],[Order Date]]) / SolaCorp_Backlog[[#This Row],[Backlog Quantity]], 0)</f>
        <v>382</v>
      </c>
    </row>
    <row r="2629" spans="1:21" x14ac:dyDescent="0.25">
      <c r="A2629" t="s">
        <v>260</v>
      </c>
      <c r="B2629" t="s">
        <v>1463</v>
      </c>
      <c r="C2629" t="s">
        <v>721</v>
      </c>
      <c r="D2629" t="s">
        <v>1439</v>
      </c>
      <c r="E2629" t="s">
        <v>1440</v>
      </c>
      <c r="F2629">
        <v>2</v>
      </c>
      <c r="G2629">
        <v>110.78</v>
      </c>
      <c r="H2629" s="9">
        <v>44896</v>
      </c>
      <c r="I2629" t="s">
        <v>732</v>
      </c>
      <c r="J2629" t="s">
        <v>675</v>
      </c>
      <c r="K2629" t="s">
        <v>633</v>
      </c>
      <c r="L2629" t="s">
        <v>659</v>
      </c>
      <c r="M2629" t="s">
        <v>2388</v>
      </c>
      <c r="N2629" t="s">
        <v>5303</v>
      </c>
      <c r="O2629" t="s">
        <v>6413</v>
      </c>
      <c r="P2629">
        <f>COUNTIFS($L:$L, SolaCorp_Backlog[[#This Row],[Product Group]], $H:$H, "&lt;=" &amp; SolaCorp_Backlog[[#This Row],[Order Date]])</f>
        <v>92</v>
      </c>
      <c r="Q2629" s="9">
        <f>IFERROR(VLOOKUP(SolaCorp_Backlog[[#This Row],[Order_Item]], 'Hot Orders'!$C:$H, 6, FALSE), SolaCorp_Backlog[[#This Row],[Order Date]])</f>
        <v>44896</v>
      </c>
      <c r="R2629">
        <f>COUNTIFS($L:$L, SolaCorp_Backlog[[#This Row],[Product Group]], $Q:$Q, "&lt;=" &amp; SolaCorp_Backlog[[#This Row],[New Date]])</f>
        <v>105</v>
      </c>
      <c r="S2629">
        <f>IF(SolaCorp_Backlog[[#This Row],[Product Group]] &lt;&gt; $L2628, 1, $S2628 + 1)</f>
        <v>90</v>
      </c>
      <c r="T26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29">
        <f ca="1" xml:space="preserve"> ROUND((SolaCorp_Backlog[[#This Row],[Projected Ship Date]] - SolaCorp_Backlog[[#This Row],[Order Date]]) / SolaCorp_Backlog[[#This Row],[Backlog Quantity]], 0)</f>
        <v>190</v>
      </c>
    </row>
    <row r="2630" spans="1:21" x14ac:dyDescent="0.25">
      <c r="A2630" t="s">
        <v>260</v>
      </c>
      <c r="B2630" t="s">
        <v>1463</v>
      </c>
      <c r="C2630" t="s">
        <v>721</v>
      </c>
      <c r="D2630" t="s">
        <v>1439</v>
      </c>
      <c r="E2630" t="s">
        <v>1440</v>
      </c>
      <c r="F2630">
        <v>2</v>
      </c>
      <c r="G2630">
        <v>110.78</v>
      </c>
      <c r="H2630" s="9">
        <v>44896</v>
      </c>
      <c r="I2630" t="s">
        <v>732</v>
      </c>
      <c r="J2630" t="s">
        <v>675</v>
      </c>
      <c r="K2630" t="s">
        <v>633</v>
      </c>
      <c r="L2630" t="s">
        <v>659</v>
      </c>
      <c r="M2630" t="s">
        <v>2388</v>
      </c>
      <c r="N2630" t="s">
        <v>5304</v>
      </c>
      <c r="O2630" t="s">
        <v>6413</v>
      </c>
      <c r="P2630">
        <f>COUNTIFS($L:$L, SolaCorp_Backlog[[#This Row],[Product Group]], $H:$H, "&lt;=" &amp; SolaCorp_Backlog[[#This Row],[Order Date]])</f>
        <v>92</v>
      </c>
      <c r="Q2630" s="9">
        <f>IFERROR(VLOOKUP(SolaCorp_Backlog[[#This Row],[Order_Item]], 'Hot Orders'!$C:$H, 6, FALSE), SolaCorp_Backlog[[#This Row],[Order Date]])</f>
        <v>44896</v>
      </c>
      <c r="R2630">
        <f>COUNTIFS($L:$L, SolaCorp_Backlog[[#This Row],[Product Group]], $Q:$Q, "&lt;=" &amp; SolaCorp_Backlog[[#This Row],[New Date]])</f>
        <v>105</v>
      </c>
      <c r="S2630">
        <f>IF(SolaCorp_Backlog[[#This Row],[Product Group]] &lt;&gt; $L2629, 1, $S2629 + 1)</f>
        <v>91</v>
      </c>
      <c r="T26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2630">
        <f ca="1" xml:space="preserve"> ROUND((SolaCorp_Backlog[[#This Row],[Projected Ship Date]] - SolaCorp_Backlog[[#This Row],[Order Date]]) / SolaCorp_Backlog[[#This Row],[Backlog Quantity]], 0)</f>
        <v>190</v>
      </c>
    </row>
    <row r="2631" spans="1:21" x14ac:dyDescent="0.25">
      <c r="A2631" t="s">
        <v>32</v>
      </c>
      <c r="B2631" t="s">
        <v>1187</v>
      </c>
      <c r="C2631" t="s">
        <v>688</v>
      </c>
      <c r="D2631" t="s">
        <v>974</v>
      </c>
      <c r="E2631" t="s">
        <v>975</v>
      </c>
      <c r="F2631">
        <v>1</v>
      </c>
      <c r="G2631">
        <v>317.07</v>
      </c>
      <c r="H2631" s="9">
        <v>44896</v>
      </c>
      <c r="I2631" t="s">
        <v>977</v>
      </c>
      <c r="J2631" t="s">
        <v>675</v>
      </c>
      <c r="K2631" t="s">
        <v>590</v>
      </c>
      <c r="L2631" t="s">
        <v>659</v>
      </c>
      <c r="M2631" t="s">
        <v>2387</v>
      </c>
      <c r="N2631" t="s">
        <v>5302</v>
      </c>
      <c r="O2631" t="s">
        <v>6412</v>
      </c>
      <c r="P2631">
        <f>COUNTIFS($L:$L, SolaCorp_Backlog[[#This Row],[Product Group]], $H:$H, "&lt;=" &amp; SolaCorp_Backlog[[#This Row],[Order Date]])</f>
        <v>92</v>
      </c>
      <c r="Q2631" s="9">
        <f>IFERROR(VLOOKUP(SolaCorp_Backlog[[#This Row],[Order_Item]], 'Hot Orders'!$C:$H, 6, FALSE), SolaCorp_Backlog[[#This Row],[Order Date]])</f>
        <v>44896</v>
      </c>
      <c r="R2631">
        <f>COUNTIFS($L:$L, SolaCorp_Backlog[[#This Row],[Product Group]], $Q:$Q, "&lt;=" &amp; SolaCorp_Backlog[[#This Row],[New Date]])</f>
        <v>105</v>
      </c>
      <c r="S2631">
        <f>IF(SolaCorp_Backlog[[#This Row],[Product Group]] &lt;&gt; $L2630, 1, $S2630 + 1)</f>
        <v>92</v>
      </c>
      <c r="T26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31">
        <f ca="1" xml:space="preserve"> ROUND((SolaCorp_Backlog[[#This Row],[Projected Ship Date]] - SolaCorp_Backlog[[#This Row],[Order Date]]) / SolaCorp_Backlog[[#This Row],[Backlog Quantity]], 0)</f>
        <v>386</v>
      </c>
    </row>
    <row r="2632" spans="1:21" x14ac:dyDescent="0.25">
      <c r="A2632" t="s">
        <v>388</v>
      </c>
      <c r="B2632" t="s">
        <v>1157</v>
      </c>
      <c r="C2632" t="s">
        <v>721</v>
      </c>
      <c r="D2632" t="s">
        <v>942</v>
      </c>
      <c r="E2632" t="s">
        <v>943</v>
      </c>
      <c r="F2632">
        <v>1</v>
      </c>
      <c r="G2632">
        <v>333.35</v>
      </c>
      <c r="H2632" s="9">
        <v>44900</v>
      </c>
      <c r="I2632" t="s">
        <v>894</v>
      </c>
      <c r="J2632" t="s">
        <v>675</v>
      </c>
      <c r="K2632" t="s">
        <v>597</v>
      </c>
      <c r="L2632" t="s">
        <v>659</v>
      </c>
      <c r="M2632" t="s">
        <v>2490</v>
      </c>
      <c r="N2632" t="s">
        <v>5528</v>
      </c>
      <c r="O2632" t="s">
        <v>6488</v>
      </c>
      <c r="P2632">
        <f>COUNTIFS($L:$L, SolaCorp_Backlog[[#This Row],[Product Group]], $H:$H, "&lt;=" &amp; SolaCorp_Backlog[[#This Row],[Order Date]])</f>
        <v>93</v>
      </c>
      <c r="Q2632" s="9">
        <f>IFERROR(VLOOKUP(SolaCorp_Backlog[[#This Row],[Order_Item]], 'Hot Orders'!$C:$H, 6, FALSE), SolaCorp_Backlog[[#This Row],[Order Date]])</f>
        <v>44900</v>
      </c>
      <c r="R2632">
        <f>COUNTIFS($L:$L, SolaCorp_Backlog[[#This Row],[Product Group]], $Q:$Q, "&lt;=" &amp; SolaCorp_Backlog[[#This Row],[New Date]])</f>
        <v>106</v>
      </c>
      <c r="S2632">
        <f>IF(SolaCorp_Backlog[[#This Row],[Product Group]] &lt;&gt; $L2631, 1, $S2631 + 1)</f>
        <v>93</v>
      </c>
      <c r="T26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32">
        <f ca="1" xml:space="preserve"> ROUND((SolaCorp_Backlog[[#This Row],[Projected Ship Date]] - SolaCorp_Backlog[[#This Row],[Order Date]]) / SolaCorp_Backlog[[#This Row],[Backlog Quantity]], 0)</f>
        <v>382</v>
      </c>
    </row>
    <row r="2633" spans="1:21" x14ac:dyDescent="0.25">
      <c r="A2633" t="s">
        <v>392</v>
      </c>
      <c r="B2633" t="s">
        <v>766</v>
      </c>
      <c r="C2633" t="s">
        <v>721</v>
      </c>
      <c r="D2633" t="s">
        <v>942</v>
      </c>
      <c r="E2633" t="s">
        <v>943</v>
      </c>
      <c r="F2633">
        <v>1</v>
      </c>
      <c r="G2633">
        <v>550.36</v>
      </c>
      <c r="H2633" s="9">
        <v>44901</v>
      </c>
      <c r="I2633" t="s">
        <v>763</v>
      </c>
      <c r="J2633" t="s">
        <v>669</v>
      </c>
      <c r="K2633" t="s">
        <v>597</v>
      </c>
      <c r="L2633" t="s">
        <v>659</v>
      </c>
      <c r="M2633" t="s">
        <v>2391</v>
      </c>
      <c r="N2633" t="s">
        <v>5307</v>
      </c>
      <c r="O2633" t="s">
        <v>6415</v>
      </c>
      <c r="P2633">
        <f>COUNTIFS($L:$L, SolaCorp_Backlog[[#This Row],[Product Group]], $H:$H, "&lt;=" &amp; SolaCorp_Backlog[[#This Row],[Order Date]])</f>
        <v>96</v>
      </c>
      <c r="Q2633" s="9">
        <f>IFERROR(VLOOKUP(SolaCorp_Backlog[[#This Row],[Order_Item]], 'Hot Orders'!$C:$H, 6, FALSE), SolaCorp_Backlog[[#This Row],[Order Date]])</f>
        <v>44901</v>
      </c>
      <c r="R2633">
        <f>COUNTIFS($L:$L, SolaCorp_Backlog[[#This Row],[Product Group]], $Q:$Q, "&lt;=" &amp; SolaCorp_Backlog[[#This Row],[New Date]])</f>
        <v>109</v>
      </c>
      <c r="S2633">
        <f>IF(SolaCorp_Backlog[[#This Row],[Product Group]] &lt;&gt; $L2632, 1, $S2632 + 1)</f>
        <v>94</v>
      </c>
      <c r="T26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33">
        <f ca="1" xml:space="preserve"> ROUND((SolaCorp_Backlog[[#This Row],[Projected Ship Date]] - SolaCorp_Backlog[[#This Row],[Order Date]]) / SolaCorp_Backlog[[#This Row],[Backlog Quantity]], 0)</f>
        <v>381</v>
      </c>
    </row>
    <row r="2634" spans="1:21" x14ac:dyDescent="0.25">
      <c r="A2634" t="s">
        <v>270</v>
      </c>
      <c r="B2634" t="s">
        <v>1079</v>
      </c>
      <c r="C2634" t="s">
        <v>671</v>
      </c>
      <c r="D2634" t="s">
        <v>722</v>
      </c>
      <c r="E2634" t="s">
        <v>723</v>
      </c>
      <c r="F2634">
        <v>1</v>
      </c>
      <c r="G2634">
        <v>193.99</v>
      </c>
      <c r="H2634" s="9">
        <v>44901</v>
      </c>
      <c r="I2634" t="s">
        <v>679</v>
      </c>
      <c r="J2634" t="s">
        <v>675</v>
      </c>
      <c r="K2634" t="s">
        <v>622</v>
      </c>
      <c r="L2634" t="s">
        <v>659</v>
      </c>
      <c r="M2634" t="s">
        <v>2291</v>
      </c>
      <c r="N2634" t="s">
        <v>5126</v>
      </c>
      <c r="O2634" t="s">
        <v>6330</v>
      </c>
      <c r="P2634">
        <f>COUNTIFS($L:$L, SolaCorp_Backlog[[#This Row],[Product Group]], $H:$H, "&lt;=" &amp; SolaCorp_Backlog[[#This Row],[Order Date]])</f>
        <v>96</v>
      </c>
      <c r="Q2634" s="9">
        <f>IFERROR(VLOOKUP(SolaCorp_Backlog[[#This Row],[Order_Item]], 'Hot Orders'!$C:$H, 6, FALSE), SolaCorp_Backlog[[#This Row],[Order Date]])</f>
        <v>44901</v>
      </c>
      <c r="R2634">
        <f>COUNTIFS($L:$L, SolaCorp_Backlog[[#This Row],[Product Group]], $Q:$Q, "&lt;=" &amp; SolaCorp_Backlog[[#This Row],[New Date]])</f>
        <v>109</v>
      </c>
      <c r="S2634">
        <f>IF(SolaCorp_Backlog[[#This Row],[Product Group]] &lt;&gt; $L2633, 1, $S2633 + 1)</f>
        <v>95</v>
      </c>
      <c r="T26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34">
        <f ca="1" xml:space="preserve"> ROUND((SolaCorp_Backlog[[#This Row],[Projected Ship Date]] - SolaCorp_Backlog[[#This Row],[Order Date]]) / SolaCorp_Backlog[[#This Row],[Backlog Quantity]], 0)</f>
        <v>381</v>
      </c>
    </row>
    <row r="2635" spans="1:21" x14ac:dyDescent="0.25">
      <c r="A2635" t="s">
        <v>270</v>
      </c>
      <c r="B2635" t="s">
        <v>1079</v>
      </c>
      <c r="C2635" t="s">
        <v>671</v>
      </c>
      <c r="D2635" t="s">
        <v>722</v>
      </c>
      <c r="E2635" t="s">
        <v>723</v>
      </c>
      <c r="F2635">
        <v>1</v>
      </c>
      <c r="G2635">
        <v>163.69999999999999</v>
      </c>
      <c r="H2635" s="9">
        <v>44901</v>
      </c>
      <c r="I2635" t="s">
        <v>679</v>
      </c>
      <c r="J2635" t="s">
        <v>675</v>
      </c>
      <c r="K2635" t="s">
        <v>622</v>
      </c>
      <c r="L2635" t="s">
        <v>659</v>
      </c>
      <c r="M2635" t="s">
        <v>2291</v>
      </c>
      <c r="N2635" t="s">
        <v>5126</v>
      </c>
      <c r="O2635" t="s">
        <v>6330</v>
      </c>
      <c r="P2635">
        <f>COUNTIFS($L:$L, SolaCorp_Backlog[[#This Row],[Product Group]], $H:$H, "&lt;=" &amp; SolaCorp_Backlog[[#This Row],[Order Date]])</f>
        <v>96</v>
      </c>
      <c r="Q2635" s="9">
        <f>IFERROR(VLOOKUP(SolaCorp_Backlog[[#This Row],[Order_Item]], 'Hot Orders'!$C:$H, 6, FALSE), SolaCorp_Backlog[[#This Row],[Order Date]])</f>
        <v>44901</v>
      </c>
      <c r="R2635">
        <f>COUNTIFS($L:$L, SolaCorp_Backlog[[#This Row],[Product Group]], $Q:$Q, "&lt;=" &amp; SolaCorp_Backlog[[#This Row],[New Date]])</f>
        <v>109</v>
      </c>
      <c r="S2635">
        <f>IF(SolaCorp_Backlog[[#This Row],[Product Group]] &lt;&gt; $L2634, 1, $S2634 + 1)</f>
        <v>96</v>
      </c>
      <c r="T26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35">
        <f ca="1" xml:space="preserve"> ROUND((SolaCorp_Backlog[[#This Row],[Projected Ship Date]] - SolaCorp_Backlog[[#This Row],[Order Date]]) / SolaCorp_Backlog[[#This Row],[Backlog Quantity]], 0)</f>
        <v>381</v>
      </c>
    </row>
    <row r="2636" spans="1:21" x14ac:dyDescent="0.25">
      <c r="A2636" t="s">
        <v>545</v>
      </c>
      <c r="B2636" t="s">
        <v>1244</v>
      </c>
      <c r="C2636" t="s">
        <v>671</v>
      </c>
      <c r="D2636" t="s">
        <v>709</v>
      </c>
      <c r="E2636" t="s">
        <v>710</v>
      </c>
      <c r="F2636">
        <v>1</v>
      </c>
      <c r="G2636">
        <v>282.39999999999998</v>
      </c>
      <c r="H2636" s="9">
        <v>44902</v>
      </c>
      <c r="I2636" t="s">
        <v>698</v>
      </c>
      <c r="J2636" t="s">
        <v>675</v>
      </c>
      <c r="K2636" t="s">
        <v>628</v>
      </c>
      <c r="L2636" t="s">
        <v>659</v>
      </c>
      <c r="M2636" t="s">
        <v>2293</v>
      </c>
      <c r="N2636" t="s">
        <v>5137</v>
      </c>
      <c r="O2636" t="s">
        <v>6332</v>
      </c>
      <c r="P2636">
        <f>COUNTIFS($L:$L, SolaCorp_Backlog[[#This Row],[Product Group]], $H:$H, "&lt;=" &amp; SolaCorp_Backlog[[#This Row],[Order Date]])</f>
        <v>107</v>
      </c>
      <c r="Q2636" s="9">
        <f>IFERROR(VLOOKUP(SolaCorp_Backlog[[#This Row],[Order_Item]], 'Hot Orders'!$C:$H, 6, FALSE), SolaCorp_Backlog[[#This Row],[Order Date]])</f>
        <v>44902</v>
      </c>
      <c r="R2636">
        <f>COUNTIFS($L:$L, SolaCorp_Backlog[[#This Row],[Product Group]], $Q:$Q, "&lt;=" &amp; SolaCorp_Backlog[[#This Row],[New Date]])</f>
        <v>120</v>
      </c>
      <c r="S2636">
        <f>IF(SolaCorp_Backlog[[#This Row],[Product Group]] &lt;&gt; $L2635, 1, $S2635 + 1)</f>
        <v>97</v>
      </c>
      <c r="T26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36">
        <f ca="1" xml:space="preserve"> ROUND((SolaCorp_Backlog[[#This Row],[Projected Ship Date]] - SolaCorp_Backlog[[#This Row],[Order Date]]) / SolaCorp_Backlog[[#This Row],[Backlog Quantity]], 0)</f>
        <v>380</v>
      </c>
    </row>
    <row r="2637" spans="1:21" x14ac:dyDescent="0.25">
      <c r="A2637" t="s">
        <v>272</v>
      </c>
      <c r="B2637" t="s">
        <v>771</v>
      </c>
      <c r="C2637" t="s">
        <v>688</v>
      </c>
      <c r="D2637" t="s">
        <v>910</v>
      </c>
      <c r="E2637" t="s">
        <v>911</v>
      </c>
      <c r="F2637">
        <v>10</v>
      </c>
      <c r="G2637">
        <v>550.47</v>
      </c>
      <c r="H2637" s="9">
        <v>44902</v>
      </c>
      <c r="I2637" t="s">
        <v>772</v>
      </c>
      <c r="J2637" t="s">
        <v>675</v>
      </c>
      <c r="K2637" t="s">
        <v>602</v>
      </c>
      <c r="L2637" t="s">
        <v>659</v>
      </c>
      <c r="M2637" t="s">
        <v>2292</v>
      </c>
      <c r="N2637" t="s">
        <v>5127</v>
      </c>
      <c r="O2637" t="s">
        <v>6331</v>
      </c>
      <c r="P2637">
        <f>COUNTIFS($L:$L, SolaCorp_Backlog[[#This Row],[Product Group]], $H:$H, "&lt;=" &amp; SolaCorp_Backlog[[#This Row],[Order Date]])</f>
        <v>107</v>
      </c>
      <c r="Q2637" s="9">
        <f>IFERROR(VLOOKUP(SolaCorp_Backlog[[#This Row],[Order_Item]], 'Hot Orders'!$C:$H, 6, FALSE), SolaCorp_Backlog[[#This Row],[Order Date]])</f>
        <v>44902</v>
      </c>
      <c r="R2637">
        <f>COUNTIFS($L:$L, SolaCorp_Backlog[[#This Row],[Product Group]], $Q:$Q, "&lt;=" &amp; SolaCorp_Backlog[[#This Row],[New Date]])</f>
        <v>120</v>
      </c>
      <c r="S2637">
        <f>IF(SolaCorp_Backlog[[#This Row],[Product Group]] &lt;&gt; $L2636, 1, $S2636 + 1)</f>
        <v>98</v>
      </c>
      <c r="T26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37">
        <f ca="1" xml:space="preserve"> ROUND((SolaCorp_Backlog[[#This Row],[Projected Ship Date]] - SolaCorp_Backlog[[#This Row],[Order Date]]) / SolaCorp_Backlog[[#This Row],[Backlog Quantity]], 0)</f>
        <v>38</v>
      </c>
    </row>
    <row r="2638" spans="1:21" x14ac:dyDescent="0.25">
      <c r="A2638" t="s">
        <v>272</v>
      </c>
      <c r="B2638" t="s">
        <v>771</v>
      </c>
      <c r="C2638" t="s">
        <v>688</v>
      </c>
      <c r="D2638" t="s">
        <v>910</v>
      </c>
      <c r="E2638" t="s">
        <v>911</v>
      </c>
      <c r="F2638">
        <v>10</v>
      </c>
      <c r="G2638">
        <v>550.47</v>
      </c>
      <c r="H2638" s="9">
        <v>44902</v>
      </c>
      <c r="I2638" t="s">
        <v>772</v>
      </c>
      <c r="J2638" t="s">
        <v>675</v>
      </c>
      <c r="K2638" t="s">
        <v>602</v>
      </c>
      <c r="L2638" t="s">
        <v>659</v>
      </c>
      <c r="M2638" t="s">
        <v>2292</v>
      </c>
      <c r="N2638" t="s">
        <v>5128</v>
      </c>
      <c r="O2638" t="s">
        <v>6331</v>
      </c>
      <c r="P2638">
        <f>COUNTIFS($L:$L, SolaCorp_Backlog[[#This Row],[Product Group]], $H:$H, "&lt;=" &amp; SolaCorp_Backlog[[#This Row],[Order Date]])</f>
        <v>107</v>
      </c>
      <c r="Q2638" s="9">
        <f>IFERROR(VLOOKUP(SolaCorp_Backlog[[#This Row],[Order_Item]], 'Hot Orders'!$C:$H, 6, FALSE), SolaCorp_Backlog[[#This Row],[Order Date]])</f>
        <v>44902</v>
      </c>
      <c r="R2638">
        <f>COUNTIFS($L:$L, SolaCorp_Backlog[[#This Row],[Product Group]], $Q:$Q, "&lt;=" &amp; SolaCorp_Backlog[[#This Row],[New Date]])</f>
        <v>120</v>
      </c>
      <c r="S2638">
        <f>IF(SolaCorp_Backlog[[#This Row],[Product Group]] &lt;&gt; $L2637, 1, $S2637 + 1)</f>
        <v>99</v>
      </c>
      <c r="T26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38">
        <f ca="1" xml:space="preserve"> ROUND((SolaCorp_Backlog[[#This Row],[Projected Ship Date]] - SolaCorp_Backlog[[#This Row],[Order Date]]) / SolaCorp_Backlog[[#This Row],[Backlog Quantity]], 0)</f>
        <v>38</v>
      </c>
    </row>
    <row r="2639" spans="1:21" x14ac:dyDescent="0.25">
      <c r="A2639" t="s">
        <v>272</v>
      </c>
      <c r="B2639" t="s">
        <v>771</v>
      </c>
      <c r="C2639" t="s">
        <v>688</v>
      </c>
      <c r="D2639" t="s">
        <v>910</v>
      </c>
      <c r="E2639" t="s">
        <v>911</v>
      </c>
      <c r="F2639">
        <v>10</v>
      </c>
      <c r="G2639">
        <v>550.47</v>
      </c>
      <c r="H2639" s="9">
        <v>44902</v>
      </c>
      <c r="I2639" t="s">
        <v>772</v>
      </c>
      <c r="J2639" t="s">
        <v>675</v>
      </c>
      <c r="K2639" t="s">
        <v>602</v>
      </c>
      <c r="L2639" t="s">
        <v>659</v>
      </c>
      <c r="M2639" t="s">
        <v>2292</v>
      </c>
      <c r="N2639" t="s">
        <v>5129</v>
      </c>
      <c r="O2639" t="s">
        <v>6331</v>
      </c>
      <c r="P2639">
        <f>COUNTIFS($L:$L, SolaCorp_Backlog[[#This Row],[Product Group]], $H:$H, "&lt;=" &amp; SolaCorp_Backlog[[#This Row],[Order Date]])</f>
        <v>107</v>
      </c>
      <c r="Q2639" s="9">
        <f>IFERROR(VLOOKUP(SolaCorp_Backlog[[#This Row],[Order_Item]], 'Hot Orders'!$C:$H, 6, FALSE), SolaCorp_Backlog[[#This Row],[Order Date]])</f>
        <v>44902</v>
      </c>
      <c r="R2639">
        <f>COUNTIFS($L:$L, SolaCorp_Backlog[[#This Row],[Product Group]], $Q:$Q, "&lt;=" &amp; SolaCorp_Backlog[[#This Row],[New Date]])</f>
        <v>120</v>
      </c>
      <c r="S2639">
        <f>IF(SolaCorp_Backlog[[#This Row],[Product Group]] &lt;&gt; $L2638, 1, $S2638 + 1)</f>
        <v>100</v>
      </c>
      <c r="T26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39">
        <f ca="1" xml:space="preserve"> ROUND((SolaCorp_Backlog[[#This Row],[Projected Ship Date]] - SolaCorp_Backlog[[#This Row],[Order Date]]) / SolaCorp_Backlog[[#This Row],[Backlog Quantity]], 0)</f>
        <v>38</v>
      </c>
    </row>
    <row r="2640" spans="1:21" x14ac:dyDescent="0.25">
      <c r="A2640" t="s">
        <v>272</v>
      </c>
      <c r="B2640" t="s">
        <v>771</v>
      </c>
      <c r="C2640" t="s">
        <v>688</v>
      </c>
      <c r="D2640" t="s">
        <v>910</v>
      </c>
      <c r="E2640" t="s">
        <v>911</v>
      </c>
      <c r="F2640">
        <v>10</v>
      </c>
      <c r="G2640">
        <v>550.47</v>
      </c>
      <c r="H2640" s="9">
        <v>44902</v>
      </c>
      <c r="I2640" t="s">
        <v>772</v>
      </c>
      <c r="J2640" t="s">
        <v>675</v>
      </c>
      <c r="K2640" t="s">
        <v>602</v>
      </c>
      <c r="L2640" t="s">
        <v>659</v>
      </c>
      <c r="M2640" t="s">
        <v>2292</v>
      </c>
      <c r="N2640" t="s">
        <v>5130</v>
      </c>
      <c r="O2640" t="s">
        <v>6331</v>
      </c>
      <c r="P2640">
        <f>COUNTIFS($L:$L, SolaCorp_Backlog[[#This Row],[Product Group]], $H:$H, "&lt;=" &amp; SolaCorp_Backlog[[#This Row],[Order Date]])</f>
        <v>107</v>
      </c>
      <c r="Q2640" s="9">
        <f>IFERROR(VLOOKUP(SolaCorp_Backlog[[#This Row],[Order_Item]], 'Hot Orders'!$C:$H, 6, FALSE), SolaCorp_Backlog[[#This Row],[Order Date]])</f>
        <v>44902</v>
      </c>
      <c r="R2640">
        <f>COUNTIFS($L:$L, SolaCorp_Backlog[[#This Row],[Product Group]], $Q:$Q, "&lt;=" &amp; SolaCorp_Backlog[[#This Row],[New Date]])</f>
        <v>120</v>
      </c>
      <c r="S2640">
        <f>IF(SolaCorp_Backlog[[#This Row],[Product Group]] &lt;&gt; $L2639, 1, $S2639 + 1)</f>
        <v>101</v>
      </c>
      <c r="T26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40">
        <f ca="1" xml:space="preserve"> ROUND((SolaCorp_Backlog[[#This Row],[Projected Ship Date]] - SolaCorp_Backlog[[#This Row],[Order Date]]) / SolaCorp_Backlog[[#This Row],[Backlog Quantity]], 0)</f>
        <v>38</v>
      </c>
    </row>
    <row r="2641" spans="1:21" x14ac:dyDescent="0.25">
      <c r="A2641" t="s">
        <v>272</v>
      </c>
      <c r="B2641" t="s">
        <v>771</v>
      </c>
      <c r="C2641" t="s">
        <v>688</v>
      </c>
      <c r="D2641" t="s">
        <v>910</v>
      </c>
      <c r="E2641" t="s">
        <v>911</v>
      </c>
      <c r="F2641">
        <v>10</v>
      </c>
      <c r="G2641">
        <v>550.47</v>
      </c>
      <c r="H2641" s="9">
        <v>44902</v>
      </c>
      <c r="I2641" t="s">
        <v>772</v>
      </c>
      <c r="J2641" t="s">
        <v>675</v>
      </c>
      <c r="K2641" t="s">
        <v>602</v>
      </c>
      <c r="L2641" t="s">
        <v>659</v>
      </c>
      <c r="M2641" t="s">
        <v>2292</v>
      </c>
      <c r="N2641" t="s">
        <v>5131</v>
      </c>
      <c r="O2641" t="s">
        <v>6331</v>
      </c>
      <c r="P2641">
        <f>COUNTIFS($L:$L, SolaCorp_Backlog[[#This Row],[Product Group]], $H:$H, "&lt;=" &amp; SolaCorp_Backlog[[#This Row],[Order Date]])</f>
        <v>107</v>
      </c>
      <c r="Q2641" s="9">
        <f>IFERROR(VLOOKUP(SolaCorp_Backlog[[#This Row],[Order_Item]], 'Hot Orders'!$C:$H, 6, FALSE), SolaCorp_Backlog[[#This Row],[Order Date]])</f>
        <v>44902</v>
      </c>
      <c r="R2641">
        <f>COUNTIFS($L:$L, SolaCorp_Backlog[[#This Row],[Product Group]], $Q:$Q, "&lt;=" &amp; SolaCorp_Backlog[[#This Row],[New Date]])</f>
        <v>120</v>
      </c>
      <c r="S2641">
        <f>IF(SolaCorp_Backlog[[#This Row],[Product Group]] &lt;&gt; $L2640, 1, $S2640 + 1)</f>
        <v>102</v>
      </c>
      <c r="T26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41">
        <f ca="1" xml:space="preserve"> ROUND((SolaCorp_Backlog[[#This Row],[Projected Ship Date]] - SolaCorp_Backlog[[#This Row],[Order Date]]) / SolaCorp_Backlog[[#This Row],[Backlog Quantity]], 0)</f>
        <v>38</v>
      </c>
    </row>
    <row r="2642" spans="1:21" x14ac:dyDescent="0.25">
      <c r="A2642" t="s">
        <v>272</v>
      </c>
      <c r="B2642" t="s">
        <v>771</v>
      </c>
      <c r="C2642" t="s">
        <v>688</v>
      </c>
      <c r="D2642" t="s">
        <v>910</v>
      </c>
      <c r="E2642" t="s">
        <v>911</v>
      </c>
      <c r="F2642">
        <v>10</v>
      </c>
      <c r="G2642">
        <v>550.47</v>
      </c>
      <c r="H2642" s="9">
        <v>44902</v>
      </c>
      <c r="I2642" t="s">
        <v>772</v>
      </c>
      <c r="J2642" t="s">
        <v>675</v>
      </c>
      <c r="K2642" t="s">
        <v>602</v>
      </c>
      <c r="L2642" t="s">
        <v>659</v>
      </c>
      <c r="M2642" t="s">
        <v>2292</v>
      </c>
      <c r="N2642" t="s">
        <v>5132</v>
      </c>
      <c r="O2642" t="s">
        <v>6331</v>
      </c>
      <c r="P2642">
        <f>COUNTIFS($L:$L, SolaCorp_Backlog[[#This Row],[Product Group]], $H:$H, "&lt;=" &amp; SolaCorp_Backlog[[#This Row],[Order Date]])</f>
        <v>107</v>
      </c>
      <c r="Q2642" s="9">
        <f>IFERROR(VLOOKUP(SolaCorp_Backlog[[#This Row],[Order_Item]], 'Hot Orders'!$C:$H, 6, FALSE), SolaCorp_Backlog[[#This Row],[Order Date]])</f>
        <v>44902</v>
      </c>
      <c r="R2642">
        <f>COUNTIFS($L:$L, SolaCorp_Backlog[[#This Row],[Product Group]], $Q:$Q, "&lt;=" &amp; SolaCorp_Backlog[[#This Row],[New Date]])</f>
        <v>120</v>
      </c>
      <c r="S2642">
        <f>IF(SolaCorp_Backlog[[#This Row],[Product Group]] &lt;&gt; $L2641, 1, $S2641 + 1)</f>
        <v>103</v>
      </c>
      <c r="T26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42">
        <f ca="1" xml:space="preserve"> ROUND((SolaCorp_Backlog[[#This Row],[Projected Ship Date]] - SolaCorp_Backlog[[#This Row],[Order Date]]) / SolaCorp_Backlog[[#This Row],[Backlog Quantity]], 0)</f>
        <v>38</v>
      </c>
    </row>
    <row r="2643" spans="1:21" x14ac:dyDescent="0.25">
      <c r="A2643" t="s">
        <v>272</v>
      </c>
      <c r="B2643" t="s">
        <v>771</v>
      </c>
      <c r="C2643" t="s">
        <v>688</v>
      </c>
      <c r="D2643" t="s">
        <v>910</v>
      </c>
      <c r="E2643" t="s">
        <v>911</v>
      </c>
      <c r="F2643">
        <v>10</v>
      </c>
      <c r="G2643">
        <v>550.47</v>
      </c>
      <c r="H2643" s="9">
        <v>44902</v>
      </c>
      <c r="I2643" t="s">
        <v>772</v>
      </c>
      <c r="J2643" t="s">
        <v>675</v>
      </c>
      <c r="K2643" t="s">
        <v>602</v>
      </c>
      <c r="L2643" t="s">
        <v>659</v>
      </c>
      <c r="M2643" t="s">
        <v>2292</v>
      </c>
      <c r="N2643" t="s">
        <v>5133</v>
      </c>
      <c r="O2643" t="s">
        <v>6331</v>
      </c>
      <c r="P2643">
        <f>COUNTIFS($L:$L, SolaCorp_Backlog[[#This Row],[Product Group]], $H:$H, "&lt;=" &amp; SolaCorp_Backlog[[#This Row],[Order Date]])</f>
        <v>107</v>
      </c>
      <c r="Q2643" s="9">
        <f>IFERROR(VLOOKUP(SolaCorp_Backlog[[#This Row],[Order_Item]], 'Hot Orders'!$C:$H, 6, FALSE), SolaCorp_Backlog[[#This Row],[Order Date]])</f>
        <v>44902</v>
      </c>
      <c r="R2643">
        <f>COUNTIFS($L:$L, SolaCorp_Backlog[[#This Row],[Product Group]], $Q:$Q, "&lt;=" &amp; SolaCorp_Backlog[[#This Row],[New Date]])</f>
        <v>120</v>
      </c>
      <c r="S2643">
        <f>IF(SolaCorp_Backlog[[#This Row],[Product Group]] &lt;&gt; $L2642, 1, $S2642 + 1)</f>
        <v>104</v>
      </c>
      <c r="T26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43">
        <f ca="1" xml:space="preserve"> ROUND((SolaCorp_Backlog[[#This Row],[Projected Ship Date]] - SolaCorp_Backlog[[#This Row],[Order Date]]) / SolaCorp_Backlog[[#This Row],[Backlog Quantity]], 0)</f>
        <v>38</v>
      </c>
    </row>
    <row r="2644" spans="1:21" x14ac:dyDescent="0.25">
      <c r="A2644" t="s">
        <v>272</v>
      </c>
      <c r="B2644" t="s">
        <v>771</v>
      </c>
      <c r="C2644" t="s">
        <v>688</v>
      </c>
      <c r="D2644" t="s">
        <v>910</v>
      </c>
      <c r="E2644" t="s">
        <v>911</v>
      </c>
      <c r="F2644">
        <v>10</v>
      </c>
      <c r="G2644">
        <v>550.47</v>
      </c>
      <c r="H2644" s="9">
        <v>44902</v>
      </c>
      <c r="I2644" t="s">
        <v>772</v>
      </c>
      <c r="J2644" t="s">
        <v>675</v>
      </c>
      <c r="K2644" t="s">
        <v>602</v>
      </c>
      <c r="L2644" t="s">
        <v>659</v>
      </c>
      <c r="M2644" t="s">
        <v>2292</v>
      </c>
      <c r="N2644" t="s">
        <v>5134</v>
      </c>
      <c r="O2644" t="s">
        <v>6331</v>
      </c>
      <c r="P2644">
        <f>COUNTIFS($L:$L, SolaCorp_Backlog[[#This Row],[Product Group]], $H:$H, "&lt;=" &amp; SolaCorp_Backlog[[#This Row],[Order Date]])</f>
        <v>107</v>
      </c>
      <c r="Q2644" s="9">
        <f>IFERROR(VLOOKUP(SolaCorp_Backlog[[#This Row],[Order_Item]], 'Hot Orders'!$C:$H, 6, FALSE), SolaCorp_Backlog[[#This Row],[Order Date]])</f>
        <v>44902</v>
      </c>
      <c r="R2644">
        <f>COUNTIFS($L:$L, SolaCorp_Backlog[[#This Row],[Product Group]], $Q:$Q, "&lt;=" &amp; SolaCorp_Backlog[[#This Row],[New Date]])</f>
        <v>120</v>
      </c>
      <c r="S2644">
        <f>IF(SolaCorp_Backlog[[#This Row],[Product Group]] &lt;&gt; $L2643, 1, $S2643 + 1)</f>
        <v>105</v>
      </c>
      <c r="T26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44">
        <f ca="1" xml:space="preserve"> ROUND((SolaCorp_Backlog[[#This Row],[Projected Ship Date]] - SolaCorp_Backlog[[#This Row],[Order Date]]) / SolaCorp_Backlog[[#This Row],[Backlog Quantity]], 0)</f>
        <v>38</v>
      </c>
    </row>
    <row r="2645" spans="1:21" x14ac:dyDescent="0.25">
      <c r="A2645" t="s">
        <v>272</v>
      </c>
      <c r="B2645" t="s">
        <v>771</v>
      </c>
      <c r="C2645" t="s">
        <v>688</v>
      </c>
      <c r="D2645" t="s">
        <v>910</v>
      </c>
      <c r="E2645" t="s">
        <v>911</v>
      </c>
      <c r="F2645">
        <v>10</v>
      </c>
      <c r="G2645">
        <v>550.47</v>
      </c>
      <c r="H2645" s="9">
        <v>44902</v>
      </c>
      <c r="I2645" t="s">
        <v>772</v>
      </c>
      <c r="J2645" t="s">
        <v>675</v>
      </c>
      <c r="K2645" t="s">
        <v>602</v>
      </c>
      <c r="L2645" t="s">
        <v>659</v>
      </c>
      <c r="M2645" t="s">
        <v>2292</v>
      </c>
      <c r="N2645" t="s">
        <v>5135</v>
      </c>
      <c r="O2645" t="s">
        <v>6331</v>
      </c>
      <c r="P2645">
        <f>COUNTIFS($L:$L, SolaCorp_Backlog[[#This Row],[Product Group]], $H:$H, "&lt;=" &amp; SolaCorp_Backlog[[#This Row],[Order Date]])</f>
        <v>107</v>
      </c>
      <c r="Q2645" s="9">
        <f>IFERROR(VLOOKUP(SolaCorp_Backlog[[#This Row],[Order_Item]], 'Hot Orders'!$C:$H, 6, FALSE), SolaCorp_Backlog[[#This Row],[Order Date]])</f>
        <v>44902</v>
      </c>
      <c r="R2645">
        <f>COUNTIFS($L:$L, SolaCorp_Backlog[[#This Row],[Product Group]], $Q:$Q, "&lt;=" &amp; SolaCorp_Backlog[[#This Row],[New Date]])</f>
        <v>120</v>
      </c>
      <c r="S2645">
        <f>IF(SolaCorp_Backlog[[#This Row],[Product Group]] &lt;&gt; $L2644, 1, $S2644 + 1)</f>
        <v>106</v>
      </c>
      <c r="T26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45">
        <f ca="1" xml:space="preserve"> ROUND((SolaCorp_Backlog[[#This Row],[Projected Ship Date]] - SolaCorp_Backlog[[#This Row],[Order Date]]) / SolaCorp_Backlog[[#This Row],[Backlog Quantity]], 0)</f>
        <v>38</v>
      </c>
    </row>
    <row r="2646" spans="1:21" x14ac:dyDescent="0.25">
      <c r="A2646" t="s">
        <v>272</v>
      </c>
      <c r="B2646" t="s">
        <v>771</v>
      </c>
      <c r="C2646" t="s">
        <v>688</v>
      </c>
      <c r="D2646" t="s">
        <v>910</v>
      </c>
      <c r="E2646" t="s">
        <v>911</v>
      </c>
      <c r="F2646">
        <v>10</v>
      </c>
      <c r="G2646">
        <v>550.47</v>
      </c>
      <c r="H2646" s="9">
        <v>44902</v>
      </c>
      <c r="I2646" t="s">
        <v>772</v>
      </c>
      <c r="J2646" t="s">
        <v>675</v>
      </c>
      <c r="K2646" t="s">
        <v>602</v>
      </c>
      <c r="L2646" t="s">
        <v>659</v>
      </c>
      <c r="M2646" t="s">
        <v>2292</v>
      </c>
      <c r="N2646" t="s">
        <v>5136</v>
      </c>
      <c r="O2646" t="s">
        <v>6331</v>
      </c>
      <c r="P2646">
        <f>COUNTIFS($L:$L, SolaCorp_Backlog[[#This Row],[Product Group]], $H:$H, "&lt;=" &amp; SolaCorp_Backlog[[#This Row],[Order Date]])</f>
        <v>107</v>
      </c>
      <c r="Q2646" s="9">
        <f>IFERROR(VLOOKUP(SolaCorp_Backlog[[#This Row],[Order_Item]], 'Hot Orders'!$C:$H, 6, FALSE), SolaCorp_Backlog[[#This Row],[Order Date]])</f>
        <v>44902</v>
      </c>
      <c r="R2646">
        <f>COUNTIFS($L:$L, SolaCorp_Backlog[[#This Row],[Product Group]], $Q:$Q, "&lt;=" &amp; SolaCorp_Backlog[[#This Row],[New Date]])</f>
        <v>120</v>
      </c>
      <c r="S2646">
        <f>IF(SolaCorp_Backlog[[#This Row],[Product Group]] &lt;&gt; $L2645, 1, $S2645 + 1)</f>
        <v>107</v>
      </c>
      <c r="T26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46">
        <f ca="1" xml:space="preserve"> ROUND((SolaCorp_Backlog[[#This Row],[Projected Ship Date]] - SolaCorp_Backlog[[#This Row],[Order Date]]) / SolaCorp_Backlog[[#This Row],[Backlog Quantity]], 0)</f>
        <v>38</v>
      </c>
    </row>
    <row r="2647" spans="1:21" x14ac:dyDescent="0.25">
      <c r="A2647" t="s">
        <v>278</v>
      </c>
      <c r="B2647" t="s">
        <v>941</v>
      </c>
      <c r="C2647" t="s">
        <v>688</v>
      </c>
      <c r="D2647" t="s">
        <v>800</v>
      </c>
      <c r="E2647" t="s">
        <v>801</v>
      </c>
      <c r="F2647">
        <v>1</v>
      </c>
      <c r="G2647">
        <v>584.75</v>
      </c>
      <c r="H2647" s="9">
        <v>44903</v>
      </c>
      <c r="I2647" t="s">
        <v>894</v>
      </c>
      <c r="J2647" t="s">
        <v>669</v>
      </c>
      <c r="K2647" t="s">
        <v>596</v>
      </c>
      <c r="L2647" t="s">
        <v>659</v>
      </c>
      <c r="M2647" t="s">
        <v>2392</v>
      </c>
      <c r="N2647" t="s">
        <v>5308</v>
      </c>
      <c r="O2647" t="s">
        <v>6416</v>
      </c>
      <c r="P2647">
        <f>COUNTIFS($L:$L, SolaCorp_Backlog[[#This Row],[Product Group]], $H:$H, "&lt;=" &amp; SolaCorp_Backlog[[#This Row],[Order Date]])</f>
        <v>115</v>
      </c>
      <c r="Q2647" s="9">
        <f>IFERROR(VLOOKUP(SolaCorp_Backlog[[#This Row],[Order_Item]], 'Hot Orders'!$C:$H, 6, FALSE), SolaCorp_Backlog[[#This Row],[Order Date]])</f>
        <v>44903</v>
      </c>
      <c r="R2647">
        <f>COUNTIFS($L:$L, SolaCorp_Backlog[[#This Row],[Product Group]], $Q:$Q, "&lt;=" &amp; SolaCorp_Backlog[[#This Row],[New Date]])</f>
        <v>128</v>
      </c>
      <c r="S2647">
        <f>IF(SolaCorp_Backlog[[#This Row],[Product Group]] &lt;&gt; $L2646, 1, $S2646 + 1)</f>
        <v>108</v>
      </c>
      <c r="T26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47">
        <f ca="1" xml:space="preserve"> ROUND((SolaCorp_Backlog[[#This Row],[Projected Ship Date]] - SolaCorp_Backlog[[#This Row],[Order Date]]) / SolaCorp_Backlog[[#This Row],[Backlog Quantity]], 0)</f>
        <v>379</v>
      </c>
    </row>
    <row r="2648" spans="1:21" x14ac:dyDescent="0.25">
      <c r="A2648" t="s">
        <v>554</v>
      </c>
      <c r="B2648" t="s">
        <v>938</v>
      </c>
      <c r="C2648" t="s">
        <v>671</v>
      </c>
      <c r="D2648" t="s">
        <v>939</v>
      </c>
      <c r="E2648" t="s">
        <v>940</v>
      </c>
      <c r="F2648">
        <v>6</v>
      </c>
      <c r="G2648">
        <v>586.85</v>
      </c>
      <c r="H2648" s="9">
        <v>44903</v>
      </c>
      <c r="I2648" t="s">
        <v>679</v>
      </c>
      <c r="J2648" t="s">
        <v>675</v>
      </c>
      <c r="K2648" t="s">
        <v>645</v>
      </c>
      <c r="L2648" t="s">
        <v>659</v>
      </c>
      <c r="M2648" t="s">
        <v>2294</v>
      </c>
      <c r="N2648" t="s">
        <v>5138</v>
      </c>
      <c r="O2648" t="s">
        <v>6333</v>
      </c>
      <c r="P2648">
        <f>COUNTIFS($L:$L, SolaCorp_Backlog[[#This Row],[Product Group]], $H:$H, "&lt;=" &amp; SolaCorp_Backlog[[#This Row],[Order Date]])</f>
        <v>115</v>
      </c>
      <c r="Q2648" s="9">
        <f>IFERROR(VLOOKUP(SolaCorp_Backlog[[#This Row],[Order_Item]], 'Hot Orders'!$C:$H, 6, FALSE), SolaCorp_Backlog[[#This Row],[Order Date]])</f>
        <v>44903</v>
      </c>
      <c r="R2648">
        <f>COUNTIFS($L:$L, SolaCorp_Backlog[[#This Row],[Product Group]], $Q:$Q, "&lt;=" &amp; SolaCorp_Backlog[[#This Row],[New Date]])</f>
        <v>128</v>
      </c>
      <c r="S2648">
        <f>IF(SolaCorp_Backlog[[#This Row],[Product Group]] &lt;&gt; $L2647, 1, $S2647 + 1)</f>
        <v>109</v>
      </c>
      <c r="T26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48">
        <f ca="1" xml:space="preserve"> ROUND((SolaCorp_Backlog[[#This Row],[Projected Ship Date]] - SolaCorp_Backlog[[#This Row],[Order Date]]) / SolaCorp_Backlog[[#This Row],[Backlog Quantity]], 0)</f>
        <v>63</v>
      </c>
    </row>
    <row r="2649" spans="1:21" x14ac:dyDescent="0.25">
      <c r="A2649" t="s">
        <v>554</v>
      </c>
      <c r="B2649" t="s">
        <v>938</v>
      </c>
      <c r="C2649" t="s">
        <v>671</v>
      </c>
      <c r="D2649" t="s">
        <v>939</v>
      </c>
      <c r="E2649" t="s">
        <v>940</v>
      </c>
      <c r="F2649">
        <v>6</v>
      </c>
      <c r="G2649">
        <v>586.85</v>
      </c>
      <c r="H2649" s="9">
        <v>44903</v>
      </c>
      <c r="I2649" t="s">
        <v>679</v>
      </c>
      <c r="J2649" t="s">
        <v>675</v>
      </c>
      <c r="K2649" t="s">
        <v>645</v>
      </c>
      <c r="L2649" t="s">
        <v>659</v>
      </c>
      <c r="M2649" t="s">
        <v>2294</v>
      </c>
      <c r="N2649" t="s">
        <v>5139</v>
      </c>
      <c r="O2649" t="s">
        <v>6333</v>
      </c>
      <c r="P2649">
        <f>COUNTIFS($L:$L, SolaCorp_Backlog[[#This Row],[Product Group]], $H:$H, "&lt;=" &amp; SolaCorp_Backlog[[#This Row],[Order Date]])</f>
        <v>115</v>
      </c>
      <c r="Q2649" s="9">
        <f>IFERROR(VLOOKUP(SolaCorp_Backlog[[#This Row],[Order_Item]], 'Hot Orders'!$C:$H, 6, FALSE), SolaCorp_Backlog[[#This Row],[Order Date]])</f>
        <v>44903</v>
      </c>
      <c r="R2649">
        <f>COUNTIFS($L:$L, SolaCorp_Backlog[[#This Row],[Product Group]], $Q:$Q, "&lt;=" &amp; SolaCorp_Backlog[[#This Row],[New Date]])</f>
        <v>128</v>
      </c>
      <c r="S2649">
        <f>IF(SolaCorp_Backlog[[#This Row],[Product Group]] &lt;&gt; $L2648, 1, $S2648 + 1)</f>
        <v>110</v>
      </c>
      <c r="T26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49">
        <f ca="1" xml:space="preserve"> ROUND((SolaCorp_Backlog[[#This Row],[Projected Ship Date]] - SolaCorp_Backlog[[#This Row],[Order Date]]) / SolaCorp_Backlog[[#This Row],[Backlog Quantity]], 0)</f>
        <v>63</v>
      </c>
    </row>
    <row r="2650" spans="1:21" x14ac:dyDescent="0.25">
      <c r="A2650" t="s">
        <v>554</v>
      </c>
      <c r="B2650" t="s">
        <v>938</v>
      </c>
      <c r="C2650" t="s">
        <v>671</v>
      </c>
      <c r="D2650" t="s">
        <v>939</v>
      </c>
      <c r="E2650" t="s">
        <v>940</v>
      </c>
      <c r="F2650">
        <v>6</v>
      </c>
      <c r="G2650">
        <v>586.85</v>
      </c>
      <c r="H2650" s="9">
        <v>44903</v>
      </c>
      <c r="I2650" t="s">
        <v>679</v>
      </c>
      <c r="J2650" t="s">
        <v>675</v>
      </c>
      <c r="K2650" t="s">
        <v>645</v>
      </c>
      <c r="L2650" t="s">
        <v>659</v>
      </c>
      <c r="M2650" t="s">
        <v>2294</v>
      </c>
      <c r="N2650" t="s">
        <v>5140</v>
      </c>
      <c r="O2650" t="s">
        <v>6333</v>
      </c>
      <c r="P2650">
        <f>COUNTIFS($L:$L, SolaCorp_Backlog[[#This Row],[Product Group]], $H:$H, "&lt;=" &amp; SolaCorp_Backlog[[#This Row],[Order Date]])</f>
        <v>115</v>
      </c>
      <c r="Q2650" s="9">
        <f>IFERROR(VLOOKUP(SolaCorp_Backlog[[#This Row],[Order_Item]], 'Hot Orders'!$C:$H, 6, FALSE), SolaCorp_Backlog[[#This Row],[Order Date]])</f>
        <v>44903</v>
      </c>
      <c r="R2650">
        <f>COUNTIFS($L:$L, SolaCorp_Backlog[[#This Row],[Product Group]], $Q:$Q, "&lt;=" &amp; SolaCorp_Backlog[[#This Row],[New Date]])</f>
        <v>128</v>
      </c>
      <c r="S2650">
        <f>IF(SolaCorp_Backlog[[#This Row],[Product Group]] &lt;&gt; $L2649, 1, $S2649 + 1)</f>
        <v>111</v>
      </c>
      <c r="T26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50">
        <f ca="1" xml:space="preserve"> ROUND((SolaCorp_Backlog[[#This Row],[Projected Ship Date]] - SolaCorp_Backlog[[#This Row],[Order Date]]) / SolaCorp_Backlog[[#This Row],[Backlog Quantity]], 0)</f>
        <v>63</v>
      </c>
    </row>
    <row r="2651" spans="1:21" x14ac:dyDescent="0.25">
      <c r="A2651" t="s">
        <v>554</v>
      </c>
      <c r="B2651" t="s">
        <v>938</v>
      </c>
      <c r="C2651" t="s">
        <v>671</v>
      </c>
      <c r="D2651" t="s">
        <v>939</v>
      </c>
      <c r="E2651" t="s">
        <v>940</v>
      </c>
      <c r="F2651">
        <v>6</v>
      </c>
      <c r="G2651">
        <v>586.85</v>
      </c>
      <c r="H2651" s="9">
        <v>44903</v>
      </c>
      <c r="I2651" t="s">
        <v>679</v>
      </c>
      <c r="J2651" t="s">
        <v>675</v>
      </c>
      <c r="K2651" t="s">
        <v>645</v>
      </c>
      <c r="L2651" t="s">
        <v>659</v>
      </c>
      <c r="M2651" t="s">
        <v>2294</v>
      </c>
      <c r="N2651" t="s">
        <v>5141</v>
      </c>
      <c r="O2651" t="s">
        <v>6333</v>
      </c>
      <c r="P2651">
        <f>COUNTIFS($L:$L, SolaCorp_Backlog[[#This Row],[Product Group]], $H:$H, "&lt;=" &amp; SolaCorp_Backlog[[#This Row],[Order Date]])</f>
        <v>115</v>
      </c>
      <c r="Q2651" s="9">
        <f>IFERROR(VLOOKUP(SolaCorp_Backlog[[#This Row],[Order_Item]], 'Hot Orders'!$C:$H, 6, FALSE), SolaCorp_Backlog[[#This Row],[Order Date]])</f>
        <v>44903</v>
      </c>
      <c r="R2651">
        <f>COUNTIFS($L:$L, SolaCorp_Backlog[[#This Row],[Product Group]], $Q:$Q, "&lt;=" &amp; SolaCorp_Backlog[[#This Row],[New Date]])</f>
        <v>128</v>
      </c>
      <c r="S2651">
        <f>IF(SolaCorp_Backlog[[#This Row],[Product Group]] &lt;&gt; $L2650, 1, $S2650 + 1)</f>
        <v>112</v>
      </c>
      <c r="T26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51">
        <f ca="1" xml:space="preserve"> ROUND((SolaCorp_Backlog[[#This Row],[Projected Ship Date]] - SolaCorp_Backlog[[#This Row],[Order Date]]) / SolaCorp_Backlog[[#This Row],[Backlog Quantity]], 0)</f>
        <v>63</v>
      </c>
    </row>
    <row r="2652" spans="1:21" x14ac:dyDescent="0.25">
      <c r="A2652" t="s">
        <v>554</v>
      </c>
      <c r="B2652" t="s">
        <v>938</v>
      </c>
      <c r="C2652" t="s">
        <v>671</v>
      </c>
      <c r="D2652" t="s">
        <v>939</v>
      </c>
      <c r="E2652" t="s">
        <v>940</v>
      </c>
      <c r="F2652">
        <v>6</v>
      </c>
      <c r="G2652">
        <v>586.85</v>
      </c>
      <c r="H2652" s="9">
        <v>44903</v>
      </c>
      <c r="I2652" t="s">
        <v>679</v>
      </c>
      <c r="J2652" t="s">
        <v>675</v>
      </c>
      <c r="K2652" t="s">
        <v>645</v>
      </c>
      <c r="L2652" t="s">
        <v>659</v>
      </c>
      <c r="M2652" t="s">
        <v>2294</v>
      </c>
      <c r="N2652" t="s">
        <v>5142</v>
      </c>
      <c r="O2652" t="s">
        <v>6333</v>
      </c>
      <c r="P2652">
        <f>COUNTIFS($L:$L, SolaCorp_Backlog[[#This Row],[Product Group]], $H:$H, "&lt;=" &amp; SolaCorp_Backlog[[#This Row],[Order Date]])</f>
        <v>115</v>
      </c>
      <c r="Q2652" s="9">
        <f>IFERROR(VLOOKUP(SolaCorp_Backlog[[#This Row],[Order_Item]], 'Hot Orders'!$C:$H, 6, FALSE), SolaCorp_Backlog[[#This Row],[Order Date]])</f>
        <v>44903</v>
      </c>
      <c r="R2652">
        <f>COUNTIFS($L:$L, SolaCorp_Backlog[[#This Row],[Product Group]], $Q:$Q, "&lt;=" &amp; SolaCorp_Backlog[[#This Row],[New Date]])</f>
        <v>128</v>
      </c>
      <c r="S2652">
        <f>IF(SolaCorp_Backlog[[#This Row],[Product Group]] &lt;&gt; $L2651, 1, $S2651 + 1)</f>
        <v>113</v>
      </c>
      <c r="T26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52">
        <f ca="1" xml:space="preserve"> ROUND((SolaCorp_Backlog[[#This Row],[Projected Ship Date]] - SolaCorp_Backlog[[#This Row],[Order Date]]) / SolaCorp_Backlog[[#This Row],[Backlog Quantity]], 0)</f>
        <v>63</v>
      </c>
    </row>
    <row r="2653" spans="1:21" x14ac:dyDescent="0.25">
      <c r="A2653" t="s">
        <v>554</v>
      </c>
      <c r="B2653" t="s">
        <v>938</v>
      </c>
      <c r="C2653" t="s">
        <v>671</v>
      </c>
      <c r="D2653" t="s">
        <v>939</v>
      </c>
      <c r="E2653" t="s">
        <v>940</v>
      </c>
      <c r="F2653">
        <v>6</v>
      </c>
      <c r="G2653">
        <v>586.85</v>
      </c>
      <c r="H2653" s="9">
        <v>44903</v>
      </c>
      <c r="I2653" t="s">
        <v>679</v>
      </c>
      <c r="J2653" t="s">
        <v>675</v>
      </c>
      <c r="K2653" t="s">
        <v>645</v>
      </c>
      <c r="L2653" t="s">
        <v>659</v>
      </c>
      <c r="M2653" t="s">
        <v>2294</v>
      </c>
      <c r="N2653" t="s">
        <v>5143</v>
      </c>
      <c r="O2653" t="s">
        <v>6333</v>
      </c>
      <c r="P2653">
        <f>COUNTIFS($L:$L, SolaCorp_Backlog[[#This Row],[Product Group]], $H:$H, "&lt;=" &amp; SolaCorp_Backlog[[#This Row],[Order Date]])</f>
        <v>115</v>
      </c>
      <c r="Q2653" s="9">
        <f>IFERROR(VLOOKUP(SolaCorp_Backlog[[#This Row],[Order_Item]], 'Hot Orders'!$C:$H, 6, FALSE), SolaCorp_Backlog[[#This Row],[Order Date]])</f>
        <v>44903</v>
      </c>
      <c r="R2653">
        <f>COUNTIFS($L:$L, SolaCorp_Backlog[[#This Row],[Product Group]], $Q:$Q, "&lt;=" &amp; SolaCorp_Backlog[[#This Row],[New Date]])</f>
        <v>128</v>
      </c>
      <c r="S2653">
        <f>IF(SolaCorp_Backlog[[#This Row],[Product Group]] &lt;&gt; $L2652, 1, $S2652 + 1)</f>
        <v>114</v>
      </c>
      <c r="T26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53">
        <f ca="1" xml:space="preserve"> ROUND((SolaCorp_Backlog[[#This Row],[Projected Ship Date]] - SolaCorp_Backlog[[#This Row],[Order Date]]) / SolaCorp_Backlog[[#This Row],[Backlog Quantity]], 0)</f>
        <v>63</v>
      </c>
    </row>
    <row r="2654" spans="1:21" x14ac:dyDescent="0.25">
      <c r="A2654" t="s">
        <v>278</v>
      </c>
      <c r="B2654" t="s">
        <v>941</v>
      </c>
      <c r="C2654" t="s">
        <v>688</v>
      </c>
      <c r="D2654" t="s">
        <v>800</v>
      </c>
      <c r="E2654" t="s">
        <v>801</v>
      </c>
      <c r="F2654">
        <v>1</v>
      </c>
      <c r="G2654">
        <v>584.75</v>
      </c>
      <c r="H2654" s="9">
        <v>44903</v>
      </c>
      <c r="I2654" t="s">
        <v>894</v>
      </c>
      <c r="J2654" t="s">
        <v>669</v>
      </c>
      <c r="K2654" t="s">
        <v>596</v>
      </c>
      <c r="L2654" t="s">
        <v>659</v>
      </c>
      <c r="M2654" t="s">
        <v>2392</v>
      </c>
      <c r="N2654" t="s">
        <v>5308</v>
      </c>
      <c r="O2654" t="s">
        <v>6416</v>
      </c>
      <c r="P2654">
        <f>COUNTIFS($L:$L, SolaCorp_Backlog[[#This Row],[Product Group]], $H:$H, "&lt;=" &amp; SolaCorp_Backlog[[#This Row],[Order Date]])</f>
        <v>115</v>
      </c>
      <c r="Q2654" s="9">
        <f>IFERROR(VLOOKUP(SolaCorp_Backlog[[#This Row],[Order_Item]], 'Hot Orders'!$C:$H, 6, FALSE), SolaCorp_Backlog[[#This Row],[Order Date]])</f>
        <v>44903</v>
      </c>
      <c r="R2654">
        <f>COUNTIFS($L:$L, SolaCorp_Backlog[[#This Row],[Product Group]], $Q:$Q, "&lt;=" &amp; SolaCorp_Backlog[[#This Row],[New Date]])</f>
        <v>128</v>
      </c>
      <c r="S2654">
        <f>IF(SolaCorp_Backlog[[#This Row],[Product Group]] &lt;&gt; $L2653, 1, $S2653 + 1)</f>
        <v>115</v>
      </c>
      <c r="T26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54">
        <f ca="1" xml:space="preserve"> ROUND((SolaCorp_Backlog[[#This Row],[Projected Ship Date]] - SolaCorp_Backlog[[#This Row],[Order Date]]) / SolaCorp_Backlog[[#This Row],[Backlog Quantity]], 0)</f>
        <v>379</v>
      </c>
    </row>
    <row r="2655" spans="1:21" x14ac:dyDescent="0.25">
      <c r="A2655" t="s">
        <v>559</v>
      </c>
      <c r="B2655" t="s">
        <v>1046</v>
      </c>
      <c r="C2655" t="s">
        <v>729</v>
      </c>
      <c r="D2655" t="s">
        <v>800</v>
      </c>
      <c r="E2655" t="s">
        <v>801</v>
      </c>
      <c r="F2655">
        <v>1</v>
      </c>
      <c r="G2655">
        <v>457.98</v>
      </c>
      <c r="H2655" s="9">
        <v>44904</v>
      </c>
      <c r="I2655" t="s">
        <v>789</v>
      </c>
      <c r="J2655" t="s">
        <v>669</v>
      </c>
      <c r="K2655" t="s">
        <v>596</v>
      </c>
      <c r="L2655" t="s">
        <v>659</v>
      </c>
      <c r="M2655" t="s">
        <v>2492</v>
      </c>
      <c r="N2655" t="s">
        <v>5530</v>
      </c>
      <c r="O2655" t="s">
        <v>6490</v>
      </c>
      <c r="P2655">
        <f>COUNTIFS($L:$L, SolaCorp_Backlog[[#This Row],[Product Group]], $H:$H, "&lt;=" &amp; SolaCorp_Backlog[[#This Row],[Order Date]])</f>
        <v>116</v>
      </c>
      <c r="Q2655" s="9">
        <f>IFERROR(VLOOKUP(SolaCorp_Backlog[[#This Row],[Order_Item]], 'Hot Orders'!$C:$H, 6, FALSE), SolaCorp_Backlog[[#This Row],[Order Date]])</f>
        <v>44904</v>
      </c>
      <c r="R2655">
        <f>COUNTIFS($L:$L, SolaCorp_Backlog[[#This Row],[Product Group]], $Q:$Q, "&lt;=" &amp; SolaCorp_Backlog[[#This Row],[New Date]])</f>
        <v>129</v>
      </c>
      <c r="S2655">
        <f>IF(SolaCorp_Backlog[[#This Row],[Product Group]] &lt;&gt; $L2654, 1, $S2654 + 1)</f>
        <v>116</v>
      </c>
      <c r="T26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55">
        <f ca="1" xml:space="preserve"> ROUND((SolaCorp_Backlog[[#This Row],[Projected Ship Date]] - SolaCorp_Backlog[[#This Row],[Order Date]]) / SolaCorp_Backlog[[#This Row],[Backlog Quantity]], 0)</f>
        <v>378</v>
      </c>
    </row>
    <row r="2656" spans="1:21" x14ac:dyDescent="0.25">
      <c r="A2656" t="s">
        <v>305</v>
      </c>
      <c r="B2656" t="s">
        <v>1022</v>
      </c>
      <c r="C2656" t="s">
        <v>688</v>
      </c>
      <c r="D2656" t="s">
        <v>811</v>
      </c>
      <c r="E2656" t="s">
        <v>812</v>
      </c>
      <c r="F2656">
        <v>1</v>
      </c>
      <c r="G2656">
        <v>227.19</v>
      </c>
      <c r="H2656" s="9">
        <v>44910</v>
      </c>
      <c r="I2656" t="s">
        <v>1023</v>
      </c>
      <c r="J2656" t="s">
        <v>675</v>
      </c>
      <c r="K2656" t="s">
        <v>633</v>
      </c>
      <c r="L2656" t="s">
        <v>659</v>
      </c>
      <c r="M2656" t="s">
        <v>2328</v>
      </c>
      <c r="N2656" t="s">
        <v>5214</v>
      </c>
      <c r="O2656" t="s">
        <v>6360</v>
      </c>
      <c r="P2656">
        <f>COUNTIFS($L:$L, SolaCorp_Backlog[[#This Row],[Product Group]], $H:$H, "&lt;=" &amp; SolaCorp_Backlog[[#This Row],[Order Date]])</f>
        <v>117</v>
      </c>
      <c r="Q2656" s="9">
        <f>IFERROR(VLOOKUP(SolaCorp_Backlog[[#This Row],[Order_Item]], 'Hot Orders'!$C:$H, 6, FALSE), SolaCorp_Backlog[[#This Row],[Order Date]])</f>
        <v>44910</v>
      </c>
      <c r="R2656">
        <f>COUNTIFS($L:$L, SolaCorp_Backlog[[#This Row],[Product Group]], $Q:$Q, "&lt;=" &amp; SolaCorp_Backlog[[#This Row],[New Date]])</f>
        <v>130</v>
      </c>
      <c r="S2656">
        <f>IF(SolaCorp_Backlog[[#This Row],[Product Group]] &lt;&gt; $L2655, 1, $S2655 + 1)</f>
        <v>117</v>
      </c>
      <c r="T26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56">
        <f ca="1" xml:space="preserve"> ROUND((SolaCorp_Backlog[[#This Row],[Projected Ship Date]] - SolaCorp_Backlog[[#This Row],[Order Date]]) / SolaCorp_Backlog[[#This Row],[Backlog Quantity]], 0)</f>
        <v>372</v>
      </c>
    </row>
    <row r="2657" spans="1:21" x14ac:dyDescent="0.25">
      <c r="A2657" t="s">
        <v>427</v>
      </c>
      <c r="B2657" t="s">
        <v>771</v>
      </c>
      <c r="C2657" t="s">
        <v>688</v>
      </c>
      <c r="D2657" t="s">
        <v>910</v>
      </c>
      <c r="E2657" t="s">
        <v>911</v>
      </c>
      <c r="F2657">
        <v>5</v>
      </c>
      <c r="G2657">
        <v>286.13</v>
      </c>
      <c r="H2657" s="9">
        <v>44912</v>
      </c>
      <c r="I2657" t="s">
        <v>772</v>
      </c>
      <c r="J2657" t="s">
        <v>675</v>
      </c>
      <c r="K2657" t="s">
        <v>602</v>
      </c>
      <c r="L2657" t="s">
        <v>659</v>
      </c>
      <c r="M2657" t="s">
        <v>2340</v>
      </c>
      <c r="N2657" t="s">
        <v>5230</v>
      </c>
      <c r="O2657" t="s">
        <v>6370</v>
      </c>
      <c r="P2657">
        <f>COUNTIFS($L:$L, SolaCorp_Backlog[[#This Row],[Product Group]], $H:$H, "&lt;=" &amp; SolaCorp_Backlog[[#This Row],[Order Date]])</f>
        <v>122</v>
      </c>
      <c r="Q2657" s="9">
        <f>IFERROR(VLOOKUP(SolaCorp_Backlog[[#This Row],[Order_Item]], 'Hot Orders'!$C:$H, 6, FALSE), SolaCorp_Backlog[[#This Row],[Order Date]])</f>
        <v>44912</v>
      </c>
      <c r="R2657">
        <f>COUNTIFS($L:$L, SolaCorp_Backlog[[#This Row],[Product Group]], $Q:$Q, "&lt;=" &amp; SolaCorp_Backlog[[#This Row],[New Date]])</f>
        <v>135</v>
      </c>
      <c r="S2657">
        <f>IF(SolaCorp_Backlog[[#This Row],[Product Group]] &lt;&gt; $L2656, 1, $S2656 + 1)</f>
        <v>118</v>
      </c>
      <c r="T26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57">
        <f ca="1" xml:space="preserve"> ROUND((SolaCorp_Backlog[[#This Row],[Projected Ship Date]] - SolaCorp_Backlog[[#This Row],[Order Date]]) / SolaCorp_Backlog[[#This Row],[Backlog Quantity]], 0)</f>
        <v>74</v>
      </c>
    </row>
    <row r="2658" spans="1:21" x14ac:dyDescent="0.25">
      <c r="A2658" t="s">
        <v>427</v>
      </c>
      <c r="B2658" t="s">
        <v>771</v>
      </c>
      <c r="C2658" t="s">
        <v>688</v>
      </c>
      <c r="D2658" t="s">
        <v>910</v>
      </c>
      <c r="E2658" t="s">
        <v>911</v>
      </c>
      <c r="F2658">
        <v>5</v>
      </c>
      <c r="G2658">
        <v>286.13</v>
      </c>
      <c r="H2658" s="9">
        <v>44912</v>
      </c>
      <c r="I2658" t="s">
        <v>772</v>
      </c>
      <c r="J2658" t="s">
        <v>675</v>
      </c>
      <c r="K2658" t="s">
        <v>602</v>
      </c>
      <c r="L2658" t="s">
        <v>659</v>
      </c>
      <c r="M2658" t="s">
        <v>2340</v>
      </c>
      <c r="N2658" t="s">
        <v>5231</v>
      </c>
      <c r="O2658" t="s">
        <v>6370</v>
      </c>
      <c r="P2658">
        <f>COUNTIFS($L:$L, SolaCorp_Backlog[[#This Row],[Product Group]], $H:$H, "&lt;=" &amp; SolaCorp_Backlog[[#This Row],[Order Date]])</f>
        <v>122</v>
      </c>
      <c r="Q2658" s="9">
        <f>IFERROR(VLOOKUP(SolaCorp_Backlog[[#This Row],[Order_Item]], 'Hot Orders'!$C:$H, 6, FALSE), SolaCorp_Backlog[[#This Row],[Order Date]])</f>
        <v>44912</v>
      </c>
      <c r="R2658">
        <f>COUNTIFS($L:$L, SolaCorp_Backlog[[#This Row],[Product Group]], $Q:$Q, "&lt;=" &amp; SolaCorp_Backlog[[#This Row],[New Date]])</f>
        <v>135</v>
      </c>
      <c r="S2658">
        <f>IF(SolaCorp_Backlog[[#This Row],[Product Group]] &lt;&gt; $L2657, 1, $S2657 + 1)</f>
        <v>119</v>
      </c>
      <c r="T26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58">
        <f ca="1" xml:space="preserve"> ROUND((SolaCorp_Backlog[[#This Row],[Projected Ship Date]] - SolaCorp_Backlog[[#This Row],[Order Date]]) / SolaCorp_Backlog[[#This Row],[Backlog Quantity]], 0)</f>
        <v>74</v>
      </c>
    </row>
    <row r="2659" spans="1:21" x14ac:dyDescent="0.25">
      <c r="A2659" t="s">
        <v>427</v>
      </c>
      <c r="B2659" t="s">
        <v>771</v>
      </c>
      <c r="C2659" t="s">
        <v>688</v>
      </c>
      <c r="D2659" t="s">
        <v>910</v>
      </c>
      <c r="E2659" t="s">
        <v>911</v>
      </c>
      <c r="F2659">
        <v>5</v>
      </c>
      <c r="G2659">
        <v>286.13</v>
      </c>
      <c r="H2659" s="9">
        <v>44912</v>
      </c>
      <c r="I2659" t="s">
        <v>772</v>
      </c>
      <c r="J2659" t="s">
        <v>675</v>
      </c>
      <c r="K2659" t="s">
        <v>602</v>
      </c>
      <c r="L2659" t="s">
        <v>659</v>
      </c>
      <c r="M2659" t="s">
        <v>2340</v>
      </c>
      <c r="N2659" t="s">
        <v>5232</v>
      </c>
      <c r="O2659" t="s">
        <v>6370</v>
      </c>
      <c r="P2659">
        <f>COUNTIFS($L:$L, SolaCorp_Backlog[[#This Row],[Product Group]], $H:$H, "&lt;=" &amp; SolaCorp_Backlog[[#This Row],[Order Date]])</f>
        <v>122</v>
      </c>
      <c r="Q2659" s="9">
        <f>IFERROR(VLOOKUP(SolaCorp_Backlog[[#This Row],[Order_Item]], 'Hot Orders'!$C:$H, 6, FALSE), SolaCorp_Backlog[[#This Row],[Order Date]])</f>
        <v>44912</v>
      </c>
      <c r="R2659">
        <f>COUNTIFS($L:$L, SolaCorp_Backlog[[#This Row],[Product Group]], $Q:$Q, "&lt;=" &amp; SolaCorp_Backlog[[#This Row],[New Date]])</f>
        <v>135</v>
      </c>
      <c r="S2659">
        <f>IF(SolaCorp_Backlog[[#This Row],[Product Group]] &lt;&gt; $L2658, 1, $S2658 + 1)</f>
        <v>120</v>
      </c>
      <c r="T26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59">
        <f ca="1" xml:space="preserve"> ROUND((SolaCorp_Backlog[[#This Row],[Projected Ship Date]] - SolaCorp_Backlog[[#This Row],[Order Date]]) / SolaCorp_Backlog[[#This Row],[Backlog Quantity]], 0)</f>
        <v>74</v>
      </c>
    </row>
    <row r="2660" spans="1:21" x14ac:dyDescent="0.25">
      <c r="A2660" t="s">
        <v>427</v>
      </c>
      <c r="B2660" t="s">
        <v>771</v>
      </c>
      <c r="C2660" t="s">
        <v>688</v>
      </c>
      <c r="D2660" t="s">
        <v>910</v>
      </c>
      <c r="E2660" t="s">
        <v>911</v>
      </c>
      <c r="F2660">
        <v>5</v>
      </c>
      <c r="G2660">
        <v>286.13</v>
      </c>
      <c r="H2660" s="9">
        <v>44912</v>
      </c>
      <c r="I2660" t="s">
        <v>772</v>
      </c>
      <c r="J2660" t="s">
        <v>675</v>
      </c>
      <c r="K2660" t="s">
        <v>602</v>
      </c>
      <c r="L2660" t="s">
        <v>659</v>
      </c>
      <c r="M2660" t="s">
        <v>2340</v>
      </c>
      <c r="N2660" t="s">
        <v>5233</v>
      </c>
      <c r="O2660" t="s">
        <v>6370</v>
      </c>
      <c r="P2660">
        <f>COUNTIFS($L:$L, SolaCorp_Backlog[[#This Row],[Product Group]], $H:$H, "&lt;=" &amp; SolaCorp_Backlog[[#This Row],[Order Date]])</f>
        <v>122</v>
      </c>
      <c r="Q2660" s="9">
        <f>IFERROR(VLOOKUP(SolaCorp_Backlog[[#This Row],[Order_Item]], 'Hot Orders'!$C:$H, 6, FALSE), SolaCorp_Backlog[[#This Row],[Order Date]])</f>
        <v>44912</v>
      </c>
      <c r="R2660">
        <f>COUNTIFS($L:$L, SolaCorp_Backlog[[#This Row],[Product Group]], $Q:$Q, "&lt;=" &amp; SolaCorp_Backlog[[#This Row],[New Date]])</f>
        <v>135</v>
      </c>
      <c r="S2660">
        <f>IF(SolaCorp_Backlog[[#This Row],[Product Group]] &lt;&gt; $L2659, 1, $S2659 + 1)</f>
        <v>121</v>
      </c>
      <c r="T26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2660">
        <f ca="1" xml:space="preserve"> ROUND((SolaCorp_Backlog[[#This Row],[Projected Ship Date]] - SolaCorp_Backlog[[#This Row],[Order Date]]) / SolaCorp_Backlog[[#This Row],[Backlog Quantity]], 0)</f>
        <v>74</v>
      </c>
    </row>
    <row r="2661" spans="1:21" x14ac:dyDescent="0.25">
      <c r="A2661" t="s">
        <v>427</v>
      </c>
      <c r="B2661" t="s">
        <v>771</v>
      </c>
      <c r="C2661" t="s">
        <v>688</v>
      </c>
      <c r="D2661" t="s">
        <v>910</v>
      </c>
      <c r="E2661" t="s">
        <v>911</v>
      </c>
      <c r="F2661">
        <v>5</v>
      </c>
      <c r="G2661">
        <v>286.13</v>
      </c>
      <c r="H2661" s="9">
        <v>44912</v>
      </c>
      <c r="I2661" t="s">
        <v>772</v>
      </c>
      <c r="J2661" t="s">
        <v>675</v>
      </c>
      <c r="K2661" t="s">
        <v>602</v>
      </c>
      <c r="L2661" t="s">
        <v>659</v>
      </c>
      <c r="M2661" t="s">
        <v>2340</v>
      </c>
      <c r="N2661" t="s">
        <v>5234</v>
      </c>
      <c r="O2661" t="s">
        <v>6370</v>
      </c>
      <c r="P2661">
        <f>COUNTIFS($L:$L, SolaCorp_Backlog[[#This Row],[Product Group]], $H:$H, "&lt;=" &amp; SolaCorp_Backlog[[#This Row],[Order Date]])</f>
        <v>122</v>
      </c>
      <c r="Q2661" s="9">
        <f>IFERROR(VLOOKUP(SolaCorp_Backlog[[#This Row],[Order_Item]], 'Hot Orders'!$C:$H, 6, FALSE), SolaCorp_Backlog[[#This Row],[Order Date]])</f>
        <v>44912</v>
      </c>
      <c r="R2661">
        <f>COUNTIFS($L:$L, SolaCorp_Backlog[[#This Row],[Product Group]], $Q:$Q, "&lt;=" &amp; SolaCorp_Backlog[[#This Row],[New Date]])</f>
        <v>135</v>
      </c>
      <c r="S2661">
        <f>IF(SolaCorp_Backlog[[#This Row],[Product Group]] &lt;&gt; $L2660, 1, $S2660 + 1)</f>
        <v>122</v>
      </c>
      <c r="T26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61">
        <f ca="1" xml:space="preserve"> ROUND((SolaCorp_Backlog[[#This Row],[Projected Ship Date]] - SolaCorp_Backlog[[#This Row],[Order Date]]) / SolaCorp_Backlog[[#This Row],[Backlog Quantity]], 0)</f>
        <v>75</v>
      </c>
    </row>
    <row r="2662" spans="1:21" x14ac:dyDescent="0.25">
      <c r="A2662" t="s">
        <v>308</v>
      </c>
      <c r="B2662" t="s">
        <v>1350</v>
      </c>
      <c r="C2662" t="s">
        <v>721</v>
      </c>
      <c r="D2662" t="s">
        <v>722</v>
      </c>
      <c r="E2662" t="s">
        <v>723</v>
      </c>
      <c r="F2662">
        <v>1</v>
      </c>
      <c r="G2662">
        <v>138.53</v>
      </c>
      <c r="H2662" s="9">
        <v>44914</v>
      </c>
      <c r="I2662" t="s">
        <v>707</v>
      </c>
      <c r="J2662" t="s">
        <v>669</v>
      </c>
      <c r="K2662" t="s">
        <v>622</v>
      </c>
      <c r="L2662" t="s">
        <v>659</v>
      </c>
      <c r="M2662" t="s">
        <v>2297</v>
      </c>
      <c r="N2662" t="s">
        <v>5147</v>
      </c>
      <c r="O2662" t="s">
        <v>6336</v>
      </c>
      <c r="P2662">
        <f>COUNTIFS($L:$L, SolaCorp_Backlog[[#This Row],[Product Group]], $H:$H, "&lt;=" &amp; SolaCorp_Backlog[[#This Row],[Order Date]])</f>
        <v>125</v>
      </c>
      <c r="Q2662" s="9">
        <f>IFERROR(VLOOKUP(SolaCorp_Backlog[[#This Row],[Order_Item]], 'Hot Orders'!$C:$H, 6, FALSE), SolaCorp_Backlog[[#This Row],[Order Date]])</f>
        <v>44914</v>
      </c>
      <c r="R2662">
        <f>COUNTIFS($L:$L, SolaCorp_Backlog[[#This Row],[Product Group]], $Q:$Q, "&lt;=" &amp; SolaCorp_Backlog[[#This Row],[New Date]])</f>
        <v>138</v>
      </c>
      <c r="S2662">
        <f>IF(SolaCorp_Backlog[[#This Row],[Product Group]] &lt;&gt; $L2661, 1, $S2661 + 1)</f>
        <v>123</v>
      </c>
      <c r="T26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62">
        <f ca="1" xml:space="preserve"> ROUND((SolaCorp_Backlog[[#This Row],[Projected Ship Date]] - SolaCorp_Backlog[[#This Row],[Order Date]]) / SolaCorp_Backlog[[#This Row],[Backlog Quantity]], 0)</f>
        <v>375</v>
      </c>
    </row>
    <row r="2663" spans="1:21" x14ac:dyDescent="0.25">
      <c r="A2663" t="s">
        <v>309</v>
      </c>
      <c r="B2663" t="s">
        <v>1284</v>
      </c>
      <c r="C2663" t="s">
        <v>729</v>
      </c>
      <c r="D2663" t="s">
        <v>885</v>
      </c>
      <c r="E2663" t="s">
        <v>886</v>
      </c>
      <c r="F2663">
        <v>1</v>
      </c>
      <c r="G2663">
        <v>139.84</v>
      </c>
      <c r="H2663" s="9">
        <v>44914</v>
      </c>
      <c r="I2663" t="s">
        <v>732</v>
      </c>
      <c r="J2663" t="s">
        <v>675</v>
      </c>
      <c r="K2663" t="s">
        <v>596</v>
      </c>
      <c r="L2663" t="s">
        <v>659</v>
      </c>
      <c r="M2663" t="s">
        <v>2298</v>
      </c>
      <c r="N2663" t="s">
        <v>5148</v>
      </c>
      <c r="O2663" t="s">
        <v>6337</v>
      </c>
      <c r="P2663">
        <f>COUNTIFS($L:$L, SolaCorp_Backlog[[#This Row],[Product Group]], $H:$H, "&lt;=" &amp; SolaCorp_Backlog[[#This Row],[Order Date]])</f>
        <v>125</v>
      </c>
      <c r="Q2663" s="9">
        <f>IFERROR(VLOOKUP(SolaCorp_Backlog[[#This Row],[Order_Item]], 'Hot Orders'!$C:$H, 6, FALSE), SolaCorp_Backlog[[#This Row],[Order Date]])</f>
        <v>44914</v>
      </c>
      <c r="R2663">
        <f>COUNTIFS($L:$L, SolaCorp_Backlog[[#This Row],[Product Group]], $Q:$Q, "&lt;=" &amp; SolaCorp_Backlog[[#This Row],[New Date]])</f>
        <v>138</v>
      </c>
      <c r="S2663">
        <f>IF(SolaCorp_Backlog[[#This Row],[Product Group]] &lt;&gt; $L2662, 1, $S2662 + 1)</f>
        <v>124</v>
      </c>
      <c r="T26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63">
        <f ca="1" xml:space="preserve"> ROUND((SolaCorp_Backlog[[#This Row],[Projected Ship Date]] - SolaCorp_Backlog[[#This Row],[Order Date]]) / SolaCorp_Backlog[[#This Row],[Backlog Quantity]], 0)</f>
        <v>375</v>
      </c>
    </row>
    <row r="2664" spans="1:21" x14ac:dyDescent="0.25">
      <c r="A2664" t="s">
        <v>308</v>
      </c>
      <c r="B2664" t="s">
        <v>1350</v>
      </c>
      <c r="C2664" t="s">
        <v>721</v>
      </c>
      <c r="D2664" t="s">
        <v>722</v>
      </c>
      <c r="E2664" t="s">
        <v>723</v>
      </c>
      <c r="F2664">
        <v>1</v>
      </c>
      <c r="G2664">
        <v>116.91</v>
      </c>
      <c r="H2664" s="9">
        <v>44914</v>
      </c>
      <c r="I2664" t="s">
        <v>707</v>
      </c>
      <c r="J2664" t="s">
        <v>669</v>
      </c>
      <c r="K2664" t="s">
        <v>622</v>
      </c>
      <c r="L2664" t="s">
        <v>659</v>
      </c>
      <c r="M2664" t="s">
        <v>2297</v>
      </c>
      <c r="N2664" t="s">
        <v>5147</v>
      </c>
      <c r="O2664" t="s">
        <v>6336</v>
      </c>
      <c r="P2664">
        <f>COUNTIFS($L:$L, SolaCorp_Backlog[[#This Row],[Product Group]], $H:$H, "&lt;=" &amp; SolaCorp_Backlog[[#This Row],[Order Date]])</f>
        <v>125</v>
      </c>
      <c r="Q2664" s="9">
        <f>IFERROR(VLOOKUP(SolaCorp_Backlog[[#This Row],[Order_Item]], 'Hot Orders'!$C:$H, 6, FALSE), SolaCorp_Backlog[[#This Row],[Order Date]])</f>
        <v>44914</v>
      </c>
      <c r="R2664">
        <f>COUNTIFS($L:$L, SolaCorp_Backlog[[#This Row],[Product Group]], $Q:$Q, "&lt;=" &amp; SolaCorp_Backlog[[#This Row],[New Date]])</f>
        <v>138</v>
      </c>
      <c r="S2664">
        <f>IF(SolaCorp_Backlog[[#This Row],[Product Group]] &lt;&gt; $L2663, 1, $S2663 + 1)</f>
        <v>125</v>
      </c>
      <c r="T26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64">
        <f ca="1" xml:space="preserve"> ROUND((SolaCorp_Backlog[[#This Row],[Projected Ship Date]] - SolaCorp_Backlog[[#This Row],[Order Date]]) / SolaCorp_Backlog[[#This Row],[Backlog Quantity]], 0)</f>
        <v>375</v>
      </c>
    </row>
    <row r="2665" spans="1:21" x14ac:dyDescent="0.25">
      <c r="A2665" t="s">
        <v>319</v>
      </c>
      <c r="B2665" t="s">
        <v>796</v>
      </c>
      <c r="C2665" t="s">
        <v>729</v>
      </c>
      <c r="D2665" t="s">
        <v>837</v>
      </c>
      <c r="E2665" t="s">
        <v>838</v>
      </c>
      <c r="F2665">
        <v>11</v>
      </c>
      <c r="G2665">
        <v>142.87</v>
      </c>
      <c r="H2665" s="9">
        <v>44916</v>
      </c>
      <c r="I2665" t="s">
        <v>789</v>
      </c>
      <c r="J2665" t="s">
        <v>669</v>
      </c>
      <c r="K2665" t="s">
        <v>599</v>
      </c>
      <c r="L2665" t="s">
        <v>659</v>
      </c>
      <c r="M2665" t="s">
        <v>2395</v>
      </c>
      <c r="N2665" t="s">
        <v>5319</v>
      </c>
      <c r="O2665" t="s">
        <v>6417</v>
      </c>
      <c r="P2665">
        <f>COUNTIFS($L:$L, SolaCorp_Backlog[[#This Row],[Product Group]], $H:$H, "&lt;=" &amp; SolaCorp_Backlog[[#This Row],[Order Date]])</f>
        <v>137</v>
      </c>
      <c r="Q2665" s="9">
        <f>IFERROR(VLOOKUP(SolaCorp_Backlog[[#This Row],[Order_Item]], 'Hot Orders'!$C:$H, 6, FALSE), SolaCorp_Backlog[[#This Row],[Order Date]])</f>
        <v>44916</v>
      </c>
      <c r="R2665">
        <f>COUNTIFS($L:$L, SolaCorp_Backlog[[#This Row],[Product Group]], $Q:$Q, "&lt;=" &amp; SolaCorp_Backlog[[#This Row],[New Date]])</f>
        <v>150</v>
      </c>
      <c r="S2665">
        <f>IF(SolaCorp_Backlog[[#This Row],[Product Group]] &lt;&gt; $L2664, 1, $S2664 + 1)</f>
        <v>126</v>
      </c>
      <c r="T26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65">
        <f ca="1" xml:space="preserve"> ROUND((SolaCorp_Backlog[[#This Row],[Projected Ship Date]] - SolaCorp_Backlog[[#This Row],[Order Date]]) / SolaCorp_Backlog[[#This Row],[Backlog Quantity]], 0)</f>
        <v>34</v>
      </c>
    </row>
    <row r="2666" spans="1:21" x14ac:dyDescent="0.25">
      <c r="A2666" t="s">
        <v>319</v>
      </c>
      <c r="B2666" t="s">
        <v>796</v>
      </c>
      <c r="C2666" t="s">
        <v>729</v>
      </c>
      <c r="D2666" t="s">
        <v>837</v>
      </c>
      <c r="E2666" t="s">
        <v>838</v>
      </c>
      <c r="F2666">
        <v>11</v>
      </c>
      <c r="G2666">
        <v>142.87</v>
      </c>
      <c r="H2666" s="9">
        <v>44916</v>
      </c>
      <c r="I2666" t="s">
        <v>789</v>
      </c>
      <c r="J2666" t="s">
        <v>669</v>
      </c>
      <c r="K2666" t="s">
        <v>599</v>
      </c>
      <c r="L2666" t="s">
        <v>659</v>
      </c>
      <c r="M2666" t="s">
        <v>2395</v>
      </c>
      <c r="N2666" t="s">
        <v>5320</v>
      </c>
      <c r="O2666" t="s">
        <v>6417</v>
      </c>
      <c r="P2666">
        <f>COUNTIFS($L:$L, SolaCorp_Backlog[[#This Row],[Product Group]], $H:$H, "&lt;=" &amp; SolaCorp_Backlog[[#This Row],[Order Date]])</f>
        <v>137</v>
      </c>
      <c r="Q2666" s="9">
        <f>IFERROR(VLOOKUP(SolaCorp_Backlog[[#This Row],[Order_Item]], 'Hot Orders'!$C:$H, 6, FALSE), SolaCorp_Backlog[[#This Row],[Order Date]])</f>
        <v>44916</v>
      </c>
      <c r="R2666">
        <f>COUNTIFS($L:$L, SolaCorp_Backlog[[#This Row],[Product Group]], $Q:$Q, "&lt;=" &amp; SolaCorp_Backlog[[#This Row],[New Date]])</f>
        <v>150</v>
      </c>
      <c r="S2666">
        <f>IF(SolaCorp_Backlog[[#This Row],[Product Group]] &lt;&gt; $L2665, 1, $S2665 + 1)</f>
        <v>127</v>
      </c>
      <c r="T26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66">
        <f ca="1" xml:space="preserve"> ROUND((SolaCorp_Backlog[[#This Row],[Projected Ship Date]] - SolaCorp_Backlog[[#This Row],[Order Date]]) / SolaCorp_Backlog[[#This Row],[Backlog Quantity]], 0)</f>
        <v>34</v>
      </c>
    </row>
    <row r="2667" spans="1:21" x14ac:dyDescent="0.25">
      <c r="A2667" t="s">
        <v>319</v>
      </c>
      <c r="B2667" t="s">
        <v>796</v>
      </c>
      <c r="C2667" t="s">
        <v>729</v>
      </c>
      <c r="D2667" t="s">
        <v>837</v>
      </c>
      <c r="E2667" t="s">
        <v>838</v>
      </c>
      <c r="F2667">
        <v>11</v>
      </c>
      <c r="G2667">
        <v>142.87</v>
      </c>
      <c r="H2667" s="9">
        <v>44916</v>
      </c>
      <c r="I2667" t="s">
        <v>789</v>
      </c>
      <c r="J2667" t="s">
        <v>669</v>
      </c>
      <c r="K2667" t="s">
        <v>599</v>
      </c>
      <c r="L2667" t="s">
        <v>659</v>
      </c>
      <c r="M2667" t="s">
        <v>2395</v>
      </c>
      <c r="N2667" t="s">
        <v>5321</v>
      </c>
      <c r="O2667" t="s">
        <v>6417</v>
      </c>
      <c r="P2667">
        <f>COUNTIFS($L:$L, SolaCorp_Backlog[[#This Row],[Product Group]], $H:$H, "&lt;=" &amp; SolaCorp_Backlog[[#This Row],[Order Date]])</f>
        <v>137</v>
      </c>
      <c r="Q2667" s="9">
        <f>IFERROR(VLOOKUP(SolaCorp_Backlog[[#This Row],[Order_Item]], 'Hot Orders'!$C:$H, 6, FALSE), SolaCorp_Backlog[[#This Row],[Order Date]])</f>
        <v>44916</v>
      </c>
      <c r="R2667">
        <f>COUNTIFS($L:$L, SolaCorp_Backlog[[#This Row],[Product Group]], $Q:$Q, "&lt;=" &amp; SolaCorp_Backlog[[#This Row],[New Date]])</f>
        <v>150</v>
      </c>
      <c r="S2667">
        <f>IF(SolaCorp_Backlog[[#This Row],[Product Group]] &lt;&gt; $L2666, 1, $S2666 + 1)</f>
        <v>128</v>
      </c>
      <c r="T26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67">
        <f ca="1" xml:space="preserve"> ROUND((SolaCorp_Backlog[[#This Row],[Projected Ship Date]] - SolaCorp_Backlog[[#This Row],[Order Date]]) / SolaCorp_Backlog[[#This Row],[Backlog Quantity]], 0)</f>
        <v>34</v>
      </c>
    </row>
    <row r="2668" spans="1:21" x14ac:dyDescent="0.25">
      <c r="A2668" t="s">
        <v>319</v>
      </c>
      <c r="B2668" t="s">
        <v>796</v>
      </c>
      <c r="C2668" t="s">
        <v>729</v>
      </c>
      <c r="D2668" t="s">
        <v>837</v>
      </c>
      <c r="E2668" t="s">
        <v>838</v>
      </c>
      <c r="F2668">
        <v>11</v>
      </c>
      <c r="G2668">
        <v>142.87</v>
      </c>
      <c r="H2668" s="9">
        <v>44916</v>
      </c>
      <c r="I2668" t="s">
        <v>789</v>
      </c>
      <c r="J2668" t="s">
        <v>669</v>
      </c>
      <c r="K2668" t="s">
        <v>599</v>
      </c>
      <c r="L2668" t="s">
        <v>659</v>
      </c>
      <c r="M2668" t="s">
        <v>2395</v>
      </c>
      <c r="N2668" t="s">
        <v>5322</v>
      </c>
      <c r="O2668" t="s">
        <v>6417</v>
      </c>
      <c r="P2668">
        <f>COUNTIFS($L:$L, SolaCorp_Backlog[[#This Row],[Product Group]], $H:$H, "&lt;=" &amp; SolaCorp_Backlog[[#This Row],[Order Date]])</f>
        <v>137</v>
      </c>
      <c r="Q2668" s="9">
        <f>IFERROR(VLOOKUP(SolaCorp_Backlog[[#This Row],[Order_Item]], 'Hot Orders'!$C:$H, 6, FALSE), SolaCorp_Backlog[[#This Row],[Order Date]])</f>
        <v>44916</v>
      </c>
      <c r="R2668">
        <f>COUNTIFS($L:$L, SolaCorp_Backlog[[#This Row],[Product Group]], $Q:$Q, "&lt;=" &amp; SolaCorp_Backlog[[#This Row],[New Date]])</f>
        <v>150</v>
      </c>
      <c r="S2668">
        <f>IF(SolaCorp_Backlog[[#This Row],[Product Group]] &lt;&gt; $L2667, 1, $S2667 + 1)</f>
        <v>129</v>
      </c>
      <c r="T26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68">
        <f ca="1" xml:space="preserve"> ROUND((SolaCorp_Backlog[[#This Row],[Projected Ship Date]] - SolaCorp_Backlog[[#This Row],[Order Date]]) / SolaCorp_Backlog[[#This Row],[Backlog Quantity]], 0)</f>
        <v>34</v>
      </c>
    </row>
    <row r="2669" spans="1:21" x14ac:dyDescent="0.25">
      <c r="A2669" t="s">
        <v>319</v>
      </c>
      <c r="B2669" t="s">
        <v>796</v>
      </c>
      <c r="C2669" t="s">
        <v>729</v>
      </c>
      <c r="D2669" t="s">
        <v>837</v>
      </c>
      <c r="E2669" t="s">
        <v>838</v>
      </c>
      <c r="F2669">
        <v>11</v>
      </c>
      <c r="G2669">
        <v>142.87</v>
      </c>
      <c r="H2669" s="9">
        <v>44916</v>
      </c>
      <c r="I2669" t="s">
        <v>789</v>
      </c>
      <c r="J2669" t="s">
        <v>669</v>
      </c>
      <c r="K2669" t="s">
        <v>599</v>
      </c>
      <c r="L2669" t="s">
        <v>659</v>
      </c>
      <c r="M2669" t="s">
        <v>2395</v>
      </c>
      <c r="N2669" t="s">
        <v>5323</v>
      </c>
      <c r="O2669" t="s">
        <v>6417</v>
      </c>
      <c r="P2669">
        <f>COUNTIFS($L:$L, SolaCorp_Backlog[[#This Row],[Product Group]], $H:$H, "&lt;=" &amp; SolaCorp_Backlog[[#This Row],[Order Date]])</f>
        <v>137</v>
      </c>
      <c r="Q2669" s="9">
        <f>IFERROR(VLOOKUP(SolaCorp_Backlog[[#This Row],[Order_Item]], 'Hot Orders'!$C:$H, 6, FALSE), SolaCorp_Backlog[[#This Row],[Order Date]])</f>
        <v>44916</v>
      </c>
      <c r="R2669">
        <f>COUNTIFS($L:$L, SolaCorp_Backlog[[#This Row],[Product Group]], $Q:$Q, "&lt;=" &amp; SolaCorp_Backlog[[#This Row],[New Date]])</f>
        <v>150</v>
      </c>
      <c r="S2669">
        <f>IF(SolaCorp_Backlog[[#This Row],[Product Group]] &lt;&gt; $L2668, 1, $S2668 + 1)</f>
        <v>130</v>
      </c>
      <c r="T26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69">
        <f ca="1" xml:space="preserve"> ROUND((SolaCorp_Backlog[[#This Row],[Projected Ship Date]] - SolaCorp_Backlog[[#This Row],[Order Date]]) / SolaCorp_Backlog[[#This Row],[Backlog Quantity]], 0)</f>
        <v>34</v>
      </c>
    </row>
    <row r="2670" spans="1:21" x14ac:dyDescent="0.25">
      <c r="A2670" t="s">
        <v>319</v>
      </c>
      <c r="B2670" t="s">
        <v>796</v>
      </c>
      <c r="C2670" t="s">
        <v>729</v>
      </c>
      <c r="D2670" t="s">
        <v>837</v>
      </c>
      <c r="E2670" t="s">
        <v>838</v>
      </c>
      <c r="F2670">
        <v>11</v>
      </c>
      <c r="G2670">
        <v>142.87</v>
      </c>
      <c r="H2670" s="9">
        <v>44916</v>
      </c>
      <c r="I2670" t="s">
        <v>789</v>
      </c>
      <c r="J2670" t="s">
        <v>669</v>
      </c>
      <c r="K2670" t="s">
        <v>599</v>
      </c>
      <c r="L2670" t="s">
        <v>659</v>
      </c>
      <c r="M2670" t="s">
        <v>2395</v>
      </c>
      <c r="N2670" t="s">
        <v>5324</v>
      </c>
      <c r="O2670" t="s">
        <v>6417</v>
      </c>
      <c r="P2670">
        <f>COUNTIFS($L:$L, SolaCorp_Backlog[[#This Row],[Product Group]], $H:$H, "&lt;=" &amp; SolaCorp_Backlog[[#This Row],[Order Date]])</f>
        <v>137</v>
      </c>
      <c r="Q2670" s="9">
        <f>IFERROR(VLOOKUP(SolaCorp_Backlog[[#This Row],[Order_Item]], 'Hot Orders'!$C:$H, 6, FALSE), SolaCorp_Backlog[[#This Row],[Order Date]])</f>
        <v>44916</v>
      </c>
      <c r="R2670">
        <f>COUNTIFS($L:$L, SolaCorp_Backlog[[#This Row],[Product Group]], $Q:$Q, "&lt;=" &amp; SolaCorp_Backlog[[#This Row],[New Date]])</f>
        <v>150</v>
      </c>
      <c r="S2670">
        <f>IF(SolaCorp_Backlog[[#This Row],[Product Group]] &lt;&gt; $L2669, 1, $S2669 + 1)</f>
        <v>131</v>
      </c>
      <c r="T26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70">
        <f ca="1" xml:space="preserve"> ROUND((SolaCorp_Backlog[[#This Row],[Projected Ship Date]] - SolaCorp_Backlog[[#This Row],[Order Date]]) / SolaCorp_Backlog[[#This Row],[Backlog Quantity]], 0)</f>
        <v>34</v>
      </c>
    </row>
    <row r="2671" spans="1:21" x14ac:dyDescent="0.25">
      <c r="A2671" t="s">
        <v>319</v>
      </c>
      <c r="B2671" t="s">
        <v>796</v>
      </c>
      <c r="C2671" t="s">
        <v>729</v>
      </c>
      <c r="D2671" t="s">
        <v>837</v>
      </c>
      <c r="E2671" t="s">
        <v>838</v>
      </c>
      <c r="F2671">
        <v>11</v>
      </c>
      <c r="G2671">
        <v>142.87</v>
      </c>
      <c r="H2671" s="9">
        <v>44916</v>
      </c>
      <c r="I2671" t="s">
        <v>789</v>
      </c>
      <c r="J2671" t="s">
        <v>669</v>
      </c>
      <c r="K2671" t="s">
        <v>599</v>
      </c>
      <c r="L2671" t="s">
        <v>659</v>
      </c>
      <c r="M2671" t="s">
        <v>2395</v>
      </c>
      <c r="N2671" t="s">
        <v>5325</v>
      </c>
      <c r="O2671" t="s">
        <v>6417</v>
      </c>
      <c r="P2671">
        <f>COUNTIFS($L:$L, SolaCorp_Backlog[[#This Row],[Product Group]], $H:$H, "&lt;=" &amp; SolaCorp_Backlog[[#This Row],[Order Date]])</f>
        <v>137</v>
      </c>
      <c r="Q2671" s="9">
        <f>IFERROR(VLOOKUP(SolaCorp_Backlog[[#This Row],[Order_Item]], 'Hot Orders'!$C:$H, 6, FALSE), SolaCorp_Backlog[[#This Row],[Order Date]])</f>
        <v>44916</v>
      </c>
      <c r="R2671">
        <f>COUNTIFS($L:$L, SolaCorp_Backlog[[#This Row],[Product Group]], $Q:$Q, "&lt;=" &amp; SolaCorp_Backlog[[#This Row],[New Date]])</f>
        <v>150</v>
      </c>
      <c r="S2671">
        <f>IF(SolaCorp_Backlog[[#This Row],[Product Group]] &lt;&gt; $L2670, 1, $S2670 + 1)</f>
        <v>132</v>
      </c>
      <c r="T26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71">
        <f ca="1" xml:space="preserve"> ROUND((SolaCorp_Backlog[[#This Row],[Projected Ship Date]] - SolaCorp_Backlog[[#This Row],[Order Date]]) / SolaCorp_Backlog[[#This Row],[Backlog Quantity]], 0)</f>
        <v>34</v>
      </c>
    </row>
    <row r="2672" spans="1:21" x14ac:dyDescent="0.25">
      <c r="A2672" t="s">
        <v>319</v>
      </c>
      <c r="B2672" t="s">
        <v>796</v>
      </c>
      <c r="C2672" t="s">
        <v>729</v>
      </c>
      <c r="D2672" t="s">
        <v>837</v>
      </c>
      <c r="E2672" t="s">
        <v>838</v>
      </c>
      <c r="F2672">
        <v>11</v>
      </c>
      <c r="G2672">
        <v>142.87</v>
      </c>
      <c r="H2672" s="9">
        <v>44916</v>
      </c>
      <c r="I2672" t="s">
        <v>789</v>
      </c>
      <c r="J2672" t="s">
        <v>669</v>
      </c>
      <c r="K2672" t="s">
        <v>599</v>
      </c>
      <c r="L2672" t="s">
        <v>659</v>
      </c>
      <c r="M2672" t="s">
        <v>2395</v>
      </c>
      <c r="N2672" t="s">
        <v>5326</v>
      </c>
      <c r="O2672" t="s">
        <v>6417</v>
      </c>
      <c r="P2672">
        <f>COUNTIFS($L:$L, SolaCorp_Backlog[[#This Row],[Product Group]], $H:$H, "&lt;=" &amp; SolaCorp_Backlog[[#This Row],[Order Date]])</f>
        <v>137</v>
      </c>
      <c r="Q2672" s="9">
        <f>IFERROR(VLOOKUP(SolaCorp_Backlog[[#This Row],[Order_Item]], 'Hot Orders'!$C:$H, 6, FALSE), SolaCorp_Backlog[[#This Row],[Order Date]])</f>
        <v>44916</v>
      </c>
      <c r="R2672">
        <f>COUNTIFS($L:$L, SolaCorp_Backlog[[#This Row],[Product Group]], $Q:$Q, "&lt;=" &amp; SolaCorp_Backlog[[#This Row],[New Date]])</f>
        <v>150</v>
      </c>
      <c r="S2672">
        <f>IF(SolaCorp_Backlog[[#This Row],[Product Group]] &lt;&gt; $L2671, 1, $S2671 + 1)</f>
        <v>133</v>
      </c>
      <c r="T26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72">
        <f ca="1" xml:space="preserve"> ROUND((SolaCorp_Backlog[[#This Row],[Projected Ship Date]] - SolaCorp_Backlog[[#This Row],[Order Date]]) / SolaCorp_Backlog[[#This Row],[Backlog Quantity]], 0)</f>
        <v>34</v>
      </c>
    </row>
    <row r="2673" spans="1:21" x14ac:dyDescent="0.25">
      <c r="A2673" t="s">
        <v>319</v>
      </c>
      <c r="B2673" t="s">
        <v>796</v>
      </c>
      <c r="C2673" t="s">
        <v>729</v>
      </c>
      <c r="D2673" t="s">
        <v>837</v>
      </c>
      <c r="E2673" t="s">
        <v>838</v>
      </c>
      <c r="F2673">
        <v>11</v>
      </c>
      <c r="G2673">
        <v>142.87</v>
      </c>
      <c r="H2673" s="9">
        <v>44916</v>
      </c>
      <c r="I2673" t="s">
        <v>789</v>
      </c>
      <c r="J2673" t="s">
        <v>669</v>
      </c>
      <c r="K2673" t="s">
        <v>599</v>
      </c>
      <c r="L2673" t="s">
        <v>659</v>
      </c>
      <c r="M2673" t="s">
        <v>2395</v>
      </c>
      <c r="N2673" t="s">
        <v>5327</v>
      </c>
      <c r="O2673" t="s">
        <v>6417</v>
      </c>
      <c r="P2673">
        <f>COUNTIFS($L:$L, SolaCorp_Backlog[[#This Row],[Product Group]], $H:$H, "&lt;=" &amp; SolaCorp_Backlog[[#This Row],[Order Date]])</f>
        <v>137</v>
      </c>
      <c r="Q2673" s="9">
        <f>IFERROR(VLOOKUP(SolaCorp_Backlog[[#This Row],[Order_Item]], 'Hot Orders'!$C:$H, 6, FALSE), SolaCorp_Backlog[[#This Row],[Order Date]])</f>
        <v>44916</v>
      </c>
      <c r="R2673">
        <f>COUNTIFS($L:$L, SolaCorp_Backlog[[#This Row],[Product Group]], $Q:$Q, "&lt;=" &amp; SolaCorp_Backlog[[#This Row],[New Date]])</f>
        <v>150</v>
      </c>
      <c r="S2673">
        <f>IF(SolaCorp_Backlog[[#This Row],[Product Group]] &lt;&gt; $L2672, 1, $S2672 + 1)</f>
        <v>134</v>
      </c>
      <c r="T26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73">
        <f ca="1" xml:space="preserve"> ROUND((SolaCorp_Backlog[[#This Row],[Projected Ship Date]] - SolaCorp_Backlog[[#This Row],[Order Date]]) / SolaCorp_Backlog[[#This Row],[Backlog Quantity]], 0)</f>
        <v>34</v>
      </c>
    </row>
    <row r="2674" spans="1:21" x14ac:dyDescent="0.25">
      <c r="A2674" t="s">
        <v>319</v>
      </c>
      <c r="B2674" t="s">
        <v>796</v>
      </c>
      <c r="C2674" t="s">
        <v>729</v>
      </c>
      <c r="D2674" t="s">
        <v>837</v>
      </c>
      <c r="E2674" t="s">
        <v>838</v>
      </c>
      <c r="F2674">
        <v>11</v>
      </c>
      <c r="G2674">
        <v>142.87</v>
      </c>
      <c r="H2674" s="9">
        <v>44916</v>
      </c>
      <c r="I2674" t="s">
        <v>789</v>
      </c>
      <c r="J2674" t="s">
        <v>669</v>
      </c>
      <c r="K2674" t="s">
        <v>599</v>
      </c>
      <c r="L2674" t="s">
        <v>659</v>
      </c>
      <c r="M2674" t="s">
        <v>2395</v>
      </c>
      <c r="N2674" t="s">
        <v>5328</v>
      </c>
      <c r="O2674" t="s">
        <v>6417</v>
      </c>
      <c r="P2674">
        <f>COUNTIFS($L:$L, SolaCorp_Backlog[[#This Row],[Product Group]], $H:$H, "&lt;=" &amp; SolaCorp_Backlog[[#This Row],[Order Date]])</f>
        <v>137</v>
      </c>
      <c r="Q2674" s="9">
        <f>IFERROR(VLOOKUP(SolaCorp_Backlog[[#This Row],[Order_Item]], 'Hot Orders'!$C:$H, 6, FALSE), SolaCorp_Backlog[[#This Row],[Order Date]])</f>
        <v>44916</v>
      </c>
      <c r="R2674">
        <f>COUNTIFS($L:$L, SolaCorp_Backlog[[#This Row],[Product Group]], $Q:$Q, "&lt;=" &amp; SolaCorp_Backlog[[#This Row],[New Date]])</f>
        <v>150</v>
      </c>
      <c r="S2674">
        <f>IF(SolaCorp_Backlog[[#This Row],[Product Group]] &lt;&gt; $L2673, 1, $S2673 + 1)</f>
        <v>135</v>
      </c>
      <c r="T26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74">
        <f ca="1" xml:space="preserve"> ROUND((SolaCorp_Backlog[[#This Row],[Projected Ship Date]] - SolaCorp_Backlog[[#This Row],[Order Date]]) / SolaCorp_Backlog[[#This Row],[Backlog Quantity]], 0)</f>
        <v>34</v>
      </c>
    </row>
    <row r="2675" spans="1:21" x14ac:dyDescent="0.25">
      <c r="A2675" t="s">
        <v>319</v>
      </c>
      <c r="B2675" t="s">
        <v>796</v>
      </c>
      <c r="C2675" t="s">
        <v>729</v>
      </c>
      <c r="D2675" t="s">
        <v>837</v>
      </c>
      <c r="E2675" t="s">
        <v>838</v>
      </c>
      <c r="F2675">
        <v>11</v>
      </c>
      <c r="G2675">
        <v>142.87</v>
      </c>
      <c r="H2675" s="9">
        <v>44916</v>
      </c>
      <c r="I2675" t="s">
        <v>789</v>
      </c>
      <c r="J2675" t="s">
        <v>669</v>
      </c>
      <c r="K2675" t="s">
        <v>599</v>
      </c>
      <c r="L2675" t="s">
        <v>659</v>
      </c>
      <c r="M2675" t="s">
        <v>2395</v>
      </c>
      <c r="N2675" t="s">
        <v>5329</v>
      </c>
      <c r="O2675" t="s">
        <v>6417</v>
      </c>
      <c r="P2675">
        <f>COUNTIFS($L:$L, SolaCorp_Backlog[[#This Row],[Product Group]], $H:$H, "&lt;=" &amp; SolaCorp_Backlog[[#This Row],[Order Date]])</f>
        <v>137</v>
      </c>
      <c r="Q2675" s="9">
        <f>IFERROR(VLOOKUP(SolaCorp_Backlog[[#This Row],[Order_Item]], 'Hot Orders'!$C:$H, 6, FALSE), SolaCorp_Backlog[[#This Row],[Order Date]])</f>
        <v>44916</v>
      </c>
      <c r="R2675">
        <f>COUNTIFS($L:$L, SolaCorp_Backlog[[#This Row],[Product Group]], $Q:$Q, "&lt;=" &amp; SolaCorp_Backlog[[#This Row],[New Date]])</f>
        <v>150</v>
      </c>
      <c r="S2675">
        <f>IF(SolaCorp_Backlog[[#This Row],[Product Group]] &lt;&gt; $L2674, 1, $S2674 + 1)</f>
        <v>136</v>
      </c>
      <c r="T26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75">
        <f ca="1" xml:space="preserve"> ROUND((SolaCorp_Backlog[[#This Row],[Projected Ship Date]] - SolaCorp_Backlog[[#This Row],[Order Date]]) / SolaCorp_Backlog[[#This Row],[Backlog Quantity]], 0)</f>
        <v>34</v>
      </c>
    </row>
    <row r="2676" spans="1:21" x14ac:dyDescent="0.25">
      <c r="A2676" t="s">
        <v>228</v>
      </c>
      <c r="B2676" t="s">
        <v>924</v>
      </c>
      <c r="C2676" t="s">
        <v>688</v>
      </c>
      <c r="D2676" t="s">
        <v>730</v>
      </c>
      <c r="E2676" t="s">
        <v>731</v>
      </c>
      <c r="F2676">
        <v>1</v>
      </c>
      <c r="G2676">
        <v>608.11</v>
      </c>
      <c r="H2676" s="9">
        <v>44916</v>
      </c>
      <c r="I2676" t="s">
        <v>900</v>
      </c>
      <c r="J2676" t="s">
        <v>675</v>
      </c>
      <c r="K2676" t="s">
        <v>602</v>
      </c>
      <c r="L2676" t="s">
        <v>659</v>
      </c>
      <c r="M2676" t="s">
        <v>2299</v>
      </c>
      <c r="N2676" t="s">
        <v>5149</v>
      </c>
      <c r="O2676" t="s">
        <v>6338</v>
      </c>
      <c r="P2676">
        <f>COUNTIFS($L:$L, SolaCorp_Backlog[[#This Row],[Product Group]], $H:$H, "&lt;=" &amp; SolaCorp_Backlog[[#This Row],[Order Date]])</f>
        <v>137</v>
      </c>
      <c r="Q2676" s="9">
        <f>IFERROR(VLOOKUP(SolaCorp_Backlog[[#This Row],[Order_Item]], 'Hot Orders'!$C:$H, 6, FALSE), SolaCorp_Backlog[[#This Row],[Order Date]])</f>
        <v>44916</v>
      </c>
      <c r="R2676">
        <f>COUNTIFS($L:$L, SolaCorp_Backlog[[#This Row],[Product Group]], $Q:$Q, "&lt;=" &amp; SolaCorp_Backlog[[#This Row],[New Date]])</f>
        <v>150</v>
      </c>
      <c r="S2676">
        <f>IF(SolaCorp_Backlog[[#This Row],[Product Group]] &lt;&gt; $L2675, 1, $S2675 + 1)</f>
        <v>137</v>
      </c>
      <c r="T26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76">
        <f ca="1" xml:space="preserve"> ROUND((SolaCorp_Backlog[[#This Row],[Projected Ship Date]] - SolaCorp_Backlog[[#This Row],[Order Date]]) / SolaCorp_Backlog[[#This Row],[Backlog Quantity]], 0)</f>
        <v>373</v>
      </c>
    </row>
    <row r="2677" spans="1:21" x14ac:dyDescent="0.25">
      <c r="A2677" t="s">
        <v>239</v>
      </c>
      <c r="B2677" t="s">
        <v>839</v>
      </c>
      <c r="C2677" t="s">
        <v>671</v>
      </c>
      <c r="D2677" t="s">
        <v>837</v>
      </c>
      <c r="E2677" t="s">
        <v>838</v>
      </c>
      <c r="F2677">
        <v>2</v>
      </c>
      <c r="G2677">
        <v>767.92</v>
      </c>
      <c r="H2677" s="9">
        <v>44918</v>
      </c>
      <c r="I2677" t="s">
        <v>698</v>
      </c>
      <c r="J2677" t="s">
        <v>675</v>
      </c>
      <c r="K2677" t="s">
        <v>599</v>
      </c>
      <c r="L2677" t="s">
        <v>659</v>
      </c>
      <c r="M2677" t="s">
        <v>2396</v>
      </c>
      <c r="N2677" t="s">
        <v>5330</v>
      </c>
      <c r="O2677" t="s">
        <v>6418</v>
      </c>
      <c r="P2677">
        <f>COUNTIFS($L:$L, SolaCorp_Backlog[[#This Row],[Product Group]], $H:$H, "&lt;=" &amp; SolaCorp_Backlog[[#This Row],[Order Date]])</f>
        <v>149</v>
      </c>
      <c r="Q2677" s="9">
        <f>IFERROR(VLOOKUP(SolaCorp_Backlog[[#This Row],[Order_Item]], 'Hot Orders'!$C:$H, 6, FALSE), SolaCorp_Backlog[[#This Row],[Order Date]])</f>
        <v>44918</v>
      </c>
      <c r="R2677">
        <f>COUNTIFS($L:$L, SolaCorp_Backlog[[#This Row],[Product Group]], $Q:$Q, "&lt;=" &amp; SolaCorp_Backlog[[#This Row],[New Date]])</f>
        <v>162</v>
      </c>
      <c r="S2677">
        <f>IF(SolaCorp_Backlog[[#This Row],[Product Group]] &lt;&gt; $L2676, 1, $S2676 + 1)</f>
        <v>138</v>
      </c>
      <c r="T26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77">
        <f ca="1" xml:space="preserve"> ROUND((SolaCorp_Backlog[[#This Row],[Projected Ship Date]] - SolaCorp_Backlog[[#This Row],[Order Date]]) / SolaCorp_Backlog[[#This Row],[Backlog Quantity]], 0)</f>
        <v>186</v>
      </c>
    </row>
    <row r="2678" spans="1:21" x14ac:dyDescent="0.25">
      <c r="A2678" t="s">
        <v>239</v>
      </c>
      <c r="B2678" t="s">
        <v>839</v>
      </c>
      <c r="C2678" t="s">
        <v>671</v>
      </c>
      <c r="D2678" t="s">
        <v>837</v>
      </c>
      <c r="E2678" t="s">
        <v>838</v>
      </c>
      <c r="F2678">
        <v>2</v>
      </c>
      <c r="G2678">
        <v>767.92</v>
      </c>
      <c r="H2678" s="9">
        <v>44918</v>
      </c>
      <c r="I2678" t="s">
        <v>698</v>
      </c>
      <c r="J2678" t="s">
        <v>675</v>
      </c>
      <c r="K2678" t="s">
        <v>599</v>
      </c>
      <c r="L2678" t="s">
        <v>659</v>
      </c>
      <c r="M2678" t="s">
        <v>2396</v>
      </c>
      <c r="N2678" t="s">
        <v>5331</v>
      </c>
      <c r="O2678" t="s">
        <v>6418</v>
      </c>
      <c r="P2678">
        <f>COUNTIFS($L:$L, SolaCorp_Backlog[[#This Row],[Product Group]], $H:$H, "&lt;=" &amp; SolaCorp_Backlog[[#This Row],[Order Date]])</f>
        <v>149</v>
      </c>
      <c r="Q2678" s="9">
        <f>IFERROR(VLOOKUP(SolaCorp_Backlog[[#This Row],[Order_Item]], 'Hot Orders'!$C:$H, 6, FALSE), SolaCorp_Backlog[[#This Row],[Order Date]])</f>
        <v>44918</v>
      </c>
      <c r="R2678">
        <f>COUNTIFS($L:$L, SolaCorp_Backlog[[#This Row],[Product Group]], $Q:$Q, "&lt;=" &amp; SolaCorp_Backlog[[#This Row],[New Date]])</f>
        <v>162</v>
      </c>
      <c r="S2678">
        <f>IF(SolaCorp_Backlog[[#This Row],[Product Group]] &lt;&gt; $L2677, 1, $S2677 + 1)</f>
        <v>139</v>
      </c>
      <c r="T26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78">
        <f ca="1" xml:space="preserve"> ROUND((SolaCorp_Backlog[[#This Row],[Projected Ship Date]] - SolaCorp_Backlog[[#This Row],[Order Date]]) / SolaCorp_Backlog[[#This Row],[Backlog Quantity]], 0)</f>
        <v>186</v>
      </c>
    </row>
    <row r="2679" spans="1:21" x14ac:dyDescent="0.25">
      <c r="A2679" t="s">
        <v>237</v>
      </c>
      <c r="B2679" t="s">
        <v>1285</v>
      </c>
      <c r="C2679" t="s">
        <v>671</v>
      </c>
      <c r="D2679" t="s">
        <v>910</v>
      </c>
      <c r="E2679" t="s">
        <v>911</v>
      </c>
      <c r="F2679">
        <v>10</v>
      </c>
      <c r="G2679">
        <v>251.04</v>
      </c>
      <c r="H2679" s="9">
        <v>44918</v>
      </c>
      <c r="I2679" t="s">
        <v>698</v>
      </c>
      <c r="J2679" t="s">
        <v>675</v>
      </c>
      <c r="K2679" t="s">
        <v>602</v>
      </c>
      <c r="L2679" t="s">
        <v>659</v>
      </c>
      <c r="M2679" t="s">
        <v>2494</v>
      </c>
      <c r="N2679" t="s">
        <v>5532</v>
      </c>
      <c r="O2679" t="s">
        <v>6491</v>
      </c>
      <c r="P2679">
        <f>COUNTIFS($L:$L, SolaCorp_Backlog[[#This Row],[Product Group]], $H:$H, "&lt;=" &amp; SolaCorp_Backlog[[#This Row],[Order Date]])</f>
        <v>149</v>
      </c>
      <c r="Q2679" s="9">
        <f>IFERROR(VLOOKUP(SolaCorp_Backlog[[#This Row],[Order_Item]], 'Hot Orders'!$C:$H, 6, FALSE), SolaCorp_Backlog[[#This Row],[Order Date]])</f>
        <v>44918</v>
      </c>
      <c r="R2679">
        <f>COUNTIFS($L:$L, SolaCorp_Backlog[[#This Row],[Product Group]], $Q:$Q, "&lt;=" &amp; SolaCorp_Backlog[[#This Row],[New Date]])</f>
        <v>162</v>
      </c>
      <c r="S2679">
        <f>IF(SolaCorp_Backlog[[#This Row],[Product Group]] &lt;&gt; $L2678, 1, $S2678 + 1)</f>
        <v>140</v>
      </c>
      <c r="T26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79">
        <f ca="1" xml:space="preserve"> ROUND((SolaCorp_Backlog[[#This Row],[Projected Ship Date]] - SolaCorp_Backlog[[#This Row],[Order Date]]) / SolaCorp_Backlog[[#This Row],[Backlog Quantity]], 0)</f>
        <v>37</v>
      </c>
    </row>
    <row r="2680" spans="1:21" x14ac:dyDescent="0.25">
      <c r="A2680" t="s">
        <v>237</v>
      </c>
      <c r="B2680" t="s">
        <v>1285</v>
      </c>
      <c r="C2680" t="s">
        <v>671</v>
      </c>
      <c r="D2680" t="s">
        <v>910</v>
      </c>
      <c r="E2680" t="s">
        <v>911</v>
      </c>
      <c r="F2680">
        <v>10</v>
      </c>
      <c r="G2680">
        <v>251.04</v>
      </c>
      <c r="H2680" s="9">
        <v>44918</v>
      </c>
      <c r="I2680" t="s">
        <v>698</v>
      </c>
      <c r="J2680" t="s">
        <v>675</v>
      </c>
      <c r="K2680" t="s">
        <v>602</v>
      </c>
      <c r="L2680" t="s">
        <v>659</v>
      </c>
      <c r="M2680" t="s">
        <v>2494</v>
      </c>
      <c r="N2680" t="s">
        <v>5533</v>
      </c>
      <c r="O2680" t="s">
        <v>6491</v>
      </c>
      <c r="P2680">
        <f>COUNTIFS($L:$L, SolaCorp_Backlog[[#This Row],[Product Group]], $H:$H, "&lt;=" &amp; SolaCorp_Backlog[[#This Row],[Order Date]])</f>
        <v>149</v>
      </c>
      <c r="Q2680" s="9">
        <f>IFERROR(VLOOKUP(SolaCorp_Backlog[[#This Row],[Order_Item]], 'Hot Orders'!$C:$H, 6, FALSE), SolaCorp_Backlog[[#This Row],[Order Date]])</f>
        <v>44918</v>
      </c>
      <c r="R2680">
        <f>COUNTIFS($L:$L, SolaCorp_Backlog[[#This Row],[Product Group]], $Q:$Q, "&lt;=" &amp; SolaCorp_Backlog[[#This Row],[New Date]])</f>
        <v>162</v>
      </c>
      <c r="S2680">
        <f>IF(SolaCorp_Backlog[[#This Row],[Product Group]] &lt;&gt; $L2679, 1, $S2679 + 1)</f>
        <v>141</v>
      </c>
      <c r="T26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80">
        <f ca="1" xml:space="preserve"> ROUND((SolaCorp_Backlog[[#This Row],[Projected Ship Date]] - SolaCorp_Backlog[[#This Row],[Order Date]]) / SolaCorp_Backlog[[#This Row],[Backlog Quantity]], 0)</f>
        <v>37</v>
      </c>
    </row>
    <row r="2681" spans="1:21" x14ac:dyDescent="0.25">
      <c r="A2681" t="s">
        <v>237</v>
      </c>
      <c r="B2681" t="s">
        <v>1285</v>
      </c>
      <c r="C2681" t="s">
        <v>671</v>
      </c>
      <c r="D2681" t="s">
        <v>910</v>
      </c>
      <c r="E2681" t="s">
        <v>911</v>
      </c>
      <c r="F2681">
        <v>10</v>
      </c>
      <c r="G2681">
        <v>251.04</v>
      </c>
      <c r="H2681" s="9">
        <v>44918</v>
      </c>
      <c r="I2681" t="s">
        <v>698</v>
      </c>
      <c r="J2681" t="s">
        <v>675</v>
      </c>
      <c r="K2681" t="s">
        <v>602</v>
      </c>
      <c r="L2681" t="s">
        <v>659</v>
      </c>
      <c r="M2681" t="s">
        <v>2494</v>
      </c>
      <c r="N2681" t="s">
        <v>5534</v>
      </c>
      <c r="O2681" t="s">
        <v>6491</v>
      </c>
      <c r="P2681">
        <f>COUNTIFS($L:$L, SolaCorp_Backlog[[#This Row],[Product Group]], $H:$H, "&lt;=" &amp; SolaCorp_Backlog[[#This Row],[Order Date]])</f>
        <v>149</v>
      </c>
      <c r="Q2681" s="9">
        <f>IFERROR(VLOOKUP(SolaCorp_Backlog[[#This Row],[Order_Item]], 'Hot Orders'!$C:$H, 6, FALSE), SolaCorp_Backlog[[#This Row],[Order Date]])</f>
        <v>44918</v>
      </c>
      <c r="R2681">
        <f>COUNTIFS($L:$L, SolaCorp_Backlog[[#This Row],[Product Group]], $Q:$Q, "&lt;=" &amp; SolaCorp_Backlog[[#This Row],[New Date]])</f>
        <v>162</v>
      </c>
      <c r="S2681">
        <f>IF(SolaCorp_Backlog[[#This Row],[Product Group]] &lt;&gt; $L2680, 1, $S2680 + 1)</f>
        <v>142</v>
      </c>
      <c r="T26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81">
        <f ca="1" xml:space="preserve"> ROUND((SolaCorp_Backlog[[#This Row],[Projected Ship Date]] - SolaCorp_Backlog[[#This Row],[Order Date]]) / SolaCorp_Backlog[[#This Row],[Backlog Quantity]], 0)</f>
        <v>37</v>
      </c>
    </row>
    <row r="2682" spans="1:21" x14ac:dyDescent="0.25">
      <c r="A2682" t="s">
        <v>237</v>
      </c>
      <c r="B2682" t="s">
        <v>1285</v>
      </c>
      <c r="C2682" t="s">
        <v>671</v>
      </c>
      <c r="D2682" t="s">
        <v>910</v>
      </c>
      <c r="E2682" t="s">
        <v>911</v>
      </c>
      <c r="F2682">
        <v>10</v>
      </c>
      <c r="G2682">
        <v>251.04</v>
      </c>
      <c r="H2682" s="9">
        <v>44918</v>
      </c>
      <c r="I2682" t="s">
        <v>698</v>
      </c>
      <c r="J2682" t="s">
        <v>675</v>
      </c>
      <c r="K2682" t="s">
        <v>602</v>
      </c>
      <c r="L2682" t="s">
        <v>659</v>
      </c>
      <c r="M2682" t="s">
        <v>2494</v>
      </c>
      <c r="N2682" t="s">
        <v>5535</v>
      </c>
      <c r="O2682" t="s">
        <v>6491</v>
      </c>
      <c r="P2682">
        <f>COUNTIFS($L:$L, SolaCorp_Backlog[[#This Row],[Product Group]], $H:$H, "&lt;=" &amp; SolaCorp_Backlog[[#This Row],[Order Date]])</f>
        <v>149</v>
      </c>
      <c r="Q2682" s="9">
        <f>IFERROR(VLOOKUP(SolaCorp_Backlog[[#This Row],[Order_Item]], 'Hot Orders'!$C:$H, 6, FALSE), SolaCorp_Backlog[[#This Row],[Order Date]])</f>
        <v>44918</v>
      </c>
      <c r="R2682">
        <f>COUNTIFS($L:$L, SolaCorp_Backlog[[#This Row],[Product Group]], $Q:$Q, "&lt;=" &amp; SolaCorp_Backlog[[#This Row],[New Date]])</f>
        <v>162</v>
      </c>
      <c r="S2682">
        <f>IF(SolaCorp_Backlog[[#This Row],[Product Group]] &lt;&gt; $L2681, 1, $S2681 + 1)</f>
        <v>143</v>
      </c>
      <c r="T26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82">
        <f ca="1" xml:space="preserve"> ROUND((SolaCorp_Backlog[[#This Row],[Projected Ship Date]] - SolaCorp_Backlog[[#This Row],[Order Date]]) / SolaCorp_Backlog[[#This Row],[Backlog Quantity]], 0)</f>
        <v>37</v>
      </c>
    </row>
    <row r="2683" spans="1:21" x14ac:dyDescent="0.25">
      <c r="A2683" t="s">
        <v>237</v>
      </c>
      <c r="B2683" t="s">
        <v>1285</v>
      </c>
      <c r="C2683" t="s">
        <v>671</v>
      </c>
      <c r="D2683" t="s">
        <v>910</v>
      </c>
      <c r="E2683" t="s">
        <v>911</v>
      </c>
      <c r="F2683">
        <v>10</v>
      </c>
      <c r="G2683">
        <v>251.04</v>
      </c>
      <c r="H2683" s="9">
        <v>44918</v>
      </c>
      <c r="I2683" t="s">
        <v>698</v>
      </c>
      <c r="J2683" t="s">
        <v>675</v>
      </c>
      <c r="K2683" t="s">
        <v>602</v>
      </c>
      <c r="L2683" t="s">
        <v>659</v>
      </c>
      <c r="M2683" t="s">
        <v>2494</v>
      </c>
      <c r="N2683" t="s">
        <v>5536</v>
      </c>
      <c r="O2683" t="s">
        <v>6491</v>
      </c>
      <c r="P2683">
        <f>COUNTIFS($L:$L, SolaCorp_Backlog[[#This Row],[Product Group]], $H:$H, "&lt;=" &amp; SolaCorp_Backlog[[#This Row],[Order Date]])</f>
        <v>149</v>
      </c>
      <c r="Q2683" s="9">
        <f>IFERROR(VLOOKUP(SolaCorp_Backlog[[#This Row],[Order_Item]], 'Hot Orders'!$C:$H, 6, FALSE), SolaCorp_Backlog[[#This Row],[Order Date]])</f>
        <v>44918</v>
      </c>
      <c r="R2683">
        <f>COUNTIFS($L:$L, SolaCorp_Backlog[[#This Row],[Product Group]], $Q:$Q, "&lt;=" &amp; SolaCorp_Backlog[[#This Row],[New Date]])</f>
        <v>162</v>
      </c>
      <c r="S2683">
        <f>IF(SolaCorp_Backlog[[#This Row],[Product Group]] &lt;&gt; $L2682, 1, $S2682 + 1)</f>
        <v>144</v>
      </c>
      <c r="T26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83">
        <f ca="1" xml:space="preserve"> ROUND((SolaCorp_Backlog[[#This Row],[Projected Ship Date]] - SolaCorp_Backlog[[#This Row],[Order Date]]) / SolaCorp_Backlog[[#This Row],[Backlog Quantity]], 0)</f>
        <v>37</v>
      </c>
    </row>
    <row r="2684" spans="1:21" x14ac:dyDescent="0.25">
      <c r="A2684" t="s">
        <v>237</v>
      </c>
      <c r="B2684" t="s">
        <v>1285</v>
      </c>
      <c r="C2684" t="s">
        <v>671</v>
      </c>
      <c r="D2684" t="s">
        <v>910</v>
      </c>
      <c r="E2684" t="s">
        <v>911</v>
      </c>
      <c r="F2684">
        <v>10</v>
      </c>
      <c r="G2684">
        <v>251.04</v>
      </c>
      <c r="H2684" s="9">
        <v>44918</v>
      </c>
      <c r="I2684" t="s">
        <v>698</v>
      </c>
      <c r="J2684" t="s">
        <v>675</v>
      </c>
      <c r="K2684" t="s">
        <v>602</v>
      </c>
      <c r="L2684" t="s">
        <v>659</v>
      </c>
      <c r="M2684" t="s">
        <v>2494</v>
      </c>
      <c r="N2684" t="s">
        <v>5537</v>
      </c>
      <c r="O2684" t="s">
        <v>6491</v>
      </c>
      <c r="P2684">
        <f>COUNTIFS($L:$L, SolaCorp_Backlog[[#This Row],[Product Group]], $H:$H, "&lt;=" &amp; SolaCorp_Backlog[[#This Row],[Order Date]])</f>
        <v>149</v>
      </c>
      <c r="Q2684" s="9">
        <f>IFERROR(VLOOKUP(SolaCorp_Backlog[[#This Row],[Order_Item]], 'Hot Orders'!$C:$H, 6, FALSE), SolaCorp_Backlog[[#This Row],[Order Date]])</f>
        <v>44918</v>
      </c>
      <c r="R2684">
        <f>COUNTIFS($L:$L, SolaCorp_Backlog[[#This Row],[Product Group]], $Q:$Q, "&lt;=" &amp; SolaCorp_Backlog[[#This Row],[New Date]])</f>
        <v>162</v>
      </c>
      <c r="S2684">
        <f>IF(SolaCorp_Backlog[[#This Row],[Product Group]] &lt;&gt; $L2683, 1, $S2683 + 1)</f>
        <v>145</v>
      </c>
      <c r="T26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84">
        <f ca="1" xml:space="preserve"> ROUND((SolaCorp_Backlog[[#This Row],[Projected Ship Date]] - SolaCorp_Backlog[[#This Row],[Order Date]]) / SolaCorp_Backlog[[#This Row],[Backlog Quantity]], 0)</f>
        <v>37</v>
      </c>
    </row>
    <row r="2685" spans="1:21" x14ac:dyDescent="0.25">
      <c r="A2685" t="s">
        <v>237</v>
      </c>
      <c r="B2685" t="s">
        <v>1285</v>
      </c>
      <c r="C2685" t="s">
        <v>671</v>
      </c>
      <c r="D2685" t="s">
        <v>910</v>
      </c>
      <c r="E2685" t="s">
        <v>911</v>
      </c>
      <c r="F2685">
        <v>10</v>
      </c>
      <c r="G2685">
        <v>251.04</v>
      </c>
      <c r="H2685" s="9">
        <v>44918</v>
      </c>
      <c r="I2685" t="s">
        <v>698</v>
      </c>
      <c r="J2685" t="s">
        <v>675</v>
      </c>
      <c r="K2685" t="s">
        <v>602</v>
      </c>
      <c r="L2685" t="s">
        <v>659</v>
      </c>
      <c r="M2685" t="s">
        <v>2494</v>
      </c>
      <c r="N2685" t="s">
        <v>5538</v>
      </c>
      <c r="O2685" t="s">
        <v>6491</v>
      </c>
      <c r="P2685">
        <f>COUNTIFS($L:$L, SolaCorp_Backlog[[#This Row],[Product Group]], $H:$H, "&lt;=" &amp; SolaCorp_Backlog[[#This Row],[Order Date]])</f>
        <v>149</v>
      </c>
      <c r="Q2685" s="9">
        <f>IFERROR(VLOOKUP(SolaCorp_Backlog[[#This Row],[Order_Item]], 'Hot Orders'!$C:$H, 6, FALSE), SolaCorp_Backlog[[#This Row],[Order Date]])</f>
        <v>44918</v>
      </c>
      <c r="R2685">
        <f>COUNTIFS($L:$L, SolaCorp_Backlog[[#This Row],[Product Group]], $Q:$Q, "&lt;=" &amp; SolaCorp_Backlog[[#This Row],[New Date]])</f>
        <v>162</v>
      </c>
      <c r="S2685">
        <f>IF(SolaCorp_Backlog[[#This Row],[Product Group]] &lt;&gt; $L2684, 1, $S2684 + 1)</f>
        <v>146</v>
      </c>
      <c r="T26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85">
        <f ca="1" xml:space="preserve"> ROUND((SolaCorp_Backlog[[#This Row],[Projected Ship Date]] - SolaCorp_Backlog[[#This Row],[Order Date]]) / SolaCorp_Backlog[[#This Row],[Backlog Quantity]], 0)</f>
        <v>37</v>
      </c>
    </row>
    <row r="2686" spans="1:21" x14ac:dyDescent="0.25">
      <c r="A2686" t="s">
        <v>237</v>
      </c>
      <c r="B2686" t="s">
        <v>1285</v>
      </c>
      <c r="C2686" t="s">
        <v>671</v>
      </c>
      <c r="D2686" t="s">
        <v>910</v>
      </c>
      <c r="E2686" t="s">
        <v>911</v>
      </c>
      <c r="F2686">
        <v>10</v>
      </c>
      <c r="G2686">
        <v>251.04</v>
      </c>
      <c r="H2686" s="9">
        <v>44918</v>
      </c>
      <c r="I2686" t="s">
        <v>698</v>
      </c>
      <c r="J2686" t="s">
        <v>675</v>
      </c>
      <c r="K2686" t="s">
        <v>602</v>
      </c>
      <c r="L2686" t="s">
        <v>659</v>
      </c>
      <c r="M2686" t="s">
        <v>2494</v>
      </c>
      <c r="N2686" t="s">
        <v>5539</v>
      </c>
      <c r="O2686" t="s">
        <v>6491</v>
      </c>
      <c r="P2686">
        <f>COUNTIFS($L:$L, SolaCorp_Backlog[[#This Row],[Product Group]], $H:$H, "&lt;=" &amp; SolaCorp_Backlog[[#This Row],[Order Date]])</f>
        <v>149</v>
      </c>
      <c r="Q2686" s="9">
        <f>IFERROR(VLOOKUP(SolaCorp_Backlog[[#This Row],[Order_Item]], 'Hot Orders'!$C:$H, 6, FALSE), SolaCorp_Backlog[[#This Row],[Order Date]])</f>
        <v>44918</v>
      </c>
      <c r="R2686">
        <f>COUNTIFS($L:$L, SolaCorp_Backlog[[#This Row],[Product Group]], $Q:$Q, "&lt;=" &amp; SolaCorp_Backlog[[#This Row],[New Date]])</f>
        <v>162</v>
      </c>
      <c r="S2686">
        <f>IF(SolaCorp_Backlog[[#This Row],[Product Group]] &lt;&gt; $L2685, 1, $S2685 + 1)</f>
        <v>147</v>
      </c>
      <c r="T26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86">
        <f ca="1" xml:space="preserve"> ROUND((SolaCorp_Backlog[[#This Row],[Projected Ship Date]] - SolaCorp_Backlog[[#This Row],[Order Date]]) / SolaCorp_Backlog[[#This Row],[Backlog Quantity]], 0)</f>
        <v>37</v>
      </c>
    </row>
    <row r="2687" spans="1:21" x14ac:dyDescent="0.25">
      <c r="A2687" t="s">
        <v>237</v>
      </c>
      <c r="B2687" t="s">
        <v>1285</v>
      </c>
      <c r="C2687" t="s">
        <v>671</v>
      </c>
      <c r="D2687" t="s">
        <v>910</v>
      </c>
      <c r="E2687" t="s">
        <v>911</v>
      </c>
      <c r="F2687">
        <v>10</v>
      </c>
      <c r="G2687">
        <v>251.04</v>
      </c>
      <c r="H2687" s="9">
        <v>44918</v>
      </c>
      <c r="I2687" t="s">
        <v>698</v>
      </c>
      <c r="J2687" t="s">
        <v>675</v>
      </c>
      <c r="K2687" t="s">
        <v>602</v>
      </c>
      <c r="L2687" t="s">
        <v>659</v>
      </c>
      <c r="M2687" t="s">
        <v>2494</v>
      </c>
      <c r="N2687" t="s">
        <v>5540</v>
      </c>
      <c r="O2687" t="s">
        <v>6491</v>
      </c>
      <c r="P2687">
        <f>COUNTIFS($L:$L, SolaCorp_Backlog[[#This Row],[Product Group]], $H:$H, "&lt;=" &amp; SolaCorp_Backlog[[#This Row],[Order Date]])</f>
        <v>149</v>
      </c>
      <c r="Q2687" s="9">
        <f>IFERROR(VLOOKUP(SolaCorp_Backlog[[#This Row],[Order_Item]], 'Hot Orders'!$C:$H, 6, FALSE), SolaCorp_Backlog[[#This Row],[Order Date]])</f>
        <v>44918</v>
      </c>
      <c r="R2687">
        <f>COUNTIFS($L:$L, SolaCorp_Backlog[[#This Row],[Product Group]], $Q:$Q, "&lt;=" &amp; SolaCorp_Backlog[[#This Row],[New Date]])</f>
        <v>162</v>
      </c>
      <c r="S2687">
        <f>IF(SolaCorp_Backlog[[#This Row],[Product Group]] &lt;&gt; $L2686, 1, $S2686 + 1)</f>
        <v>148</v>
      </c>
      <c r="T26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87">
        <f ca="1" xml:space="preserve"> ROUND((SolaCorp_Backlog[[#This Row],[Projected Ship Date]] - SolaCorp_Backlog[[#This Row],[Order Date]]) / SolaCorp_Backlog[[#This Row],[Backlog Quantity]], 0)</f>
        <v>37</v>
      </c>
    </row>
    <row r="2688" spans="1:21" x14ac:dyDescent="0.25">
      <c r="A2688" t="s">
        <v>237</v>
      </c>
      <c r="B2688" t="s">
        <v>1285</v>
      </c>
      <c r="C2688" t="s">
        <v>671</v>
      </c>
      <c r="D2688" t="s">
        <v>910</v>
      </c>
      <c r="E2688" t="s">
        <v>911</v>
      </c>
      <c r="F2688">
        <v>10</v>
      </c>
      <c r="G2688">
        <v>251.04</v>
      </c>
      <c r="H2688" s="9">
        <v>44918</v>
      </c>
      <c r="I2688" t="s">
        <v>698</v>
      </c>
      <c r="J2688" t="s">
        <v>675</v>
      </c>
      <c r="K2688" t="s">
        <v>602</v>
      </c>
      <c r="L2688" t="s">
        <v>659</v>
      </c>
      <c r="M2688" t="s">
        <v>2494</v>
      </c>
      <c r="N2688" t="s">
        <v>5541</v>
      </c>
      <c r="O2688" t="s">
        <v>6491</v>
      </c>
      <c r="P2688">
        <f>COUNTIFS($L:$L, SolaCorp_Backlog[[#This Row],[Product Group]], $H:$H, "&lt;=" &amp; SolaCorp_Backlog[[#This Row],[Order Date]])</f>
        <v>149</v>
      </c>
      <c r="Q2688" s="9">
        <f>IFERROR(VLOOKUP(SolaCorp_Backlog[[#This Row],[Order_Item]], 'Hot Orders'!$C:$H, 6, FALSE), SolaCorp_Backlog[[#This Row],[Order Date]])</f>
        <v>44918</v>
      </c>
      <c r="R2688">
        <f>COUNTIFS($L:$L, SolaCorp_Backlog[[#This Row],[Product Group]], $Q:$Q, "&lt;=" &amp; SolaCorp_Backlog[[#This Row],[New Date]])</f>
        <v>162</v>
      </c>
      <c r="S2688">
        <f>IF(SolaCorp_Backlog[[#This Row],[Product Group]] &lt;&gt; $L2687, 1, $S2687 + 1)</f>
        <v>149</v>
      </c>
      <c r="T26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88">
        <f ca="1" xml:space="preserve"> ROUND((SolaCorp_Backlog[[#This Row],[Projected Ship Date]] - SolaCorp_Backlog[[#This Row],[Order Date]]) / SolaCorp_Backlog[[#This Row],[Backlog Quantity]], 0)</f>
        <v>37</v>
      </c>
    </row>
    <row r="2689" spans="1:21" x14ac:dyDescent="0.25">
      <c r="A2689" t="s">
        <v>243</v>
      </c>
      <c r="B2689" t="s">
        <v>695</v>
      </c>
      <c r="C2689" t="s">
        <v>671</v>
      </c>
      <c r="D2689" t="s">
        <v>896</v>
      </c>
      <c r="E2689" t="s">
        <v>897</v>
      </c>
      <c r="F2689">
        <v>1</v>
      </c>
      <c r="G2689">
        <v>535.99</v>
      </c>
      <c r="H2689" s="9">
        <v>44920</v>
      </c>
      <c r="I2689" t="s">
        <v>679</v>
      </c>
      <c r="J2689" t="s">
        <v>675</v>
      </c>
      <c r="K2689" t="s">
        <v>638</v>
      </c>
      <c r="L2689" t="s">
        <v>659</v>
      </c>
      <c r="M2689" t="s">
        <v>2397</v>
      </c>
      <c r="N2689" t="s">
        <v>5332</v>
      </c>
      <c r="O2689" t="s">
        <v>6419</v>
      </c>
      <c r="P2689">
        <f>COUNTIFS($L:$L, SolaCorp_Backlog[[#This Row],[Product Group]], $H:$H, "&lt;=" &amp; SolaCorp_Backlog[[#This Row],[Order Date]])</f>
        <v>150</v>
      </c>
      <c r="Q2689" s="9">
        <f>IFERROR(VLOOKUP(SolaCorp_Backlog[[#This Row],[Order_Item]], 'Hot Orders'!$C:$H, 6, FALSE), SolaCorp_Backlog[[#This Row],[Order Date]])</f>
        <v>44920</v>
      </c>
      <c r="R2689">
        <f>COUNTIFS($L:$L, SolaCorp_Backlog[[#This Row],[Product Group]], $Q:$Q, "&lt;=" &amp; SolaCorp_Backlog[[#This Row],[New Date]])</f>
        <v>163</v>
      </c>
      <c r="S2689">
        <f>IF(SolaCorp_Backlog[[#This Row],[Product Group]] &lt;&gt; $L2688, 1, $S2688 + 1)</f>
        <v>150</v>
      </c>
      <c r="T26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89">
        <f ca="1" xml:space="preserve"> ROUND((SolaCorp_Backlog[[#This Row],[Projected Ship Date]] - SolaCorp_Backlog[[#This Row],[Order Date]]) / SolaCorp_Backlog[[#This Row],[Backlog Quantity]], 0)</f>
        <v>369</v>
      </c>
    </row>
    <row r="2690" spans="1:21" x14ac:dyDescent="0.25">
      <c r="A2690" t="s">
        <v>465</v>
      </c>
      <c r="B2690" t="s">
        <v>747</v>
      </c>
      <c r="C2690" t="s">
        <v>688</v>
      </c>
      <c r="D2690" t="s">
        <v>837</v>
      </c>
      <c r="E2690" t="s">
        <v>838</v>
      </c>
      <c r="F2690">
        <v>1</v>
      </c>
      <c r="G2690">
        <v>115.89</v>
      </c>
      <c r="H2690" s="9">
        <v>44921</v>
      </c>
      <c r="I2690" t="s">
        <v>750</v>
      </c>
      <c r="J2690" t="s">
        <v>669</v>
      </c>
      <c r="K2690" t="s">
        <v>599</v>
      </c>
      <c r="L2690" t="s">
        <v>659</v>
      </c>
      <c r="M2690" t="s">
        <v>2300</v>
      </c>
      <c r="N2690" t="s">
        <v>5150</v>
      </c>
      <c r="O2690" t="s">
        <v>6339</v>
      </c>
      <c r="P2690">
        <f>COUNTIFS($L:$L, SolaCorp_Backlog[[#This Row],[Product Group]], $H:$H, "&lt;=" &amp; SolaCorp_Backlog[[#This Row],[Order Date]])</f>
        <v>151</v>
      </c>
      <c r="Q2690" s="9">
        <f>IFERROR(VLOOKUP(SolaCorp_Backlog[[#This Row],[Order_Item]], 'Hot Orders'!$C:$H, 6, FALSE), SolaCorp_Backlog[[#This Row],[Order Date]])</f>
        <v>44921</v>
      </c>
      <c r="R2690">
        <f>COUNTIFS($L:$L, SolaCorp_Backlog[[#This Row],[Product Group]], $Q:$Q, "&lt;=" &amp; SolaCorp_Backlog[[#This Row],[New Date]])</f>
        <v>164</v>
      </c>
      <c r="S2690">
        <f>IF(SolaCorp_Backlog[[#This Row],[Product Group]] &lt;&gt; $L2689, 1, $S2689 + 1)</f>
        <v>151</v>
      </c>
      <c r="T26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2690">
        <f ca="1" xml:space="preserve"> ROUND((SolaCorp_Backlog[[#This Row],[Projected Ship Date]] - SolaCorp_Backlog[[#This Row],[Order Date]]) / SolaCorp_Backlog[[#This Row],[Backlog Quantity]], 0)</f>
        <v>368</v>
      </c>
    </row>
    <row r="2691" spans="1:21" x14ac:dyDescent="0.25">
      <c r="A2691" t="s">
        <v>348</v>
      </c>
      <c r="B2691" t="s">
        <v>1107</v>
      </c>
      <c r="C2691" t="s">
        <v>729</v>
      </c>
      <c r="D2691" t="s">
        <v>761</v>
      </c>
      <c r="E2691" t="s">
        <v>762</v>
      </c>
      <c r="F2691">
        <v>1</v>
      </c>
      <c r="G2691">
        <v>157.03</v>
      </c>
      <c r="H2691" s="9">
        <v>44922</v>
      </c>
      <c r="I2691" t="s">
        <v>732</v>
      </c>
      <c r="J2691" t="s">
        <v>675</v>
      </c>
      <c r="K2691" t="s">
        <v>635</v>
      </c>
      <c r="L2691" t="s">
        <v>659</v>
      </c>
      <c r="M2691" t="s">
        <v>2322</v>
      </c>
      <c r="N2691" t="s">
        <v>5206</v>
      </c>
      <c r="O2691" t="s">
        <v>6355</v>
      </c>
      <c r="P2691">
        <f>COUNTIFS($L:$L, SolaCorp_Backlog[[#This Row],[Product Group]], $H:$H, "&lt;=" &amp; SolaCorp_Backlog[[#This Row],[Order Date]])</f>
        <v>153</v>
      </c>
      <c r="Q2691" s="9">
        <f>IFERROR(VLOOKUP(SolaCorp_Backlog[[#This Row],[Order_Item]], 'Hot Orders'!$C:$H, 6, FALSE), SolaCorp_Backlog[[#This Row],[Order Date]])</f>
        <v>44922</v>
      </c>
      <c r="R2691">
        <f>COUNTIFS($L:$L, SolaCorp_Backlog[[#This Row],[Product Group]], $Q:$Q, "&lt;=" &amp; SolaCorp_Backlog[[#This Row],[New Date]])</f>
        <v>166</v>
      </c>
      <c r="S2691">
        <f>IF(SolaCorp_Backlog[[#This Row],[Product Group]] &lt;&gt; $L2690, 1, $S2690 + 1)</f>
        <v>152</v>
      </c>
      <c r="T26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691">
        <f ca="1" xml:space="preserve"> ROUND((SolaCorp_Backlog[[#This Row],[Projected Ship Date]] - SolaCorp_Backlog[[#This Row],[Order Date]]) / SolaCorp_Backlog[[#This Row],[Backlog Quantity]], 0)</f>
        <v>374</v>
      </c>
    </row>
    <row r="2692" spans="1:21" x14ac:dyDescent="0.25">
      <c r="A2692" t="s">
        <v>348</v>
      </c>
      <c r="B2692" t="s">
        <v>1107</v>
      </c>
      <c r="C2692" t="s">
        <v>729</v>
      </c>
      <c r="D2692" t="s">
        <v>761</v>
      </c>
      <c r="E2692" t="s">
        <v>762</v>
      </c>
      <c r="F2692">
        <v>1</v>
      </c>
      <c r="G2692">
        <v>380.4</v>
      </c>
      <c r="H2692" s="9">
        <v>44922</v>
      </c>
      <c r="I2692" t="s">
        <v>732</v>
      </c>
      <c r="J2692" t="s">
        <v>675</v>
      </c>
      <c r="K2692" t="s">
        <v>635</v>
      </c>
      <c r="L2692" t="s">
        <v>659</v>
      </c>
      <c r="M2692" t="s">
        <v>2322</v>
      </c>
      <c r="N2692" t="s">
        <v>5206</v>
      </c>
      <c r="O2692" t="s">
        <v>6355</v>
      </c>
      <c r="P2692">
        <f>COUNTIFS($L:$L, SolaCorp_Backlog[[#This Row],[Product Group]], $H:$H, "&lt;=" &amp; SolaCorp_Backlog[[#This Row],[Order Date]])</f>
        <v>153</v>
      </c>
      <c r="Q2692" s="9">
        <f>IFERROR(VLOOKUP(SolaCorp_Backlog[[#This Row],[Order_Item]], 'Hot Orders'!$C:$H, 6, FALSE), SolaCorp_Backlog[[#This Row],[Order Date]])</f>
        <v>44922</v>
      </c>
      <c r="R2692">
        <f>COUNTIFS($L:$L, SolaCorp_Backlog[[#This Row],[Product Group]], $Q:$Q, "&lt;=" &amp; SolaCorp_Backlog[[#This Row],[New Date]])</f>
        <v>166</v>
      </c>
      <c r="S2692">
        <f>IF(SolaCorp_Backlog[[#This Row],[Product Group]] &lt;&gt; $L2691, 1, $S2691 + 1)</f>
        <v>153</v>
      </c>
      <c r="T26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692">
        <f ca="1" xml:space="preserve"> ROUND((SolaCorp_Backlog[[#This Row],[Projected Ship Date]] - SolaCorp_Backlog[[#This Row],[Order Date]]) / SolaCorp_Backlog[[#This Row],[Backlog Quantity]], 0)</f>
        <v>374</v>
      </c>
    </row>
    <row r="2693" spans="1:21" x14ac:dyDescent="0.25">
      <c r="A2693" t="s">
        <v>361</v>
      </c>
      <c r="B2693" t="s">
        <v>1329</v>
      </c>
      <c r="C2693" t="s">
        <v>721</v>
      </c>
      <c r="D2693" t="s">
        <v>910</v>
      </c>
      <c r="E2693" t="s">
        <v>911</v>
      </c>
      <c r="F2693">
        <v>2</v>
      </c>
      <c r="G2693">
        <v>203.95</v>
      </c>
      <c r="H2693" s="9">
        <v>44923</v>
      </c>
      <c r="I2693" t="s">
        <v>707</v>
      </c>
      <c r="J2693" t="s">
        <v>669</v>
      </c>
      <c r="K2693" t="s">
        <v>602</v>
      </c>
      <c r="L2693" t="s">
        <v>659</v>
      </c>
      <c r="M2693" t="s">
        <v>2486</v>
      </c>
      <c r="N2693" t="s">
        <v>5523</v>
      </c>
      <c r="O2693" t="s">
        <v>6486</v>
      </c>
      <c r="P2693">
        <f>COUNTIFS($L:$L, SolaCorp_Backlog[[#This Row],[Product Group]], $H:$H, "&lt;=" &amp; SolaCorp_Backlog[[#This Row],[Order Date]])</f>
        <v>158</v>
      </c>
      <c r="Q2693" s="9">
        <f>IFERROR(VLOOKUP(SolaCorp_Backlog[[#This Row],[Order_Item]], 'Hot Orders'!$C:$H, 6, FALSE), SolaCorp_Backlog[[#This Row],[Order Date]])</f>
        <v>44923</v>
      </c>
      <c r="R2693">
        <f>COUNTIFS($L:$L, SolaCorp_Backlog[[#This Row],[Product Group]], $Q:$Q, "&lt;=" &amp; SolaCorp_Backlog[[#This Row],[New Date]])</f>
        <v>171</v>
      </c>
      <c r="S2693">
        <f>IF(SolaCorp_Backlog[[#This Row],[Product Group]] &lt;&gt; $L2692, 1, $S2692 + 1)</f>
        <v>154</v>
      </c>
      <c r="T26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693">
        <f ca="1" xml:space="preserve"> ROUND((SolaCorp_Backlog[[#This Row],[Projected Ship Date]] - SolaCorp_Backlog[[#This Row],[Order Date]]) / SolaCorp_Backlog[[#This Row],[Backlog Quantity]], 0)</f>
        <v>187</v>
      </c>
    </row>
    <row r="2694" spans="1:21" x14ac:dyDescent="0.25">
      <c r="A2694" t="s">
        <v>361</v>
      </c>
      <c r="B2694" t="s">
        <v>1329</v>
      </c>
      <c r="C2694" t="s">
        <v>721</v>
      </c>
      <c r="D2694" t="s">
        <v>910</v>
      </c>
      <c r="E2694" t="s">
        <v>911</v>
      </c>
      <c r="F2694">
        <v>2</v>
      </c>
      <c r="G2694">
        <v>203.95</v>
      </c>
      <c r="H2694" s="9">
        <v>44923</v>
      </c>
      <c r="I2694" t="s">
        <v>707</v>
      </c>
      <c r="J2694" t="s">
        <v>669</v>
      </c>
      <c r="K2694" t="s">
        <v>602</v>
      </c>
      <c r="L2694" t="s">
        <v>659</v>
      </c>
      <c r="M2694" t="s">
        <v>2486</v>
      </c>
      <c r="N2694" t="s">
        <v>5524</v>
      </c>
      <c r="O2694" t="s">
        <v>6486</v>
      </c>
      <c r="P2694">
        <f>COUNTIFS($L:$L, SolaCorp_Backlog[[#This Row],[Product Group]], $H:$H, "&lt;=" &amp; SolaCorp_Backlog[[#This Row],[Order Date]])</f>
        <v>158</v>
      </c>
      <c r="Q2694" s="9">
        <f>IFERROR(VLOOKUP(SolaCorp_Backlog[[#This Row],[Order_Item]], 'Hot Orders'!$C:$H, 6, FALSE), SolaCorp_Backlog[[#This Row],[Order Date]])</f>
        <v>44923</v>
      </c>
      <c r="R2694">
        <f>COUNTIFS($L:$L, SolaCorp_Backlog[[#This Row],[Product Group]], $Q:$Q, "&lt;=" &amp; SolaCorp_Backlog[[#This Row],[New Date]])</f>
        <v>171</v>
      </c>
      <c r="S2694">
        <f>IF(SolaCorp_Backlog[[#This Row],[Product Group]] &lt;&gt; $L2693, 1, $S2693 + 1)</f>
        <v>155</v>
      </c>
      <c r="T26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694">
        <f ca="1" xml:space="preserve"> ROUND((SolaCorp_Backlog[[#This Row],[Projected Ship Date]] - SolaCorp_Backlog[[#This Row],[Order Date]]) / SolaCorp_Backlog[[#This Row],[Backlog Quantity]], 0)</f>
        <v>187</v>
      </c>
    </row>
    <row r="2695" spans="1:21" x14ac:dyDescent="0.25">
      <c r="A2695" t="s">
        <v>361</v>
      </c>
      <c r="B2695" t="s">
        <v>1329</v>
      </c>
      <c r="C2695" t="s">
        <v>721</v>
      </c>
      <c r="D2695" t="s">
        <v>910</v>
      </c>
      <c r="E2695" t="s">
        <v>911</v>
      </c>
      <c r="F2695">
        <v>2</v>
      </c>
      <c r="G2695">
        <v>211.18</v>
      </c>
      <c r="H2695" s="9">
        <v>44923</v>
      </c>
      <c r="I2695" t="s">
        <v>707</v>
      </c>
      <c r="J2695" t="s">
        <v>669</v>
      </c>
      <c r="K2695" t="s">
        <v>602</v>
      </c>
      <c r="L2695" t="s">
        <v>659</v>
      </c>
      <c r="M2695" t="s">
        <v>2486</v>
      </c>
      <c r="N2695" t="s">
        <v>5523</v>
      </c>
      <c r="O2695" t="s">
        <v>6486</v>
      </c>
      <c r="P2695">
        <f>COUNTIFS($L:$L, SolaCorp_Backlog[[#This Row],[Product Group]], $H:$H, "&lt;=" &amp; SolaCorp_Backlog[[#This Row],[Order Date]])</f>
        <v>158</v>
      </c>
      <c r="Q2695" s="9">
        <f>IFERROR(VLOOKUP(SolaCorp_Backlog[[#This Row],[Order_Item]], 'Hot Orders'!$C:$H, 6, FALSE), SolaCorp_Backlog[[#This Row],[Order Date]])</f>
        <v>44923</v>
      </c>
      <c r="R2695">
        <f>COUNTIFS($L:$L, SolaCorp_Backlog[[#This Row],[Product Group]], $Q:$Q, "&lt;=" &amp; SolaCorp_Backlog[[#This Row],[New Date]])</f>
        <v>171</v>
      </c>
      <c r="S2695">
        <f>IF(SolaCorp_Backlog[[#This Row],[Product Group]] &lt;&gt; $L2694, 1, $S2694 + 1)</f>
        <v>156</v>
      </c>
      <c r="T26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695">
        <f ca="1" xml:space="preserve"> ROUND((SolaCorp_Backlog[[#This Row],[Projected Ship Date]] - SolaCorp_Backlog[[#This Row],[Order Date]]) / SolaCorp_Backlog[[#This Row],[Backlog Quantity]], 0)</f>
        <v>187</v>
      </c>
    </row>
    <row r="2696" spans="1:21" x14ac:dyDescent="0.25">
      <c r="A2696" t="s">
        <v>361</v>
      </c>
      <c r="B2696" t="s">
        <v>1329</v>
      </c>
      <c r="C2696" t="s">
        <v>721</v>
      </c>
      <c r="D2696" t="s">
        <v>910</v>
      </c>
      <c r="E2696" t="s">
        <v>911</v>
      </c>
      <c r="F2696">
        <v>2</v>
      </c>
      <c r="G2696">
        <v>211.18</v>
      </c>
      <c r="H2696" s="9">
        <v>44923</v>
      </c>
      <c r="I2696" t="s">
        <v>707</v>
      </c>
      <c r="J2696" t="s">
        <v>669</v>
      </c>
      <c r="K2696" t="s">
        <v>602</v>
      </c>
      <c r="L2696" t="s">
        <v>659</v>
      </c>
      <c r="M2696" t="s">
        <v>2486</v>
      </c>
      <c r="N2696" t="s">
        <v>5524</v>
      </c>
      <c r="O2696" t="s">
        <v>6486</v>
      </c>
      <c r="P2696">
        <f>COUNTIFS($L:$L, SolaCorp_Backlog[[#This Row],[Product Group]], $H:$H, "&lt;=" &amp; SolaCorp_Backlog[[#This Row],[Order Date]])</f>
        <v>158</v>
      </c>
      <c r="Q2696" s="9">
        <f>IFERROR(VLOOKUP(SolaCorp_Backlog[[#This Row],[Order_Item]], 'Hot Orders'!$C:$H, 6, FALSE), SolaCorp_Backlog[[#This Row],[Order Date]])</f>
        <v>44923</v>
      </c>
      <c r="R2696">
        <f>COUNTIFS($L:$L, SolaCorp_Backlog[[#This Row],[Product Group]], $Q:$Q, "&lt;=" &amp; SolaCorp_Backlog[[#This Row],[New Date]])</f>
        <v>171</v>
      </c>
      <c r="S2696">
        <f>IF(SolaCorp_Backlog[[#This Row],[Product Group]] &lt;&gt; $L2695, 1, $S2695 + 1)</f>
        <v>157</v>
      </c>
      <c r="T26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696">
        <f ca="1" xml:space="preserve"> ROUND((SolaCorp_Backlog[[#This Row],[Projected Ship Date]] - SolaCorp_Backlog[[#This Row],[Order Date]]) / SolaCorp_Backlog[[#This Row],[Backlog Quantity]], 0)</f>
        <v>187</v>
      </c>
    </row>
    <row r="2697" spans="1:21" x14ac:dyDescent="0.25">
      <c r="A2697" t="s">
        <v>361</v>
      </c>
      <c r="B2697" t="s">
        <v>1329</v>
      </c>
      <c r="C2697" t="s">
        <v>721</v>
      </c>
      <c r="D2697" t="s">
        <v>910</v>
      </c>
      <c r="E2697" t="s">
        <v>911</v>
      </c>
      <c r="F2697">
        <v>1</v>
      </c>
      <c r="G2697">
        <v>106.01</v>
      </c>
      <c r="H2697" s="9">
        <v>44923</v>
      </c>
      <c r="I2697" t="s">
        <v>707</v>
      </c>
      <c r="J2697" t="s">
        <v>669</v>
      </c>
      <c r="K2697" t="s">
        <v>602</v>
      </c>
      <c r="L2697" t="s">
        <v>659</v>
      </c>
      <c r="M2697" t="s">
        <v>2486</v>
      </c>
      <c r="N2697" t="s">
        <v>5524</v>
      </c>
      <c r="O2697" t="s">
        <v>6486</v>
      </c>
      <c r="P2697">
        <f>COUNTIFS($L:$L, SolaCorp_Backlog[[#This Row],[Product Group]], $H:$H, "&lt;=" &amp; SolaCorp_Backlog[[#This Row],[Order Date]])</f>
        <v>158</v>
      </c>
      <c r="Q2697" s="9">
        <f>IFERROR(VLOOKUP(SolaCorp_Backlog[[#This Row],[Order_Item]], 'Hot Orders'!$C:$H, 6, FALSE), SolaCorp_Backlog[[#This Row],[Order Date]])</f>
        <v>44923</v>
      </c>
      <c r="R2697">
        <f>COUNTIFS($L:$L, SolaCorp_Backlog[[#This Row],[Product Group]], $Q:$Q, "&lt;=" &amp; SolaCorp_Backlog[[#This Row],[New Date]])</f>
        <v>171</v>
      </c>
      <c r="S2697">
        <f>IF(SolaCorp_Backlog[[#This Row],[Product Group]] &lt;&gt; $L2696, 1, $S2696 + 1)</f>
        <v>158</v>
      </c>
      <c r="T26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697">
        <f ca="1" xml:space="preserve"> ROUND((SolaCorp_Backlog[[#This Row],[Projected Ship Date]] - SolaCorp_Backlog[[#This Row],[Order Date]]) / SolaCorp_Backlog[[#This Row],[Backlog Quantity]], 0)</f>
        <v>373</v>
      </c>
    </row>
    <row r="2698" spans="1:21" x14ac:dyDescent="0.25">
      <c r="A2698" t="s">
        <v>8</v>
      </c>
      <c r="B2698" t="s">
        <v>1136</v>
      </c>
      <c r="C2698" t="s">
        <v>721</v>
      </c>
      <c r="D2698" t="s">
        <v>761</v>
      </c>
      <c r="E2698" t="s">
        <v>762</v>
      </c>
      <c r="F2698">
        <v>1</v>
      </c>
      <c r="G2698">
        <v>352.82</v>
      </c>
      <c r="H2698" s="9">
        <v>44924</v>
      </c>
      <c r="I2698" t="s">
        <v>779</v>
      </c>
      <c r="J2698" t="s">
        <v>669</v>
      </c>
      <c r="K2698" t="s">
        <v>635</v>
      </c>
      <c r="L2698" t="s">
        <v>659</v>
      </c>
      <c r="M2698" t="s">
        <v>2303</v>
      </c>
      <c r="N2698" t="s">
        <v>5153</v>
      </c>
      <c r="O2698" t="s">
        <v>6340</v>
      </c>
      <c r="P2698">
        <f>COUNTIFS($L:$L, SolaCorp_Backlog[[#This Row],[Product Group]], $H:$H, "&lt;=" &amp; SolaCorp_Backlog[[#This Row],[Order Date]])</f>
        <v>159</v>
      </c>
      <c r="Q2698" s="9">
        <f>IFERROR(VLOOKUP(SolaCorp_Backlog[[#This Row],[Order_Item]], 'Hot Orders'!$C:$H, 6, FALSE), SolaCorp_Backlog[[#This Row],[Order Date]])</f>
        <v>44924</v>
      </c>
      <c r="R2698">
        <f>COUNTIFS($L:$L, SolaCorp_Backlog[[#This Row],[Product Group]], $Q:$Q, "&lt;=" &amp; SolaCorp_Backlog[[#This Row],[New Date]])</f>
        <v>172</v>
      </c>
      <c r="S2698">
        <f>IF(SolaCorp_Backlog[[#This Row],[Product Group]] &lt;&gt; $L2697, 1, $S2697 + 1)</f>
        <v>159</v>
      </c>
      <c r="T26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698">
        <f ca="1" xml:space="preserve"> ROUND((SolaCorp_Backlog[[#This Row],[Projected Ship Date]] - SolaCorp_Backlog[[#This Row],[Order Date]]) / SolaCorp_Backlog[[#This Row],[Backlog Quantity]], 0)</f>
        <v>372</v>
      </c>
    </row>
    <row r="2699" spans="1:21" x14ac:dyDescent="0.25">
      <c r="A2699" t="s">
        <v>515</v>
      </c>
      <c r="B2699" t="s">
        <v>1235</v>
      </c>
      <c r="C2699" t="s">
        <v>671</v>
      </c>
      <c r="D2699" t="s">
        <v>811</v>
      </c>
      <c r="E2699" t="s">
        <v>812</v>
      </c>
      <c r="F2699">
        <v>1</v>
      </c>
      <c r="G2699">
        <v>285.52</v>
      </c>
      <c r="H2699" s="9">
        <v>44928</v>
      </c>
      <c r="I2699" t="s">
        <v>679</v>
      </c>
      <c r="J2699" t="s">
        <v>675</v>
      </c>
      <c r="K2699" t="s">
        <v>633</v>
      </c>
      <c r="L2699" t="s">
        <v>659</v>
      </c>
      <c r="M2699" t="s">
        <v>2183</v>
      </c>
      <c r="N2699" t="s">
        <v>4879</v>
      </c>
      <c r="O2699" t="s">
        <v>6232</v>
      </c>
      <c r="P2699">
        <f>COUNTIFS($L:$L, SolaCorp_Backlog[[#This Row],[Product Group]], $H:$H, "&lt;=" &amp; SolaCorp_Backlog[[#This Row],[Order Date]])</f>
        <v>160</v>
      </c>
      <c r="Q2699" s="9">
        <f>IFERROR(VLOOKUP(SolaCorp_Backlog[[#This Row],[Order_Item]], 'Hot Orders'!$C:$H, 6, FALSE), SolaCorp_Backlog[[#This Row],[Order Date]])</f>
        <v>44928</v>
      </c>
      <c r="R2699">
        <f>COUNTIFS($L:$L, SolaCorp_Backlog[[#This Row],[Product Group]], $Q:$Q, "&lt;=" &amp; SolaCorp_Backlog[[#This Row],[New Date]])</f>
        <v>173</v>
      </c>
      <c r="S2699">
        <f>IF(SolaCorp_Backlog[[#This Row],[Product Group]] &lt;&gt; $L2698, 1, $S2698 + 1)</f>
        <v>160</v>
      </c>
      <c r="T26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699">
        <f ca="1" xml:space="preserve"> ROUND((SolaCorp_Backlog[[#This Row],[Projected Ship Date]] - SolaCorp_Backlog[[#This Row],[Order Date]]) / SolaCorp_Backlog[[#This Row],[Backlog Quantity]], 0)</f>
        <v>368</v>
      </c>
    </row>
    <row r="2700" spans="1:21" x14ac:dyDescent="0.25">
      <c r="A2700" t="s">
        <v>266</v>
      </c>
      <c r="B2700" t="s">
        <v>747</v>
      </c>
      <c r="C2700" t="s">
        <v>688</v>
      </c>
      <c r="D2700" t="s">
        <v>837</v>
      </c>
      <c r="E2700" t="s">
        <v>838</v>
      </c>
      <c r="F2700">
        <v>10</v>
      </c>
      <c r="G2700">
        <v>106.07</v>
      </c>
      <c r="H2700" s="9">
        <v>44931</v>
      </c>
      <c r="I2700" t="s">
        <v>750</v>
      </c>
      <c r="J2700" t="s">
        <v>669</v>
      </c>
      <c r="K2700" t="s">
        <v>599</v>
      </c>
      <c r="L2700" t="s">
        <v>659</v>
      </c>
      <c r="M2700" t="s">
        <v>2402</v>
      </c>
      <c r="N2700" t="s">
        <v>5341</v>
      </c>
      <c r="O2700" t="s">
        <v>6422</v>
      </c>
      <c r="P2700">
        <f>COUNTIFS($L:$L, SolaCorp_Backlog[[#This Row],[Product Group]], $H:$H, "&lt;=" &amp; SolaCorp_Backlog[[#This Row],[Order Date]])</f>
        <v>170</v>
      </c>
      <c r="Q2700" s="9">
        <f>IFERROR(VLOOKUP(SolaCorp_Backlog[[#This Row],[Order_Item]], 'Hot Orders'!$C:$H, 6, FALSE), SolaCorp_Backlog[[#This Row],[Order Date]])</f>
        <v>44931</v>
      </c>
      <c r="R2700">
        <f>COUNTIFS($L:$L, SolaCorp_Backlog[[#This Row],[Product Group]], $Q:$Q, "&lt;=" &amp; SolaCorp_Backlog[[#This Row],[New Date]])</f>
        <v>183</v>
      </c>
      <c r="S2700">
        <f>IF(SolaCorp_Backlog[[#This Row],[Product Group]] &lt;&gt; $L2699, 1, $S2699 + 1)</f>
        <v>161</v>
      </c>
      <c r="T27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00">
        <f ca="1" xml:space="preserve"> ROUND((SolaCorp_Backlog[[#This Row],[Projected Ship Date]] - SolaCorp_Backlog[[#This Row],[Order Date]]) / SolaCorp_Backlog[[#This Row],[Backlog Quantity]], 0)</f>
        <v>37</v>
      </c>
    </row>
    <row r="2701" spans="1:21" x14ac:dyDescent="0.25">
      <c r="A2701" t="s">
        <v>266</v>
      </c>
      <c r="B2701" t="s">
        <v>747</v>
      </c>
      <c r="C2701" t="s">
        <v>688</v>
      </c>
      <c r="D2701" t="s">
        <v>837</v>
      </c>
      <c r="E2701" t="s">
        <v>838</v>
      </c>
      <c r="F2701">
        <v>10</v>
      </c>
      <c r="G2701">
        <v>106.07</v>
      </c>
      <c r="H2701" s="9">
        <v>44931</v>
      </c>
      <c r="I2701" t="s">
        <v>750</v>
      </c>
      <c r="J2701" t="s">
        <v>669</v>
      </c>
      <c r="K2701" t="s">
        <v>599</v>
      </c>
      <c r="L2701" t="s">
        <v>659</v>
      </c>
      <c r="M2701" t="s">
        <v>2402</v>
      </c>
      <c r="N2701" t="s">
        <v>5342</v>
      </c>
      <c r="O2701" t="s">
        <v>6422</v>
      </c>
      <c r="P2701">
        <f>COUNTIFS($L:$L, SolaCorp_Backlog[[#This Row],[Product Group]], $H:$H, "&lt;=" &amp; SolaCorp_Backlog[[#This Row],[Order Date]])</f>
        <v>170</v>
      </c>
      <c r="Q2701" s="9">
        <f>IFERROR(VLOOKUP(SolaCorp_Backlog[[#This Row],[Order_Item]], 'Hot Orders'!$C:$H, 6, FALSE), SolaCorp_Backlog[[#This Row],[Order Date]])</f>
        <v>44931</v>
      </c>
      <c r="R2701">
        <f>COUNTIFS($L:$L, SolaCorp_Backlog[[#This Row],[Product Group]], $Q:$Q, "&lt;=" &amp; SolaCorp_Backlog[[#This Row],[New Date]])</f>
        <v>183</v>
      </c>
      <c r="S2701">
        <f>IF(SolaCorp_Backlog[[#This Row],[Product Group]] &lt;&gt; $L2700, 1, $S2700 + 1)</f>
        <v>162</v>
      </c>
      <c r="T27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01">
        <f ca="1" xml:space="preserve"> ROUND((SolaCorp_Backlog[[#This Row],[Projected Ship Date]] - SolaCorp_Backlog[[#This Row],[Order Date]]) / SolaCorp_Backlog[[#This Row],[Backlog Quantity]], 0)</f>
        <v>37</v>
      </c>
    </row>
    <row r="2702" spans="1:21" x14ac:dyDescent="0.25">
      <c r="A2702" t="s">
        <v>266</v>
      </c>
      <c r="B2702" t="s">
        <v>747</v>
      </c>
      <c r="C2702" t="s">
        <v>688</v>
      </c>
      <c r="D2702" t="s">
        <v>837</v>
      </c>
      <c r="E2702" t="s">
        <v>838</v>
      </c>
      <c r="F2702">
        <v>10</v>
      </c>
      <c r="G2702">
        <v>106.07</v>
      </c>
      <c r="H2702" s="9">
        <v>44931</v>
      </c>
      <c r="I2702" t="s">
        <v>750</v>
      </c>
      <c r="J2702" t="s">
        <v>669</v>
      </c>
      <c r="K2702" t="s">
        <v>599</v>
      </c>
      <c r="L2702" t="s">
        <v>659</v>
      </c>
      <c r="M2702" t="s">
        <v>2402</v>
      </c>
      <c r="N2702" t="s">
        <v>5343</v>
      </c>
      <c r="O2702" t="s">
        <v>6422</v>
      </c>
      <c r="P2702">
        <f>COUNTIFS($L:$L, SolaCorp_Backlog[[#This Row],[Product Group]], $H:$H, "&lt;=" &amp; SolaCorp_Backlog[[#This Row],[Order Date]])</f>
        <v>170</v>
      </c>
      <c r="Q2702" s="9">
        <f>IFERROR(VLOOKUP(SolaCorp_Backlog[[#This Row],[Order_Item]], 'Hot Orders'!$C:$H, 6, FALSE), SolaCorp_Backlog[[#This Row],[Order Date]])</f>
        <v>44931</v>
      </c>
      <c r="R2702">
        <f>COUNTIFS($L:$L, SolaCorp_Backlog[[#This Row],[Product Group]], $Q:$Q, "&lt;=" &amp; SolaCorp_Backlog[[#This Row],[New Date]])</f>
        <v>183</v>
      </c>
      <c r="S2702">
        <f>IF(SolaCorp_Backlog[[#This Row],[Product Group]] &lt;&gt; $L2701, 1, $S2701 + 1)</f>
        <v>163</v>
      </c>
      <c r="T27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02">
        <f ca="1" xml:space="preserve"> ROUND((SolaCorp_Backlog[[#This Row],[Projected Ship Date]] - SolaCorp_Backlog[[#This Row],[Order Date]]) / SolaCorp_Backlog[[#This Row],[Backlog Quantity]], 0)</f>
        <v>37</v>
      </c>
    </row>
    <row r="2703" spans="1:21" x14ac:dyDescent="0.25">
      <c r="A2703" t="s">
        <v>266</v>
      </c>
      <c r="B2703" t="s">
        <v>747</v>
      </c>
      <c r="C2703" t="s">
        <v>688</v>
      </c>
      <c r="D2703" t="s">
        <v>837</v>
      </c>
      <c r="E2703" t="s">
        <v>838</v>
      </c>
      <c r="F2703">
        <v>10</v>
      </c>
      <c r="G2703">
        <v>106.07</v>
      </c>
      <c r="H2703" s="9">
        <v>44931</v>
      </c>
      <c r="I2703" t="s">
        <v>750</v>
      </c>
      <c r="J2703" t="s">
        <v>669</v>
      </c>
      <c r="K2703" t="s">
        <v>599</v>
      </c>
      <c r="L2703" t="s">
        <v>659</v>
      </c>
      <c r="M2703" t="s">
        <v>2402</v>
      </c>
      <c r="N2703" t="s">
        <v>5344</v>
      </c>
      <c r="O2703" t="s">
        <v>6422</v>
      </c>
      <c r="P2703">
        <f>COUNTIFS($L:$L, SolaCorp_Backlog[[#This Row],[Product Group]], $H:$H, "&lt;=" &amp; SolaCorp_Backlog[[#This Row],[Order Date]])</f>
        <v>170</v>
      </c>
      <c r="Q2703" s="9">
        <f>IFERROR(VLOOKUP(SolaCorp_Backlog[[#This Row],[Order_Item]], 'Hot Orders'!$C:$H, 6, FALSE), SolaCorp_Backlog[[#This Row],[Order Date]])</f>
        <v>44931</v>
      </c>
      <c r="R2703">
        <f>COUNTIFS($L:$L, SolaCorp_Backlog[[#This Row],[Product Group]], $Q:$Q, "&lt;=" &amp; SolaCorp_Backlog[[#This Row],[New Date]])</f>
        <v>183</v>
      </c>
      <c r="S2703">
        <f>IF(SolaCorp_Backlog[[#This Row],[Product Group]] &lt;&gt; $L2702, 1, $S2702 + 1)</f>
        <v>164</v>
      </c>
      <c r="T27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03">
        <f ca="1" xml:space="preserve"> ROUND((SolaCorp_Backlog[[#This Row],[Projected Ship Date]] - SolaCorp_Backlog[[#This Row],[Order Date]]) / SolaCorp_Backlog[[#This Row],[Backlog Quantity]], 0)</f>
        <v>37</v>
      </c>
    </row>
    <row r="2704" spans="1:21" x14ac:dyDescent="0.25">
      <c r="A2704" t="s">
        <v>266</v>
      </c>
      <c r="B2704" t="s">
        <v>747</v>
      </c>
      <c r="C2704" t="s">
        <v>688</v>
      </c>
      <c r="D2704" t="s">
        <v>837</v>
      </c>
      <c r="E2704" t="s">
        <v>838</v>
      </c>
      <c r="F2704">
        <v>10</v>
      </c>
      <c r="G2704">
        <v>106.07</v>
      </c>
      <c r="H2704" s="9">
        <v>44931</v>
      </c>
      <c r="I2704" t="s">
        <v>750</v>
      </c>
      <c r="J2704" t="s">
        <v>669</v>
      </c>
      <c r="K2704" t="s">
        <v>599</v>
      </c>
      <c r="L2704" t="s">
        <v>659</v>
      </c>
      <c r="M2704" t="s">
        <v>2402</v>
      </c>
      <c r="N2704" t="s">
        <v>5345</v>
      </c>
      <c r="O2704" t="s">
        <v>6422</v>
      </c>
      <c r="P2704">
        <f>COUNTIFS($L:$L, SolaCorp_Backlog[[#This Row],[Product Group]], $H:$H, "&lt;=" &amp; SolaCorp_Backlog[[#This Row],[Order Date]])</f>
        <v>170</v>
      </c>
      <c r="Q2704" s="9">
        <f>IFERROR(VLOOKUP(SolaCorp_Backlog[[#This Row],[Order_Item]], 'Hot Orders'!$C:$H, 6, FALSE), SolaCorp_Backlog[[#This Row],[Order Date]])</f>
        <v>44931</v>
      </c>
      <c r="R2704">
        <f>COUNTIFS($L:$L, SolaCorp_Backlog[[#This Row],[Product Group]], $Q:$Q, "&lt;=" &amp; SolaCorp_Backlog[[#This Row],[New Date]])</f>
        <v>183</v>
      </c>
      <c r="S2704">
        <f>IF(SolaCorp_Backlog[[#This Row],[Product Group]] &lt;&gt; $L2703, 1, $S2703 + 1)</f>
        <v>165</v>
      </c>
      <c r="T27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04">
        <f ca="1" xml:space="preserve"> ROUND((SolaCorp_Backlog[[#This Row],[Projected Ship Date]] - SolaCorp_Backlog[[#This Row],[Order Date]]) / SolaCorp_Backlog[[#This Row],[Backlog Quantity]], 0)</f>
        <v>37</v>
      </c>
    </row>
    <row r="2705" spans="1:21" x14ac:dyDescent="0.25">
      <c r="A2705" t="s">
        <v>266</v>
      </c>
      <c r="B2705" t="s">
        <v>747</v>
      </c>
      <c r="C2705" t="s">
        <v>688</v>
      </c>
      <c r="D2705" t="s">
        <v>837</v>
      </c>
      <c r="E2705" t="s">
        <v>838</v>
      </c>
      <c r="F2705">
        <v>10</v>
      </c>
      <c r="G2705">
        <v>106.07</v>
      </c>
      <c r="H2705" s="9">
        <v>44931</v>
      </c>
      <c r="I2705" t="s">
        <v>750</v>
      </c>
      <c r="J2705" t="s">
        <v>669</v>
      </c>
      <c r="K2705" t="s">
        <v>599</v>
      </c>
      <c r="L2705" t="s">
        <v>659</v>
      </c>
      <c r="M2705" t="s">
        <v>2402</v>
      </c>
      <c r="N2705" t="s">
        <v>5346</v>
      </c>
      <c r="O2705" t="s">
        <v>6422</v>
      </c>
      <c r="P2705">
        <f>COUNTIFS($L:$L, SolaCorp_Backlog[[#This Row],[Product Group]], $H:$H, "&lt;=" &amp; SolaCorp_Backlog[[#This Row],[Order Date]])</f>
        <v>170</v>
      </c>
      <c r="Q2705" s="9">
        <f>IFERROR(VLOOKUP(SolaCorp_Backlog[[#This Row],[Order_Item]], 'Hot Orders'!$C:$H, 6, FALSE), SolaCorp_Backlog[[#This Row],[Order Date]])</f>
        <v>44931</v>
      </c>
      <c r="R2705">
        <f>COUNTIFS($L:$L, SolaCorp_Backlog[[#This Row],[Product Group]], $Q:$Q, "&lt;=" &amp; SolaCorp_Backlog[[#This Row],[New Date]])</f>
        <v>183</v>
      </c>
      <c r="S2705">
        <f>IF(SolaCorp_Backlog[[#This Row],[Product Group]] &lt;&gt; $L2704, 1, $S2704 + 1)</f>
        <v>166</v>
      </c>
      <c r="T27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05">
        <f ca="1" xml:space="preserve"> ROUND((SolaCorp_Backlog[[#This Row],[Projected Ship Date]] - SolaCorp_Backlog[[#This Row],[Order Date]]) / SolaCorp_Backlog[[#This Row],[Backlog Quantity]], 0)</f>
        <v>37</v>
      </c>
    </row>
    <row r="2706" spans="1:21" x14ac:dyDescent="0.25">
      <c r="A2706" t="s">
        <v>266</v>
      </c>
      <c r="B2706" t="s">
        <v>747</v>
      </c>
      <c r="C2706" t="s">
        <v>688</v>
      </c>
      <c r="D2706" t="s">
        <v>837</v>
      </c>
      <c r="E2706" t="s">
        <v>838</v>
      </c>
      <c r="F2706">
        <v>10</v>
      </c>
      <c r="G2706">
        <v>106.07</v>
      </c>
      <c r="H2706" s="9">
        <v>44931</v>
      </c>
      <c r="I2706" t="s">
        <v>750</v>
      </c>
      <c r="J2706" t="s">
        <v>669</v>
      </c>
      <c r="K2706" t="s">
        <v>599</v>
      </c>
      <c r="L2706" t="s">
        <v>659</v>
      </c>
      <c r="M2706" t="s">
        <v>2402</v>
      </c>
      <c r="N2706" t="s">
        <v>5347</v>
      </c>
      <c r="O2706" t="s">
        <v>6422</v>
      </c>
      <c r="P2706">
        <f>COUNTIFS($L:$L, SolaCorp_Backlog[[#This Row],[Product Group]], $H:$H, "&lt;=" &amp; SolaCorp_Backlog[[#This Row],[Order Date]])</f>
        <v>170</v>
      </c>
      <c r="Q2706" s="9">
        <f>IFERROR(VLOOKUP(SolaCorp_Backlog[[#This Row],[Order_Item]], 'Hot Orders'!$C:$H, 6, FALSE), SolaCorp_Backlog[[#This Row],[Order Date]])</f>
        <v>44931</v>
      </c>
      <c r="R2706">
        <f>COUNTIFS($L:$L, SolaCorp_Backlog[[#This Row],[Product Group]], $Q:$Q, "&lt;=" &amp; SolaCorp_Backlog[[#This Row],[New Date]])</f>
        <v>183</v>
      </c>
      <c r="S2706">
        <f>IF(SolaCorp_Backlog[[#This Row],[Product Group]] &lt;&gt; $L2705, 1, $S2705 + 1)</f>
        <v>167</v>
      </c>
      <c r="T27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06">
        <f ca="1" xml:space="preserve"> ROUND((SolaCorp_Backlog[[#This Row],[Projected Ship Date]] - SolaCorp_Backlog[[#This Row],[Order Date]]) / SolaCorp_Backlog[[#This Row],[Backlog Quantity]], 0)</f>
        <v>37</v>
      </c>
    </row>
    <row r="2707" spans="1:21" x14ac:dyDescent="0.25">
      <c r="A2707" t="s">
        <v>266</v>
      </c>
      <c r="B2707" t="s">
        <v>747</v>
      </c>
      <c r="C2707" t="s">
        <v>688</v>
      </c>
      <c r="D2707" t="s">
        <v>837</v>
      </c>
      <c r="E2707" t="s">
        <v>838</v>
      </c>
      <c r="F2707">
        <v>10</v>
      </c>
      <c r="G2707">
        <v>106.07</v>
      </c>
      <c r="H2707" s="9">
        <v>44931</v>
      </c>
      <c r="I2707" t="s">
        <v>750</v>
      </c>
      <c r="J2707" t="s">
        <v>669</v>
      </c>
      <c r="K2707" t="s">
        <v>599</v>
      </c>
      <c r="L2707" t="s">
        <v>659</v>
      </c>
      <c r="M2707" t="s">
        <v>2402</v>
      </c>
      <c r="N2707" t="s">
        <v>5348</v>
      </c>
      <c r="O2707" t="s">
        <v>6422</v>
      </c>
      <c r="P2707">
        <f>COUNTIFS($L:$L, SolaCorp_Backlog[[#This Row],[Product Group]], $H:$H, "&lt;=" &amp; SolaCorp_Backlog[[#This Row],[Order Date]])</f>
        <v>170</v>
      </c>
      <c r="Q2707" s="9">
        <f>IFERROR(VLOOKUP(SolaCorp_Backlog[[#This Row],[Order_Item]], 'Hot Orders'!$C:$H, 6, FALSE), SolaCorp_Backlog[[#This Row],[Order Date]])</f>
        <v>44931</v>
      </c>
      <c r="R2707">
        <f>COUNTIFS($L:$L, SolaCorp_Backlog[[#This Row],[Product Group]], $Q:$Q, "&lt;=" &amp; SolaCorp_Backlog[[#This Row],[New Date]])</f>
        <v>183</v>
      </c>
      <c r="S2707">
        <f>IF(SolaCorp_Backlog[[#This Row],[Product Group]] &lt;&gt; $L2706, 1, $S2706 + 1)</f>
        <v>168</v>
      </c>
      <c r="T27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07">
        <f ca="1" xml:space="preserve"> ROUND((SolaCorp_Backlog[[#This Row],[Projected Ship Date]] - SolaCorp_Backlog[[#This Row],[Order Date]]) / SolaCorp_Backlog[[#This Row],[Backlog Quantity]], 0)</f>
        <v>37</v>
      </c>
    </row>
    <row r="2708" spans="1:21" x14ac:dyDescent="0.25">
      <c r="A2708" t="s">
        <v>266</v>
      </c>
      <c r="B2708" t="s">
        <v>747</v>
      </c>
      <c r="C2708" t="s">
        <v>688</v>
      </c>
      <c r="D2708" t="s">
        <v>837</v>
      </c>
      <c r="E2708" t="s">
        <v>838</v>
      </c>
      <c r="F2708">
        <v>10</v>
      </c>
      <c r="G2708">
        <v>106.07</v>
      </c>
      <c r="H2708" s="9">
        <v>44931</v>
      </c>
      <c r="I2708" t="s">
        <v>750</v>
      </c>
      <c r="J2708" t="s">
        <v>669</v>
      </c>
      <c r="K2708" t="s">
        <v>599</v>
      </c>
      <c r="L2708" t="s">
        <v>659</v>
      </c>
      <c r="M2708" t="s">
        <v>2402</v>
      </c>
      <c r="N2708" t="s">
        <v>5349</v>
      </c>
      <c r="O2708" t="s">
        <v>6422</v>
      </c>
      <c r="P2708">
        <f>COUNTIFS($L:$L, SolaCorp_Backlog[[#This Row],[Product Group]], $H:$H, "&lt;=" &amp; SolaCorp_Backlog[[#This Row],[Order Date]])</f>
        <v>170</v>
      </c>
      <c r="Q2708" s="9">
        <f>IFERROR(VLOOKUP(SolaCorp_Backlog[[#This Row],[Order_Item]], 'Hot Orders'!$C:$H, 6, FALSE), SolaCorp_Backlog[[#This Row],[Order Date]])</f>
        <v>44931</v>
      </c>
      <c r="R2708">
        <f>COUNTIFS($L:$L, SolaCorp_Backlog[[#This Row],[Product Group]], $Q:$Q, "&lt;=" &amp; SolaCorp_Backlog[[#This Row],[New Date]])</f>
        <v>183</v>
      </c>
      <c r="S2708">
        <f>IF(SolaCorp_Backlog[[#This Row],[Product Group]] &lt;&gt; $L2707, 1, $S2707 + 1)</f>
        <v>169</v>
      </c>
      <c r="T27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08">
        <f ca="1" xml:space="preserve"> ROUND((SolaCorp_Backlog[[#This Row],[Projected Ship Date]] - SolaCorp_Backlog[[#This Row],[Order Date]]) / SolaCorp_Backlog[[#This Row],[Backlog Quantity]], 0)</f>
        <v>37</v>
      </c>
    </row>
    <row r="2709" spans="1:21" x14ac:dyDescent="0.25">
      <c r="A2709" t="s">
        <v>266</v>
      </c>
      <c r="B2709" t="s">
        <v>747</v>
      </c>
      <c r="C2709" t="s">
        <v>688</v>
      </c>
      <c r="D2709" t="s">
        <v>837</v>
      </c>
      <c r="E2709" t="s">
        <v>838</v>
      </c>
      <c r="F2709">
        <v>10</v>
      </c>
      <c r="G2709">
        <v>106.07</v>
      </c>
      <c r="H2709" s="9">
        <v>44931</v>
      </c>
      <c r="I2709" t="s">
        <v>750</v>
      </c>
      <c r="J2709" t="s">
        <v>669</v>
      </c>
      <c r="K2709" t="s">
        <v>599</v>
      </c>
      <c r="L2709" t="s">
        <v>659</v>
      </c>
      <c r="M2709" t="s">
        <v>2402</v>
      </c>
      <c r="N2709" t="s">
        <v>5350</v>
      </c>
      <c r="O2709" t="s">
        <v>6422</v>
      </c>
      <c r="P2709">
        <f>COUNTIFS($L:$L, SolaCorp_Backlog[[#This Row],[Product Group]], $H:$H, "&lt;=" &amp; SolaCorp_Backlog[[#This Row],[Order Date]])</f>
        <v>170</v>
      </c>
      <c r="Q2709" s="9">
        <f>IFERROR(VLOOKUP(SolaCorp_Backlog[[#This Row],[Order_Item]], 'Hot Orders'!$C:$H, 6, FALSE), SolaCorp_Backlog[[#This Row],[Order Date]])</f>
        <v>44931</v>
      </c>
      <c r="R2709">
        <f>COUNTIFS($L:$L, SolaCorp_Backlog[[#This Row],[Product Group]], $Q:$Q, "&lt;=" &amp; SolaCorp_Backlog[[#This Row],[New Date]])</f>
        <v>183</v>
      </c>
      <c r="S2709">
        <f>IF(SolaCorp_Backlog[[#This Row],[Product Group]] &lt;&gt; $L2708, 1, $S2708 + 1)</f>
        <v>170</v>
      </c>
      <c r="T27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09">
        <f ca="1" xml:space="preserve"> ROUND((SolaCorp_Backlog[[#This Row],[Projected Ship Date]] - SolaCorp_Backlog[[#This Row],[Order Date]]) / SolaCorp_Backlog[[#This Row],[Backlog Quantity]], 0)</f>
        <v>37</v>
      </c>
    </row>
    <row r="2710" spans="1:21" x14ac:dyDescent="0.25">
      <c r="A2710" t="s">
        <v>187</v>
      </c>
      <c r="B2710" t="s">
        <v>1145</v>
      </c>
      <c r="C2710" t="s">
        <v>721</v>
      </c>
      <c r="D2710" t="s">
        <v>722</v>
      </c>
      <c r="E2710" t="s">
        <v>723</v>
      </c>
      <c r="F2710">
        <v>1</v>
      </c>
      <c r="G2710">
        <v>343.1</v>
      </c>
      <c r="H2710" s="9">
        <v>44932</v>
      </c>
      <c r="I2710" t="s">
        <v>861</v>
      </c>
      <c r="J2710" t="s">
        <v>675</v>
      </c>
      <c r="K2710" t="s">
        <v>622</v>
      </c>
      <c r="L2710" t="s">
        <v>659</v>
      </c>
      <c r="M2710" t="s">
        <v>2491</v>
      </c>
      <c r="N2710" t="s">
        <v>5529</v>
      </c>
      <c r="O2710" t="s">
        <v>6489</v>
      </c>
      <c r="P2710">
        <f>COUNTIFS($L:$L, SolaCorp_Backlog[[#This Row],[Product Group]], $H:$H, "&lt;=" &amp; SolaCorp_Backlog[[#This Row],[Order Date]])</f>
        <v>171</v>
      </c>
      <c r="Q2710" s="9">
        <f>IFERROR(VLOOKUP(SolaCorp_Backlog[[#This Row],[Order_Item]], 'Hot Orders'!$C:$H, 6, FALSE), SolaCorp_Backlog[[#This Row],[Order Date]])</f>
        <v>44932</v>
      </c>
      <c r="R2710">
        <f>COUNTIFS($L:$L, SolaCorp_Backlog[[#This Row],[Product Group]], $Q:$Q, "&lt;=" &amp; SolaCorp_Backlog[[#This Row],[New Date]])</f>
        <v>184</v>
      </c>
      <c r="S2710">
        <f>IF(SolaCorp_Backlog[[#This Row],[Product Group]] &lt;&gt; $L2709, 1, $S2709 + 1)</f>
        <v>171</v>
      </c>
      <c r="T27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10">
        <f ca="1" xml:space="preserve"> ROUND((SolaCorp_Backlog[[#This Row],[Projected Ship Date]] - SolaCorp_Backlog[[#This Row],[Order Date]]) / SolaCorp_Backlog[[#This Row],[Backlog Quantity]], 0)</f>
        <v>364</v>
      </c>
    </row>
    <row r="2711" spans="1:21" x14ac:dyDescent="0.25">
      <c r="A2711" t="s">
        <v>543</v>
      </c>
      <c r="B2711" t="s">
        <v>860</v>
      </c>
      <c r="C2711" t="s">
        <v>721</v>
      </c>
      <c r="D2711" t="s">
        <v>730</v>
      </c>
      <c r="E2711" t="s">
        <v>731</v>
      </c>
      <c r="F2711">
        <v>1</v>
      </c>
      <c r="G2711">
        <v>734.31</v>
      </c>
      <c r="H2711" s="9">
        <v>44933</v>
      </c>
      <c r="I2711" t="s">
        <v>861</v>
      </c>
      <c r="J2711" t="s">
        <v>675</v>
      </c>
      <c r="K2711" t="s">
        <v>602</v>
      </c>
      <c r="L2711" t="s">
        <v>659</v>
      </c>
      <c r="M2711" t="s">
        <v>2403</v>
      </c>
      <c r="N2711" t="s">
        <v>5351</v>
      </c>
      <c r="O2711" t="s">
        <v>6423</v>
      </c>
      <c r="P2711">
        <f>COUNTIFS($L:$L, SolaCorp_Backlog[[#This Row],[Product Group]], $H:$H, "&lt;=" &amp; SolaCorp_Backlog[[#This Row],[Order Date]])</f>
        <v>172</v>
      </c>
      <c r="Q2711" s="9">
        <f>IFERROR(VLOOKUP(SolaCorp_Backlog[[#This Row],[Order_Item]], 'Hot Orders'!$C:$H, 6, FALSE), SolaCorp_Backlog[[#This Row],[Order Date]])</f>
        <v>44933</v>
      </c>
      <c r="R2711">
        <f>COUNTIFS($L:$L, SolaCorp_Backlog[[#This Row],[Product Group]], $Q:$Q, "&lt;=" &amp; SolaCorp_Backlog[[#This Row],[New Date]])</f>
        <v>185</v>
      </c>
      <c r="S2711">
        <f>IF(SolaCorp_Backlog[[#This Row],[Product Group]] &lt;&gt; $L2710, 1, $S2710 + 1)</f>
        <v>172</v>
      </c>
      <c r="T27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11">
        <f ca="1" xml:space="preserve"> ROUND((SolaCorp_Backlog[[#This Row],[Projected Ship Date]] - SolaCorp_Backlog[[#This Row],[Order Date]]) / SolaCorp_Backlog[[#This Row],[Backlog Quantity]], 0)</f>
        <v>363</v>
      </c>
    </row>
    <row r="2712" spans="1:21" x14ac:dyDescent="0.25">
      <c r="A2712" t="s">
        <v>562</v>
      </c>
      <c r="B2712" t="s">
        <v>976</v>
      </c>
      <c r="C2712" t="s">
        <v>671</v>
      </c>
      <c r="D2712" t="s">
        <v>910</v>
      </c>
      <c r="E2712" t="s">
        <v>911</v>
      </c>
      <c r="F2712">
        <v>4</v>
      </c>
      <c r="G2712">
        <v>549.42999999999995</v>
      </c>
      <c r="H2712" s="9">
        <v>44935</v>
      </c>
      <c r="I2712" t="s">
        <v>674</v>
      </c>
      <c r="J2712" t="s">
        <v>675</v>
      </c>
      <c r="K2712" t="s">
        <v>602</v>
      </c>
      <c r="L2712" t="s">
        <v>659</v>
      </c>
      <c r="M2712" t="s">
        <v>2405</v>
      </c>
      <c r="N2712" t="s">
        <v>5353</v>
      </c>
      <c r="O2712" t="s">
        <v>6425</v>
      </c>
      <c r="P2712">
        <f>COUNTIFS($L:$L, SolaCorp_Backlog[[#This Row],[Product Group]], $H:$H, "&lt;=" &amp; SolaCorp_Backlog[[#This Row],[Order Date]])</f>
        <v>177</v>
      </c>
      <c r="Q2712" s="9">
        <f>IFERROR(VLOOKUP(SolaCorp_Backlog[[#This Row],[Order_Item]], 'Hot Orders'!$C:$H, 6, FALSE), SolaCorp_Backlog[[#This Row],[Order Date]])</f>
        <v>44935</v>
      </c>
      <c r="R2712">
        <f>COUNTIFS($L:$L, SolaCorp_Backlog[[#This Row],[Product Group]], $Q:$Q, "&lt;=" &amp; SolaCorp_Backlog[[#This Row],[New Date]])</f>
        <v>190</v>
      </c>
      <c r="S2712">
        <f>IF(SolaCorp_Backlog[[#This Row],[Product Group]] &lt;&gt; $L2711, 1, $S2711 + 1)</f>
        <v>173</v>
      </c>
      <c r="T27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12">
        <f ca="1" xml:space="preserve"> ROUND((SolaCorp_Backlog[[#This Row],[Projected Ship Date]] - SolaCorp_Backlog[[#This Row],[Order Date]]) / SolaCorp_Backlog[[#This Row],[Backlog Quantity]], 0)</f>
        <v>90</v>
      </c>
    </row>
    <row r="2713" spans="1:21" x14ac:dyDescent="0.25">
      <c r="A2713" t="s">
        <v>562</v>
      </c>
      <c r="B2713" t="s">
        <v>976</v>
      </c>
      <c r="C2713" t="s">
        <v>671</v>
      </c>
      <c r="D2713" t="s">
        <v>910</v>
      </c>
      <c r="E2713" t="s">
        <v>911</v>
      </c>
      <c r="F2713">
        <v>4</v>
      </c>
      <c r="G2713">
        <v>549.42999999999995</v>
      </c>
      <c r="H2713" s="9">
        <v>44935</v>
      </c>
      <c r="I2713" t="s">
        <v>674</v>
      </c>
      <c r="J2713" t="s">
        <v>675</v>
      </c>
      <c r="K2713" t="s">
        <v>602</v>
      </c>
      <c r="L2713" t="s">
        <v>659</v>
      </c>
      <c r="M2713" t="s">
        <v>2405</v>
      </c>
      <c r="N2713" t="s">
        <v>5354</v>
      </c>
      <c r="O2713" t="s">
        <v>6425</v>
      </c>
      <c r="P2713">
        <f>COUNTIFS($L:$L, SolaCorp_Backlog[[#This Row],[Product Group]], $H:$H, "&lt;=" &amp; SolaCorp_Backlog[[#This Row],[Order Date]])</f>
        <v>177</v>
      </c>
      <c r="Q2713" s="9">
        <f>IFERROR(VLOOKUP(SolaCorp_Backlog[[#This Row],[Order_Item]], 'Hot Orders'!$C:$H, 6, FALSE), SolaCorp_Backlog[[#This Row],[Order Date]])</f>
        <v>44935</v>
      </c>
      <c r="R2713">
        <f>COUNTIFS($L:$L, SolaCorp_Backlog[[#This Row],[Product Group]], $Q:$Q, "&lt;=" &amp; SolaCorp_Backlog[[#This Row],[New Date]])</f>
        <v>190</v>
      </c>
      <c r="S2713">
        <f>IF(SolaCorp_Backlog[[#This Row],[Product Group]] &lt;&gt; $L2712, 1, $S2712 + 1)</f>
        <v>174</v>
      </c>
      <c r="T27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13">
        <f ca="1" xml:space="preserve"> ROUND((SolaCorp_Backlog[[#This Row],[Projected Ship Date]] - SolaCorp_Backlog[[#This Row],[Order Date]]) / SolaCorp_Backlog[[#This Row],[Backlog Quantity]], 0)</f>
        <v>90</v>
      </c>
    </row>
    <row r="2714" spans="1:21" x14ac:dyDescent="0.25">
      <c r="A2714" t="s">
        <v>562</v>
      </c>
      <c r="B2714" t="s">
        <v>976</v>
      </c>
      <c r="C2714" t="s">
        <v>671</v>
      </c>
      <c r="D2714" t="s">
        <v>910</v>
      </c>
      <c r="E2714" t="s">
        <v>911</v>
      </c>
      <c r="F2714">
        <v>4</v>
      </c>
      <c r="G2714">
        <v>549.42999999999995</v>
      </c>
      <c r="H2714" s="9">
        <v>44935</v>
      </c>
      <c r="I2714" t="s">
        <v>674</v>
      </c>
      <c r="J2714" t="s">
        <v>675</v>
      </c>
      <c r="K2714" t="s">
        <v>602</v>
      </c>
      <c r="L2714" t="s">
        <v>659</v>
      </c>
      <c r="M2714" t="s">
        <v>2405</v>
      </c>
      <c r="N2714" t="s">
        <v>5355</v>
      </c>
      <c r="O2714" t="s">
        <v>6425</v>
      </c>
      <c r="P2714">
        <f>COUNTIFS($L:$L, SolaCorp_Backlog[[#This Row],[Product Group]], $H:$H, "&lt;=" &amp; SolaCorp_Backlog[[#This Row],[Order Date]])</f>
        <v>177</v>
      </c>
      <c r="Q2714" s="9">
        <f>IFERROR(VLOOKUP(SolaCorp_Backlog[[#This Row],[Order_Item]], 'Hot Orders'!$C:$H, 6, FALSE), SolaCorp_Backlog[[#This Row],[Order Date]])</f>
        <v>44935</v>
      </c>
      <c r="R2714">
        <f>COUNTIFS($L:$L, SolaCorp_Backlog[[#This Row],[Product Group]], $Q:$Q, "&lt;=" &amp; SolaCorp_Backlog[[#This Row],[New Date]])</f>
        <v>190</v>
      </c>
      <c r="S2714">
        <f>IF(SolaCorp_Backlog[[#This Row],[Product Group]] &lt;&gt; $L2713, 1, $S2713 + 1)</f>
        <v>175</v>
      </c>
      <c r="T27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14">
        <f ca="1" xml:space="preserve"> ROUND((SolaCorp_Backlog[[#This Row],[Projected Ship Date]] - SolaCorp_Backlog[[#This Row],[Order Date]]) / SolaCorp_Backlog[[#This Row],[Backlog Quantity]], 0)</f>
        <v>90</v>
      </c>
    </row>
    <row r="2715" spans="1:21" x14ac:dyDescent="0.25">
      <c r="A2715" t="s">
        <v>562</v>
      </c>
      <c r="B2715" t="s">
        <v>976</v>
      </c>
      <c r="C2715" t="s">
        <v>671</v>
      </c>
      <c r="D2715" t="s">
        <v>910</v>
      </c>
      <c r="E2715" t="s">
        <v>911</v>
      </c>
      <c r="F2715">
        <v>4</v>
      </c>
      <c r="G2715">
        <v>549.42999999999995</v>
      </c>
      <c r="H2715" s="9">
        <v>44935</v>
      </c>
      <c r="I2715" t="s">
        <v>674</v>
      </c>
      <c r="J2715" t="s">
        <v>675</v>
      </c>
      <c r="K2715" t="s">
        <v>602</v>
      </c>
      <c r="L2715" t="s">
        <v>659</v>
      </c>
      <c r="M2715" t="s">
        <v>2405</v>
      </c>
      <c r="N2715" t="s">
        <v>5356</v>
      </c>
      <c r="O2715" t="s">
        <v>6425</v>
      </c>
      <c r="P2715">
        <f>COUNTIFS($L:$L, SolaCorp_Backlog[[#This Row],[Product Group]], $H:$H, "&lt;=" &amp; SolaCorp_Backlog[[#This Row],[Order Date]])</f>
        <v>177</v>
      </c>
      <c r="Q2715" s="9">
        <f>IFERROR(VLOOKUP(SolaCorp_Backlog[[#This Row],[Order_Item]], 'Hot Orders'!$C:$H, 6, FALSE), SolaCorp_Backlog[[#This Row],[Order Date]])</f>
        <v>44935</v>
      </c>
      <c r="R2715">
        <f>COUNTIFS($L:$L, SolaCorp_Backlog[[#This Row],[Product Group]], $Q:$Q, "&lt;=" &amp; SolaCorp_Backlog[[#This Row],[New Date]])</f>
        <v>190</v>
      </c>
      <c r="S2715">
        <f>IF(SolaCorp_Backlog[[#This Row],[Product Group]] &lt;&gt; $L2714, 1, $S2714 + 1)</f>
        <v>176</v>
      </c>
      <c r="T27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15">
        <f ca="1" xml:space="preserve"> ROUND((SolaCorp_Backlog[[#This Row],[Projected Ship Date]] - SolaCorp_Backlog[[#This Row],[Order Date]]) / SolaCorp_Backlog[[#This Row],[Backlog Quantity]], 0)</f>
        <v>90</v>
      </c>
    </row>
    <row r="2716" spans="1:21" x14ac:dyDescent="0.25">
      <c r="A2716" t="s">
        <v>560</v>
      </c>
      <c r="B2716" t="s">
        <v>987</v>
      </c>
      <c r="C2716" t="s">
        <v>671</v>
      </c>
      <c r="D2716" t="s">
        <v>896</v>
      </c>
      <c r="E2716" t="s">
        <v>897</v>
      </c>
      <c r="F2716">
        <v>1</v>
      </c>
      <c r="G2716">
        <v>535.99</v>
      </c>
      <c r="H2716" s="9">
        <v>44935</v>
      </c>
      <c r="I2716" t="s">
        <v>759</v>
      </c>
      <c r="J2716" t="s">
        <v>675</v>
      </c>
      <c r="K2716" t="s">
        <v>638</v>
      </c>
      <c r="L2716" t="s">
        <v>659</v>
      </c>
      <c r="M2716" t="s">
        <v>2404</v>
      </c>
      <c r="N2716" t="s">
        <v>5352</v>
      </c>
      <c r="O2716" t="s">
        <v>6424</v>
      </c>
      <c r="P2716">
        <f>COUNTIFS($L:$L, SolaCorp_Backlog[[#This Row],[Product Group]], $H:$H, "&lt;=" &amp; SolaCorp_Backlog[[#This Row],[Order Date]])</f>
        <v>177</v>
      </c>
      <c r="Q2716" s="9">
        <f>IFERROR(VLOOKUP(SolaCorp_Backlog[[#This Row],[Order_Item]], 'Hot Orders'!$C:$H, 6, FALSE), SolaCorp_Backlog[[#This Row],[Order Date]])</f>
        <v>44935</v>
      </c>
      <c r="R2716">
        <f>COUNTIFS($L:$L, SolaCorp_Backlog[[#This Row],[Product Group]], $Q:$Q, "&lt;=" &amp; SolaCorp_Backlog[[#This Row],[New Date]])</f>
        <v>190</v>
      </c>
      <c r="S2716">
        <f>IF(SolaCorp_Backlog[[#This Row],[Product Group]] &lt;&gt; $L2715, 1, $S2715 + 1)</f>
        <v>177</v>
      </c>
      <c r="T27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16">
        <f ca="1" xml:space="preserve"> ROUND((SolaCorp_Backlog[[#This Row],[Projected Ship Date]] - SolaCorp_Backlog[[#This Row],[Order Date]]) / SolaCorp_Backlog[[#This Row],[Backlog Quantity]], 0)</f>
        <v>361</v>
      </c>
    </row>
    <row r="2717" spans="1:21" x14ac:dyDescent="0.25">
      <c r="A2717" t="s">
        <v>574</v>
      </c>
      <c r="B2717" t="s">
        <v>771</v>
      </c>
      <c r="C2717" t="s">
        <v>688</v>
      </c>
      <c r="D2717" t="s">
        <v>942</v>
      </c>
      <c r="E2717" t="s">
        <v>943</v>
      </c>
      <c r="F2717">
        <v>2</v>
      </c>
      <c r="G2717">
        <v>580.23</v>
      </c>
      <c r="H2717" s="9">
        <v>44936</v>
      </c>
      <c r="I2717" t="s">
        <v>772</v>
      </c>
      <c r="J2717" t="s">
        <v>675</v>
      </c>
      <c r="K2717" t="s">
        <v>597</v>
      </c>
      <c r="L2717" t="s">
        <v>659</v>
      </c>
      <c r="M2717" t="s">
        <v>2380</v>
      </c>
      <c r="N2717" t="s">
        <v>5287</v>
      </c>
      <c r="O2717" t="s">
        <v>6406</v>
      </c>
      <c r="P2717">
        <f>COUNTIFS($L:$L, SolaCorp_Backlog[[#This Row],[Product Group]], $H:$H, "&lt;=" &amp; SolaCorp_Backlog[[#This Row],[Order Date]])</f>
        <v>179</v>
      </c>
      <c r="Q2717" s="9">
        <f>IFERROR(VLOOKUP(SolaCorp_Backlog[[#This Row],[Order_Item]], 'Hot Orders'!$C:$H, 6, FALSE), SolaCorp_Backlog[[#This Row],[Order Date]])</f>
        <v>44936</v>
      </c>
      <c r="R2717">
        <f>COUNTIFS($L:$L, SolaCorp_Backlog[[#This Row],[Product Group]], $Q:$Q, "&lt;=" &amp; SolaCorp_Backlog[[#This Row],[New Date]])</f>
        <v>192</v>
      </c>
      <c r="S2717">
        <f>IF(SolaCorp_Backlog[[#This Row],[Product Group]] &lt;&gt; $L2716, 1, $S2716 + 1)</f>
        <v>178</v>
      </c>
      <c r="T27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17">
        <f ca="1" xml:space="preserve"> ROUND((SolaCorp_Backlog[[#This Row],[Projected Ship Date]] - SolaCorp_Backlog[[#This Row],[Order Date]]) / SolaCorp_Backlog[[#This Row],[Backlog Quantity]], 0)</f>
        <v>180</v>
      </c>
    </row>
    <row r="2718" spans="1:21" x14ac:dyDescent="0.25">
      <c r="A2718" t="s">
        <v>574</v>
      </c>
      <c r="B2718" t="s">
        <v>771</v>
      </c>
      <c r="C2718" t="s">
        <v>688</v>
      </c>
      <c r="D2718" t="s">
        <v>942</v>
      </c>
      <c r="E2718" t="s">
        <v>943</v>
      </c>
      <c r="F2718">
        <v>2</v>
      </c>
      <c r="G2718">
        <v>580.23</v>
      </c>
      <c r="H2718" s="9">
        <v>44936</v>
      </c>
      <c r="I2718" t="s">
        <v>772</v>
      </c>
      <c r="J2718" t="s">
        <v>675</v>
      </c>
      <c r="K2718" t="s">
        <v>597</v>
      </c>
      <c r="L2718" t="s">
        <v>659</v>
      </c>
      <c r="M2718" t="s">
        <v>2380</v>
      </c>
      <c r="N2718" t="s">
        <v>5288</v>
      </c>
      <c r="O2718" t="s">
        <v>6406</v>
      </c>
      <c r="P2718">
        <f>COUNTIFS($L:$L, SolaCorp_Backlog[[#This Row],[Product Group]], $H:$H, "&lt;=" &amp; SolaCorp_Backlog[[#This Row],[Order Date]])</f>
        <v>179</v>
      </c>
      <c r="Q2718" s="9">
        <f>IFERROR(VLOOKUP(SolaCorp_Backlog[[#This Row],[Order_Item]], 'Hot Orders'!$C:$H, 6, FALSE), SolaCorp_Backlog[[#This Row],[Order Date]])</f>
        <v>44936</v>
      </c>
      <c r="R2718">
        <f>COUNTIFS($L:$L, SolaCorp_Backlog[[#This Row],[Product Group]], $Q:$Q, "&lt;=" &amp; SolaCorp_Backlog[[#This Row],[New Date]])</f>
        <v>192</v>
      </c>
      <c r="S2718">
        <f>IF(SolaCorp_Backlog[[#This Row],[Product Group]] &lt;&gt; $L2717, 1, $S2717 + 1)</f>
        <v>179</v>
      </c>
      <c r="T27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18">
        <f ca="1" xml:space="preserve"> ROUND((SolaCorp_Backlog[[#This Row],[Projected Ship Date]] - SolaCorp_Backlog[[#This Row],[Order Date]]) / SolaCorp_Backlog[[#This Row],[Backlog Quantity]], 0)</f>
        <v>180</v>
      </c>
    </row>
    <row r="2719" spans="1:21" x14ac:dyDescent="0.25">
      <c r="A2719" t="s">
        <v>192</v>
      </c>
      <c r="B2719" t="s">
        <v>902</v>
      </c>
      <c r="C2719" t="s">
        <v>688</v>
      </c>
      <c r="D2719" t="s">
        <v>837</v>
      </c>
      <c r="E2719" t="s">
        <v>838</v>
      </c>
      <c r="F2719">
        <v>1</v>
      </c>
      <c r="G2719">
        <v>288.66000000000003</v>
      </c>
      <c r="H2719" s="9">
        <v>44937</v>
      </c>
      <c r="I2719" t="s">
        <v>707</v>
      </c>
      <c r="J2719" t="s">
        <v>675</v>
      </c>
      <c r="K2719" t="s">
        <v>599</v>
      </c>
      <c r="L2719" t="s">
        <v>659</v>
      </c>
      <c r="M2719" t="s">
        <v>2370</v>
      </c>
      <c r="N2719" t="s">
        <v>5277</v>
      </c>
      <c r="O2719" t="s">
        <v>6398</v>
      </c>
      <c r="P2719">
        <f>COUNTIFS($L:$L, SolaCorp_Backlog[[#This Row],[Product Group]], $H:$H, "&lt;=" &amp; SolaCorp_Backlog[[#This Row],[Order Date]])</f>
        <v>188</v>
      </c>
      <c r="Q2719" s="9">
        <f>IFERROR(VLOOKUP(SolaCorp_Backlog[[#This Row],[Order_Item]], 'Hot Orders'!$C:$H, 6, FALSE), SolaCorp_Backlog[[#This Row],[Order Date]])</f>
        <v>44937</v>
      </c>
      <c r="R2719">
        <f>COUNTIFS($L:$L, SolaCorp_Backlog[[#This Row],[Product Group]], $Q:$Q, "&lt;=" &amp; SolaCorp_Backlog[[#This Row],[New Date]])</f>
        <v>201</v>
      </c>
      <c r="S2719">
        <f>IF(SolaCorp_Backlog[[#This Row],[Product Group]] &lt;&gt; $L2718, 1, $S2718 + 1)</f>
        <v>180</v>
      </c>
      <c r="T27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19">
        <f ca="1" xml:space="preserve"> ROUND((SolaCorp_Backlog[[#This Row],[Projected Ship Date]] - SolaCorp_Backlog[[#This Row],[Order Date]]) / SolaCorp_Backlog[[#This Row],[Backlog Quantity]], 0)</f>
        <v>359</v>
      </c>
    </row>
    <row r="2720" spans="1:21" x14ac:dyDescent="0.25">
      <c r="A2720" t="s">
        <v>288</v>
      </c>
      <c r="B2720" t="s">
        <v>755</v>
      </c>
      <c r="C2720" t="s">
        <v>671</v>
      </c>
      <c r="D2720" t="s">
        <v>756</v>
      </c>
      <c r="E2720" t="s">
        <v>757</v>
      </c>
      <c r="F2720">
        <v>8</v>
      </c>
      <c r="G2720">
        <v>907.12</v>
      </c>
      <c r="H2720" s="9">
        <v>44937</v>
      </c>
      <c r="I2720" t="s">
        <v>679</v>
      </c>
      <c r="J2720" t="s">
        <v>675</v>
      </c>
      <c r="K2720" t="s">
        <v>612</v>
      </c>
      <c r="L2720" t="s">
        <v>659</v>
      </c>
      <c r="M2720" t="s">
        <v>2190</v>
      </c>
      <c r="N2720" t="s">
        <v>4897</v>
      </c>
      <c r="O2720" t="s">
        <v>6238</v>
      </c>
      <c r="P2720">
        <f>COUNTIFS($L:$L, SolaCorp_Backlog[[#This Row],[Product Group]], $H:$H, "&lt;=" &amp; SolaCorp_Backlog[[#This Row],[Order Date]])</f>
        <v>188</v>
      </c>
      <c r="Q2720" s="9">
        <f>IFERROR(VLOOKUP(SolaCorp_Backlog[[#This Row],[Order_Item]], 'Hot Orders'!$C:$H, 6, FALSE), SolaCorp_Backlog[[#This Row],[Order Date]])</f>
        <v>44937</v>
      </c>
      <c r="R2720">
        <f>COUNTIFS($L:$L, SolaCorp_Backlog[[#This Row],[Product Group]], $Q:$Q, "&lt;=" &amp; SolaCorp_Backlog[[#This Row],[New Date]])</f>
        <v>201</v>
      </c>
      <c r="S2720">
        <f>IF(SolaCorp_Backlog[[#This Row],[Product Group]] &lt;&gt; $L2719, 1, $S2719 + 1)</f>
        <v>181</v>
      </c>
      <c r="T27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2720">
        <f ca="1" xml:space="preserve"> ROUND((SolaCorp_Backlog[[#This Row],[Projected Ship Date]] - SolaCorp_Backlog[[#This Row],[Order Date]]) / SolaCorp_Backlog[[#This Row],[Backlog Quantity]], 0)</f>
        <v>45</v>
      </c>
    </row>
    <row r="2721" spans="1:21" x14ac:dyDescent="0.25">
      <c r="A2721" t="s">
        <v>288</v>
      </c>
      <c r="B2721" t="s">
        <v>755</v>
      </c>
      <c r="C2721" t="s">
        <v>671</v>
      </c>
      <c r="D2721" t="s">
        <v>756</v>
      </c>
      <c r="E2721" t="s">
        <v>757</v>
      </c>
      <c r="F2721">
        <v>8</v>
      </c>
      <c r="G2721">
        <v>907.12</v>
      </c>
      <c r="H2721" s="9">
        <v>44937</v>
      </c>
      <c r="I2721" t="s">
        <v>679</v>
      </c>
      <c r="J2721" t="s">
        <v>675</v>
      </c>
      <c r="K2721" t="s">
        <v>612</v>
      </c>
      <c r="L2721" t="s">
        <v>659</v>
      </c>
      <c r="M2721" t="s">
        <v>2190</v>
      </c>
      <c r="N2721" t="s">
        <v>4898</v>
      </c>
      <c r="O2721" t="s">
        <v>6238</v>
      </c>
      <c r="P2721">
        <f>COUNTIFS($L:$L, SolaCorp_Backlog[[#This Row],[Product Group]], $H:$H, "&lt;=" &amp; SolaCorp_Backlog[[#This Row],[Order Date]])</f>
        <v>188</v>
      </c>
      <c r="Q2721" s="9">
        <f>IFERROR(VLOOKUP(SolaCorp_Backlog[[#This Row],[Order_Item]], 'Hot Orders'!$C:$H, 6, FALSE), SolaCorp_Backlog[[#This Row],[Order Date]])</f>
        <v>44937</v>
      </c>
      <c r="R2721">
        <f>COUNTIFS($L:$L, SolaCorp_Backlog[[#This Row],[Product Group]], $Q:$Q, "&lt;=" &amp; SolaCorp_Backlog[[#This Row],[New Date]])</f>
        <v>201</v>
      </c>
      <c r="S2721">
        <f>IF(SolaCorp_Backlog[[#This Row],[Product Group]] &lt;&gt; $L2720, 1, $S2720 + 1)</f>
        <v>182</v>
      </c>
      <c r="T27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21">
        <f ca="1" xml:space="preserve"> ROUND((SolaCorp_Backlog[[#This Row],[Projected Ship Date]] - SolaCorp_Backlog[[#This Row],[Order Date]]) / SolaCorp_Backlog[[#This Row],[Backlog Quantity]], 0)</f>
        <v>46</v>
      </c>
    </row>
    <row r="2722" spans="1:21" x14ac:dyDescent="0.25">
      <c r="A2722" t="s">
        <v>288</v>
      </c>
      <c r="B2722" t="s">
        <v>755</v>
      </c>
      <c r="C2722" t="s">
        <v>671</v>
      </c>
      <c r="D2722" t="s">
        <v>756</v>
      </c>
      <c r="E2722" t="s">
        <v>757</v>
      </c>
      <c r="F2722">
        <v>8</v>
      </c>
      <c r="G2722">
        <v>907.12</v>
      </c>
      <c r="H2722" s="9">
        <v>44937</v>
      </c>
      <c r="I2722" t="s">
        <v>679</v>
      </c>
      <c r="J2722" t="s">
        <v>675</v>
      </c>
      <c r="K2722" t="s">
        <v>612</v>
      </c>
      <c r="L2722" t="s">
        <v>659</v>
      </c>
      <c r="M2722" t="s">
        <v>2190</v>
      </c>
      <c r="N2722" t="s">
        <v>4899</v>
      </c>
      <c r="O2722" t="s">
        <v>6238</v>
      </c>
      <c r="P2722">
        <f>COUNTIFS($L:$L, SolaCorp_Backlog[[#This Row],[Product Group]], $H:$H, "&lt;=" &amp; SolaCorp_Backlog[[#This Row],[Order Date]])</f>
        <v>188</v>
      </c>
      <c r="Q2722" s="9">
        <f>IFERROR(VLOOKUP(SolaCorp_Backlog[[#This Row],[Order_Item]], 'Hot Orders'!$C:$H, 6, FALSE), SolaCorp_Backlog[[#This Row],[Order Date]])</f>
        <v>44937</v>
      </c>
      <c r="R2722">
        <f>COUNTIFS($L:$L, SolaCorp_Backlog[[#This Row],[Product Group]], $Q:$Q, "&lt;=" &amp; SolaCorp_Backlog[[#This Row],[New Date]])</f>
        <v>201</v>
      </c>
      <c r="S2722">
        <f>IF(SolaCorp_Backlog[[#This Row],[Product Group]] &lt;&gt; $L2721, 1, $S2721 + 1)</f>
        <v>183</v>
      </c>
      <c r="T27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22">
        <f ca="1" xml:space="preserve"> ROUND((SolaCorp_Backlog[[#This Row],[Projected Ship Date]] - SolaCorp_Backlog[[#This Row],[Order Date]]) / SolaCorp_Backlog[[#This Row],[Backlog Quantity]], 0)</f>
        <v>46</v>
      </c>
    </row>
    <row r="2723" spans="1:21" x14ac:dyDescent="0.25">
      <c r="A2723" t="s">
        <v>288</v>
      </c>
      <c r="B2723" t="s">
        <v>755</v>
      </c>
      <c r="C2723" t="s">
        <v>671</v>
      </c>
      <c r="D2723" t="s">
        <v>756</v>
      </c>
      <c r="E2723" t="s">
        <v>757</v>
      </c>
      <c r="F2723">
        <v>8</v>
      </c>
      <c r="G2723">
        <v>907.12</v>
      </c>
      <c r="H2723" s="9">
        <v>44937</v>
      </c>
      <c r="I2723" t="s">
        <v>679</v>
      </c>
      <c r="J2723" t="s">
        <v>675</v>
      </c>
      <c r="K2723" t="s">
        <v>612</v>
      </c>
      <c r="L2723" t="s">
        <v>659</v>
      </c>
      <c r="M2723" t="s">
        <v>2190</v>
      </c>
      <c r="N2723" t="s">
        <v>4900</v>
      </c>
      <c r="O2723" t="s">
        <v>6238</v>
      </c>
      <c r="P2723">
        <f>COUNTIFS($L:$L, SolaCorp_Backlog[[#This Row],[Product Group]], $H:$H, "&lt;=" &amp; SolaCorp_Backlog[[#This Row],[Order Date]])</f>
        <v>188</v>
      </c>
      <c r="Q2723" s="9">
        <f>IFERROR(VLOOKUP(SolaCorp_Backlog[[#This Row],[Order_Item]], 'Hot Orders'!$C:$H, 6, FALSE), SolaCorp_Backlog[[#This Row],[Order Date]])</f>
        <v>44937</v>
      </c>
      <c r="R2723">
        <f>COUNTIFS($L:$L, SolaCorp_Backlog[[#This Row],[Product Group]], $Q:$Q, "&lt;=" &amp; SolaCorp_Backlog[[#This Row],[New Date]])</f>
        <v>201</v>
      </c>
      <c r="S2723">
        <f>IF(SolaCorp_Backlog[[#This Row],[Product Group]] &lt;&gt; $L2722, 1, $S2722 + 1)</f>
        <v>184</v>
      </c>
      <c r="T27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23">
        <f ca="1" xml:space="preserve"> ROUND((SolaCorp_Backlog[[#This Row],[Projected Ship Date]] - SolaCorp_Backlog[[#This Row],[Order Date]]) / SolaCorp_Backlog[[#This Row],[Backlog Quantity]], 0)</f>
        <v>46</v>
      </c>
    </row>
    <row r="2724" spans="1:21" x14ac:dyDescent="0.25">
      <c r="A2724" t="s">
        <v>288</v>
      </c>
      <c r="B2724" t="s">
        <v>755</v>
      </c>
      <c r="C2724" t="s">
        <v>671</v>
      </c>
      <c r="D2724" t="s">
        <v>756</v>
      </c>
      <c r="E2724" t="s">
        <v>757</v>
      </c>
      <c r="F2724">
        <v>8</v>
      </c>
      <c r="G2724">
        <v>907.12</v>
      </c>
      <c r="H2724" s="9">
        <v>44937</v>
      </c>
      <c r="I2724" t="s">
        <v>679</v>
      </c>
      <c r="J2724" t="s">
        <v>675</v>
      </c>
      <c r="K2724" t="s">
        <v>612</v>
      </c>
      <c r="L2724" t="s">
        <v>659</v>
      </c>
      <c r="M2724" t="s">
        <v>2190</v>
      </c>
      <c r="N2724" t="s">
        <v>4901</v>
      </c>
      <c r="O2724" t="s">
        <v>6238</v>
      </c>
      <c r="P2724">
        <f>COUNTIFS($L:$L, SolaCorp_Backlog[[#This Row],[Product Group]], $H:$H, "&lt;=" &amp; SolaCorp_Backlog[[#This Row],[Order Date]])</f>
        <v>188</v>
      </c>
      <c r="Q2724" s="9">
        <f>IFERROR(VLOOKUP(SolaCorp_Backlog[[#This Row],[Order_Item]], 'Hot Orders'!$C:$H, 6, FALSE), SolaCorp_Backlog[[#This Row],[Order Date]])</f>
        <v>44937</v>
      </c>
      <c r="R2724">
        <f>COUNTIFS($L:$L, SolaCorp_Backlog[[#This Row],[Product Group]], $Q:$Q, "&lt;=" &amp; SolaCorp_Backlog[[#This Row],[New Date]])</f>
        <v>201</v>
      </c>
      <c r="S2724">
        <f>IF(SolaCorp_Backlog[[#This Row],[Product Group]] &lt;&gt; $L2723, 1, $S2723 + 1)</f>
        <v>185</v>
      </c>
      <c r="T27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24">
        <f ca="1" xml:space="preserve"> ROUND((SolaCorp_Backlog[[#This Row],[Projected Ship Date]] - SolaCorp_Backlog[[#This Row],[Order Date]]) / SolaCorp_Backlog[[#This Row],[Backlog Quantity]], 0)</f>
        <v>46</v>
      </c>
    </row>
    <row r="2725" spans="1:21" x14ac:dyDescent="0.25">
      <c r="A2725" t="s">
        <v>288</v>
      </c>
      <c r="B2725" t="s">
        <v>755</v>
      </c>
      <c r="C2725" t="s">
        <v>671</v>
      </c>
      <c r="D2725" t="s">
        <v>756</v>
      </c>
      <c r="E2725" t="s">
        <v>757</v>
      </c>
      <c r="F2725">
        <v>8</v>
      </c>
      <c r="G2725">
        <v>907.12</v>
      </c>
      <c r="H2725" s="9">
        <v>44937</v>
      </c>
      <c r="I2725" t="s">
        <v>679</v>
      </c>
      <c r="J2725" t="s">
        <v>675</v>
      </c>
      <c r="K2725" t="s">
        <v>612</v>
      </c>
      <c r="L2725" t="s">
        <v>659</v>
      </c>
      <c r="M2725" t="s">
        <v>2190</v>
      </c>
      <c r="N2725" t="s">
        <v>4902</v>
      </c>
      <c r="O2725" t="s">
        <v>6238</v>
      </c>
      <c r="P2725">
        <f>COUNTIFS($L:$L, SolaCorp_Backlog[[#This Row],[Product Group]], $H:$H, "&lt;=" &amp; SolaCorp_Backlog[[#This Row],[Order Date]])</f>
        <v>188</v>
      </c>
      <c r="Q2725" s="9">
        <f>IFERROR(VLOOKUP(SolaCorp_Backlog[[#This Row],[Order_Item]], 'Hot Orders'!$C:$H, 6, FALSE), SolaCorp_Backlog[[#This Row],[Order Date]])</f>
        <v>44937</v>
      </c>
      <c r="R2725">
        <f>COUNTIFS($L:$L, SolaCorp_Backlog[[#This Row],[Product Group]], $Q:$Q, "&lt;=" &amp; SolaCorp_Backlog[[#This Row],[New Date]])</f>
        <v>201</v>
      </c>
      <c r="S2725">
        <f>IF(SolaCorp_Backlog[[#This Row],[Product Group]] &lt;&gt; $L2724, 1, $S2724 + 1)</f>
        <v>186</v>
      </c>
      <c r="T27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25">
        <f ca="1" xml:space="preserve"> ROUND((SolaCorp_Backlog[[#This Row],[Projected Ship Date]] - SolaCorp_Backlog[[#This Row],[Order Date]]) / SolaCorp_Backlog[[#This Row],[Backlog Quantity]], 0)</f>
        <v>46</v>
      </c>
    </row>
    <row r="2726" spans="1:21" x14ac:dyDescent="0.25">
      <c r="A2726" t="s">
        <v>288</v>
      </c>
      <c r="B2726" t="s">
        <v>755</v>
      </c>
      <c r="C2726" t="s">
        <v>671</v>
      </c>
      <c r="D2726" t="s">
        <v>756</v>
      </c>
      <c r="E2726" t="s">
        <v>757</v>
      </c>
      <c r="F2726">
        <v>8</v>
      </c>
      <c r="G2726">
        <v>907.12</v>
      </c>
      <c r="H2726" s="9">
        <v>44937</v>
      </c>
      <c r="I2726" t="s">
        <v>679</v>
      </c>
      <c r="J2726" t="s">
        <v>675</v>
      </c>
      <c r="K2726" t="s">
        <v>612</v>
      </c>
      <c r="L2726" t="s">
        <v>659</v>
      </c>
      <c r="M2726" t="s">
        <v>2190</v>
      </c>
      <c r="N2726" t="s">
        <v>4903</v>
      </c>
      <c r="O2726" t="s">
        <v>6238</v>
      </c>
      <c r="P2726">
        <f>COUNTIFS($L:$L, SolaCorp_Backlog[[#This Row],[Product Group]], $H:$H, "&lt;=" &amp; SolaCorp_Backlog[[#This Row],[Order Date]])</f>
        <v>188</v>
      </c>
      <c r="Q2726" s="9">
        <f>IFERROR(VLOOKUP(SolaCorp_Backlog[[#This Row],[Order_Item]], 'Hot Orders'!$C:$H, 6, FALSE), SolaCorp_Backlog[[#This Row],[Order Date]])</f>
        <v>44937</v>
      </c>
      <c r="R2726">
        <f>COUNTIFS($L:$L, SolaCorp_Backlog[[#This Row],[Product Group]], $Q:$Q, "&lt;=" &amp; SolaCorp_Backlog[[#This Row],[New Date]])</f>
        <v>201</v>
      </c>
      <c r="S2726">
        <f>IF(SolaCorp_Backlog[[#This Row],[Product Group]] &lt;&gt; $L2725, 1, $S2725 + 1)</f>
        <v>187</v>
      </c>
      <c r="T27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26">
        <f ca="1" xml:space="preserve"> ROUND((SolaCorp_Backlog[[#This Row],[Projected Ship Date]] - SolaCorp_Backlog[[#This Row],[Order Date]]) / SolaCorp_Backlog[[#This Row],[Backlog Quantity]], 0)</f>
        <v>46</v>
      </c>
    </row>
    <row r="2727" spans="1:21" x14ac:dyDescent="0.25">
      <c r="A2727" t="s">
        <v>288</v>
      </c>
      <c r="B2727" t="s">
        <v>755</v>
      </c>
      <c r="C2727" t="s">
        <v>671</v>
      </c>
      <c r="D2727" t="s">
        <v>756</v>
      </c>
      <c r="E2727" t="s">
        <v>757</v>
      </c>
      <c r="F2727">
        <v>8</v>
      </c>
      <c r="G2727">
        <v>907.12</v>
      </c>
      <c r="H2727" s="9">
        <v>44937</v>
      </c>
      <c r="I2727" t="s">
        <v>679</v>
      </c>
      <c r="J2727" t="s">
        <v>675</v>
      </c>
      <c r="K2727" t="s">
        <v>612</v>
      </c>
      <c r="L2727" t="s">
        <v>659</v>
      </c>
      <c r="M2727" t="s">
        <v>2190</v>
      </c>
      <c r="N2727" t="s">
        <v>4904</v>
      </c>
      <c r="O2727" t="s">
        <v>6238</v>
      </c>
      <c r="P2727">
        <f>COUNTIFS($L:$L, SolaCorp_Backlog[[#This Row],[Product Group]], $H:$H, "&lt;=" &amp; SolaCorp_Backlog[[#This Row],[Order Date]])</f>
        <v>188</v>
      </c>
      <c r="Q2727" s="9">
        <f>IFERROR(VLOOKUP(SolaCorp_Backlog[[#This Row],[Order_Item]], 'Hot Orders'!$C:$H, 6, FALSE), SolaCorp_Backlog[[#This Row],[Order Date]])</f>
        <v>44937</v>
      </c>
      <c r="R2727">
        <f>COUNTIFS($L:$L, SolaCorp_Backlog[[#This Row],[Product Group]], $Q:$Q, "&lt;=" &amp; SolaCorp_Backlog[[#This Row],[New Date]])</f>
        <v>201</v>
      </c>
      <c r="S2727">
        <f>IF(SolaCorp_Backlog[[#This Row],[Product Group]] &lt;&gt; $L2726, 1, $S2726 + 1)</f>
        <v>188</v>
      </c>
      <c r="T27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27">
        <f ca="1" xml:space="preserve"> ROUND((SolaCorp_Backlog[[#This Row],[Projected Ship Date]] - SolaCorp_Backlog[[#This Row],[Order Date]]) / SolaCorp_Backlog[[#This Row],[Backlog Quantity]], 0)</f>
        <v>46</v>
      </c>
    </row>
    <row r="2728" spans="1:21" x14ac:dyDescent="0.25">
      <c r="A2728" t="s">
        <v>307</v>
      </c>
      <c r="B2728" t="s">
        <v>747</v>
      </c>
      <c r="C2728" t="s">
        <v>688</v>
      </c>
      <c r="D2728" t="s">
        <v>837</v>
      </c>
      <c r="E2728" t="s">
        <v>838</v>
      </c>
      <c r="F2728">
        <v>10</v>
      </c>
      <c r="G2728">
        <v>130.58000000000001</v>
      </c>
      <c r="H2728" s="9">
        <v>44945</v>
      </c>
      <c r="I2728" t="s">
        <v>750</v>
      </c>
      <c r="J2728" t="s">
        <v>669</v>
      </c>
      <c r="K2728" t="s">
        <v>599</v>
      </c>
      <c r="L2728" t="s">
        <v>659</v>
      </c>
      <c r="M2728" t="s">
        <v>2407</v>
      </c>
      <c r="N2728" t="s">
        <v>5358</v>
      </c>
      <c r="O2728" t="s">
        <v>6427</v>
      </c>
      <c r="P2728">
        <f>COUNTIFS($L:$L, SolaCorp_Backlog[[#This Row],[Product Group]], $H:$H, "&lt;=" &amp; SolaCorp_Backlog[[#This Row],[Order Date]])</f>
        <v>198</v>
      </c>
      <c r="Q2728" s="9">
        <f>IFERROR(VLOOKUP(SolaCorp_Backlog[[#This Row],[Order_Item]], 'Hot Orders'!$C:$H, 6, FALSE), SolaCorp_Backlog[[#This Row],[Order Date]])</f>
        <v>44945</v>
      </c>
      <c r="R2728">
        <f>COUNTIFS($L:$L, SolaCorp_Backlog[[#This Row],[Product Group]], $Q:$Q, "&lt;=" &amp; SolaCorp_Backlog[[#This Row],[New Date]])</f>
        <v>211</v>
      </c>
      <c r="S2728">
        <f>IF(SolaCorp_Backlog[[#This Row],[Product Group]] &lt;&gt; $L2727, 1, $S2727 + 1)</f>
        <v>189</v>
      </c>
      <c r="T27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28">
        <f ca="1" xml:space="preserve"> ROUND((SolaCorp_Backlog[[#This Row],[Projected Ship Date]] - SolaCorp_Backlog[[#This Row],[Order Date]]) / SolaCorp_Backlog[[#This Row],[Backlog Quantity]], 0)</f>
        <v>36</v>
      </c>
    </row>
    <row r="2729" spans="1:21" x14ac:dyDescent="0.25">
      <c r="A2729" t="s">
        <v>307</v>
      </c>
      <c r="B2729" t="s">
        <v>747</v>
      </c>
      <c r="C2729" t="s">
        <v>688</v>
      </c>
      <c r="D2729" t="s">
        <v>837</v>
      </c>
      <c r="E2729" t="s">
        <v>838</v>
      </c>
      <c r="F2729">
        <v>10</v>
      </c>
      <c r="G2729">
        <v>130.58000000000001</v>
      </c>
      <c r="H2729" s="9">
        <v>44945</v>
      </c>
      <c r="I2729" t="s">
        <v>750</v>
      </c>
      <c r="J2729" t="s">
        <v>669</v>
      </c>
      <c r="K2729" t="s">
        <v>599</v>
      </c>
      <c r="L2729" t="s">
        <v>659</v>
      </c>
      <c r="M2729" t="s">
        <v>2407</v>
      </c>
      <c r="N2729" t="s">
        <v>5359</v>
      </c>
      <c r="O2729" t="s">
        <v>6427</v>
      </c>
      <c r="P2729">
        <f>COUNTIFS($L:$L, SolaCorp_Backlog[[#This Row],[Product Group]], $H:$H, "&lt;=" &amp; SolaCorp_Backlog[[#This Row],[Order Date]])</f>
        <v>198</v>
      </c>
      <c r="Q2729" s="9">
        <f>IFERROR(VLOOKUP(SolaCorp_Backlog[[#This Row],[Order_Item]], 'Hot Orders'!$C:$H, 6, FALSE), SolaCorp_Backlog[[#This Row],[Order Date]])</f>
        <v>44945</v>
      </c>
      <c r="R2729">
        <f>COUNTIFS($L:$L, SolaCorp_Backlog[[#This Row],[Product Group]], $Q:$Q, "&lt;=" &amp; SolaCorp_Backlog[[#This Row],[New Date]])</f>
        <v>211</v>
      </c>
      <c r="S2729">
        <f>IF(SolaCorp_Backlog[[#This Row],[Product Group]] &lt;&gt; $L2728, 1, $S2728 + 1)</f>
        <v>190</v>
      </c>
      <c r="T27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29">
        <f ca="1" xml:space="preserve"> ROUND((SolaCorp_Backlog[[#This Row],[Projected Ship Date]] - SolaCorp_Backlog[[#This Row],[Order Date]]) / SolaCorp_Backlog[[#This Row],[Backlog Quantity]], 0)</f>
        <v>36</v>
      </c>
    </row>
    <row r="2730" spans="1:21" x14ac:dyDescent="0.25">
      <c r="A2730" t="s">
        <v>307</v>
      </c>
      <c r="B2730" t="s">
        <v>747</v>
      </c>
      <c r="C2730" t="s">
        <v>688</v>
      </c>
      <c r="D2730" t="s">
        <v>837</v>
      </c>
      <c r="E2730" t="s">
        <v>838</v>
      </c>
      <c r="F2730">
        <v>10</v>
      </c>
      <c r="G2730">
        <v>130.58000000000001</v>
      </c>
      <c r="H2730" s="9">
        <v>44945</v>
      </c>
      <c r="I2730" t="s">
        <v>750</v>
      </c>
      <c r="J2730" t="s">
        <v>669</v>
      </c>
      <c r="K2730" t="s">
        <v>599</v>
      </c>
      <c r="L2730" t="s">
        <v>659</v>
      </c>
      <c r="M2730" t="s">
        <v>2407</v>
      </c>
      <c r="N2730" t="s">
        <v>5360</v>
      </c>
      <c r="O2730" t="s">
        <v>6427</v>
      </c>
      <c r="P2730">
        <f>COUNTIFS($L:$L, SolaCorp_Backlog[[#This Row],[Product Group]], $H:$H, "&lt;=" &amp; SolaCorp_Backlog[[#This Row],[Order Date]])</f>
        <v>198</v>
      </c>
      <c r="Q2730" s="9">
        <f>IFERROR(VLOOKUP(SolaCorp_Backlog[[#This Row],[Order_Item]], 'Hot Orders'!$C:$H, 6, FALSE), SolaCorp_Backlog[[#This Row],[Order Date]])</f>
        <v>44945</v>
      </c>
      <c r="R2730">
        <f>COUNTIFS($L:$L, SolaCorp_Backlog[[#This Row],[Product Group]], $Q:$Q, "&lt;=" &amp; SolaCorp_Backlog[[#This Row],[New Date]])</f>
        <v>211</v>
      </c>
      <c r="S2730">
        <f>IF(SolaCorp_Backlog[[#This Row],[Product Group]] &lt;&gt; $L2729, 1, $S2729 + 1)</f>
        <v>191</v>
      </c>
      <c r="T27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30">
        <f ca="1" xml:space="preserve"> ROUND((SolaCorp_Backlog[[#This Row],[Projected Ship Date]] - SolaCorp_Backlog[[#This Row],[Order Date]]) / SolaCorp_Backlog[[#This Row],[Backlog Quantity]], 0)</f>
        <v>36</v>
      </c>
    </row>
    <row r="2731" spans="1:21" x14ac:dyDescent="0.25">
      <c r="A2731" t="s">
        <v>307</v>
      </c>
      <c r="B2731" t="s">
        <v>747</v>
      </c>
      <c r="C2731" t="s">
        <v>688</v>
      </c>
      <c r="D2731" t="s">
        <v>837</v>
      </c>
      <c r="E2731" t="s">
        <v>838</v>
      </c>
      <c r="F2731">
        <v>10</v>
      </c>
      <c r="G2731">
        <v>130.58000000000001</v>
      </c>
      <c r="H2731" s="9">
        <v>44945</v>
      </c>
      <c r="I2731" t="s">
        <v>750</v>
      </c>
      <c r="J2731" t="s">
        <v>669</v>
      </c>
      <c r="K2731" t="s">
        <v>599</v>
      </c>
      <c r="L2731" t="s">
        <v>659</v>
      </c>
      <c r="M2731" t="s">
        <v>2407</v>
      </c>
      <c r="N2731" t="s">
        <v>5361</v>
      </c>
      <c r="O2731" t="s">
        <v>6427</v>
      </c>
      <c r="P2731">
        <f>COUNTIFS($L:$L, SolaCorp_Backlog[[#This Row],[Product Group]], $H:$H, "&lt;=" &amp; SolaCorp_Backlog[[#This Row],[Order Date]])</f>
        <v>198</v>
      </c>
      <c r="Q2731" s="9">
        <f>IFERROR(VLOOKUP(SolaCorp_Backlog[[#This Row],[Order_Item]], 'Hot Orders'!$C:$H, 6, FALSE), SolaCorp_Backlog[[#This Row],[Order Date]])</f>
        <v>44945</v>
      </c>
      <c r="R2731">
        <f>COUNTIFS($L:$L, SolaCorp_Backlog[[#This Row],[Product Group]], $Q:$Q, "&lt;=" &amp; SolaCorp_Backlog[[#This Row],[New Date]])</f>
        <v>211</v>
      </c>
      <c r="S2731">
        <f>IF(SolaCorp_Backlog[[#This Row],[Product Group]] &lt;&gt; $L2730, 1, $S2730 + 1)</f>
        <v>192</v>
      </c>
      <c r="T27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31">
        <f ca="1" xml:space="preserve"> ROUND((SolaCorp_Backlog[[#This Row],[Projected Ship Date]] - SolaCorp_Backlog[[#This Row],[Order Date]]) / SolaCorp_Backlog[[#This Row],[Backlog Quantity]], 0)</f>
        <v>36</v>
      </c>
    </row>
    <row r="2732" spans="1:21" x14ac:dyDescent="0.25">
      <c r="A2732" t="s">
        <v>307</v>
      </c>
      <c r="B2732" t="s">
        <v>747</v>
      </c>
      <c r="C2732" t="s">
        <v>688</v>
      </c>
      <c r="D2732" t="s">
        <v>837</v>
      </c>
      <c r="E2732" t="s">
        <v>838</v>
      </c>
      <c r="F2732">
        <v>10</v>
      </c>
      <c r="G2732">
        <v>130.58000000000001</v>
      </c>
      <c r="H2732" s="9">
        <v>44945</v>
      </c>
      <c r="I2732" t="s">
        <v>750</v>
      </c>
      <c r="J2732" t="s">
        <v>669</v>
      </c>
      <c r="K2732" t="s">
        <v>599</v>
      </c>
      <c r="L2732" t="s">
        <v>659</v>
      </c>
      <c r="M2732" t="s">
        <v>2407</v>
      </c>
      <c r="N2732" t="s">
        <v>5362</v>
      </c>
      <c r="O2732" t="s">
        <v>6427</v>
      </c>
      <c r="P2732">
        <f>COUNTIFS($L:$L, SolaCorp_Backlog[[#This Row],[Product Group]], $H:$H, "&lt;=" &amp; SolaCorp_Backlog[[#This Row],[Order Date]])</f>
        <v>198</v>
      </c>
      <c r="Q2732" s="9">
        <f>IFERROR(VLOOKUP(SolaCorp_Backlog[[#This Row],[Order_Item]], 'Hot Orders'!$C:$H, 6, FALSE), SolaCorp_Backlog[[#This Row],[Order Date]])</f>
        <v>44945</v>
      </c>
      <c r="R2732">
        <f>COUNTIFS($L:$L, SolaCorp_Backlog[[#This Row],[Product Group]], $Q:$Q, "&lt;=" &amp; SolaCorp_Backlog[[#This Row],[New Date]])</f>
        <v>211</v>
      </c>
      <c r="S2732">
        <f>IF(SolaCorp_Backlog[[#This Row],[Product Group]] &lt;&gt; $L2731, 1, $S2731 + 1)</f>
        <v>193</v>
      </c>
      <c r="T27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32">
        <f ca="1" xml:space="preserve"> ROUND((SolaCorp_Backlog[[#This Row],[Projected Ship Date]] - SolaCorp_Backlog[[#This Row],[Order Date]]) / SolaCorp_Backlog[[#This Row],[Backlog Quantity]], 0)</f>
        <v>36</v>
      </c>
    </row>
    <row r="2733" spans="1:21" x14ac:dyDescent="0.25">
      <c r="A2733" t="s">
        <v>307</v>
      </c>
      <c r="B2733" t="s">
        <v>747</v>
      </c>
      <c r="C2733" t="s">
        <v>688</v>
      </c>
      <c r="D2733" t="s">
        <v>837</v>
      </c>
      <c r="E2733" t="s">
        <v>838</v>
      </c>
      <c r="F2733">
        <v>10</v>
      </c>
      <c r="G2733">
        <v>130.58000000000001</v>
      </c>
      <c r="H2733" s="9">
        <v>44945</v>
      </c>
      <c r="I2733" t="s">
        <v>750</v>
      </c>
      <c r="J2733" t="s">
        <v>669</v>
      </c>
      <c r="K2733" t="s">
        <v>599</v>
      </c>
      <c r="L2733" t="s">
        <v>659</v>
      </c>
      <c r="M2733" t="s">
        <v>2407</v>
      </c>
      <c r="N2733" t="s">
        <v>5363</v>
      </c>
      <c r="O2733" t="s">
        <v>6427</v>
      </c>
      <c r="P2733">
        <f>COUNTIFS($L:$L, SolaCorp_Backlog[[#This Row],[Product Group]], $H:$H, "&lt;=" &amp; SolaCorp_Backlog[[#This Row],[Order Date]])</f>
        <v>198</v>
      </c>
      <c r="Q2733" s="9">
        <f>IFERROR(VLOOKUP(SolaCorp_Backlog[[#This Row],[Order_Item]], 'Hot Orders'!$C:$H, 6, FALSE), SolaCorp_Backlog[[#This Row],[Order Date]])</f>
        <v>44945</v>
      </c>
      <c r="R2733">
        <f>COUNTIFS($L:$L, SolaCorp_Backlog[[#This Row],[Product Group]], $Q:$Q, "&lt;=" &amp; SolaCorp_Backlog[[#This Row],[New Date]])</f>
        <v>211</v>
      </c>
      <c r="S2733">
        <f>IF(SolaCorp_Backlog[[#This Row],[Product Group]] &lt;&gt; $L2732, 1, $S2732 + 1)</f>
        <v>194</v>
      </c>
      <c r="T27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33">
        <f ca="1" xml:space="preserve"> ROUND((SolaCorp_Backlog[[#This Row],[Projected Ship Date]] - SolaCorp_Backlog[[#This Row],[Order Date]]) / SolaCorp_Backlog[[#This Row],[Backlog Quantity]], 0)</f>
        <v>36</v>
      </c>
    </row>
    <row r="2734" spans="1:21" x14ac:dyDescent="0.25">
      <c r="A2734" t="s">
        <v>307</v>
      </c>
      <c r="B2734" t="s">
        <v>747</v>
      </c>
      <c r="C2734" t="s">
        <v>688</v>
      </c>
      <c r="D2734" t="s">
        <v>837</v>
      </c>
      <c r="E2734" t="s">
        <v>838</v>
      </c>
      <c r="F2734">
        <v>10</v>
      </c>
      <c r="G2734">
        <v>130.58000000000001</v>
      </c>
      <c r="H2734" s="9">
        <v>44945</v>
      </c>
      <c r="I2734" t="s">
        <v>750</v>
      </c>
      <c r="J2734" t="s">
        <v>669</v>
      </c>
      <c r="K2734" t="s">
        <v>599</v>
      </c>
      <c r="L2734" t="s">
        <v>659</v>
      </c>
      <c r="M2734" t="s">
        <v>2407</v>
      </c>
      <c r="N2734" t="s">
        <v>5364</v>
      </c>
      <c r="O2734" t="s">
        <v>6427</v>
      </c>
      <c r="P2734">
        <f>COUNTIFS($L:$L, SolaCorp_Backlog[[#This Row],[Product Group]], $H:$H, "&lt;=" &amp; SolaCorp_Backlog[[#This Row],[Order Date]])</f>
        <v>198</v>
      </c>
      <c r="Q2734" s="9">
        <f>IFERROR(VLOOKUP(SolaCorp_Backlog[[#This Row],[Order_Item]], 'Hot Orders'!$C:$H, 6, FALSE), SolaCorp_Backlog[[#This Row],[Order Date]])</f>
        <v>44945</v>
      </c>
      <c r="R2734">
        <f>COUNTIFS($L:$L, SolaCorp_Backlog[[#This Row],[Product Group]], $Q:$Q, "&lt;=" &amp; SolaCorp_Backlog[[#This Row],[New Date]])</f>
        <v>211</v>
      </c>
      <c r="S2734">
        <f>IF(SolaCorp_Backlog[[#This Row],[Product Group]] &lt;&gt; $L2733, 1, $S2733 + 1)</f>
        <v>195</v>
      </c>
      <c r="T27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34">
        <f ca="1" xml:space="preserve"> ROUND((SolaCorp_Backlog[[#This Row],[Projected Ship Date]] - SolaCorp_Backlog[[#This Row],[Order Date]]) / SolaCorp_Backlog[[#This Row],[Backlog Quantity]], 0)</f>
        <v>36</v>
      </c>
    </row>
    <row r="2735" spans="1:21" x14ac:dyDescent="0.25">
      <c r="A2735" t="s">
        <v>307</v>
      </c>
      <c r="B2735" t="s">
        <v>747</v>
      </c>
      <c r="C2735" t="s">
        <v>688</v>
      </c>
      <c r="D2735" t="s">
        <v>837</v>
      </c>
      <c r="E2735" t="s">
        <v>838</v>
      </c>
      <c r="F2735">
        <v>10</v>
      </c>
      <c r="G2735">
        <v>130.58000000000001</v>
      </c>
      <c r="H2735" s="9">
        <v>44945</v>
      </c>
      <c r="I2735" t="s">
        <v>750</v>
      </c>
      <c r="J2735" t="s">
        <v>669</v>
      </c>
      <c r="K2735" t="s">
        <v>599</v>
      </c>
      <c r="L2735" t="s">
        <v>659</v>
      </c>
      <c r="M2735" t="s">
        <v>2407</v>
      </c>
      <c r="N2735" t="s">
        <v>5365</v>
      </c>
      <c r="O2735" t="s">
        <v>6427</v>
      </c>
      <c r="P2735">
        <f>COUNTIFS($L:$L, SolaCorp_Backlog[[#This Row],[Product Group]], $H:$H, "&lt;=" &amp; SolaCorp_Backlog[[#This Row],[Order Date]])</f>
        <v>198</v>
      </c>
      <c r="Q2735" s="9">
        <f>IFERROR(VLOOKUP(SolaCorp_Backlog[[#This Row],[Order_Item]], 'Hot Orders'!$C:$H, 6, FALSE), SolaCorp_Backlog[[#This Row],[Order Date]])</f>
        <v>44945</v>
      </c>
      <c r="R2735">
        <f>COUNTIFS($L:$L, SolaCorp_Backlog[[#This Row],[Product Group]], $Q:$Q, "&lt;=" &amp; SolaCorp_Backlog[[#This Row],[New Date]])</f>
        <v>211</v>
      </c>
      <c r="S2735">
        <f>IF(SolaCorp_Backlog[[#This Row],[Product Group]] &lt;&gt; $L2734, 1, $S2734 + 1)</f>
        <v>196</v>
      </c>
      <c r="T27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35">
        <f ca="1" xml:space="preserve"> ROUND((SolaCorp_Backlog[[#This Row],[Projected Ship Date]] - SolaCorp_Backlog[[#This Row],[Order Date]]) / SolaCorp_Backlog[[#This Row],[Backlog Quantity]], 0)</f>
        <v>36</v>
      </c>
    </row>
    <row r="2736" spans="1:21" x14ac:dyDescent="0.25">
      <c r="A2736" t="s">
        <v>307</v>
      </c>
      <c r="B2736" t="s">
        <v>747</v>
      </c>
      <c r="C2736" t="s">
        <v>688</v>
      </c>
      <c r="D2736" t="s">
        <v>837</v>
      </c>
      <c r="E2736" t="s">
        <v>838</v>
      </c>
      <c r="F2736">
        <v>10</v>
      </c>
      <c r="G2736">
        <v>130.58000000000001</v>
      </c>
      <c r="H2736" s="9">
        <v>44945</v>
      </c>
      <c r="I2736" t="s">
        <v>750</v>
      </c>
      <c r="J2736" t="s">
        <v>669</v>
      </c>
      <c r="K2736" t="s">
        <v>599</v>
      </c>
      <c r="L2736" t="s">
        <v>659</v>
      </c>
      <c r="M2736" t="s">
        <v>2407</v>
      </c>
      <c r="N2736" t="s">
        <v>5366</v>
      </c>
      <c r="O2736" t="s">
        <v>6427</v>
      </c>
      <c r="P2736">
        <f>COUNTIFS($L:$L, SolaCorp_Backlog[[#This Row],[Product Group]], $H:$H, "&lt;=" &amp; SolaCorp_Backlog[[#This Row],[Order Date]])</f>
        <v>198</v>
      </c>
      <c r="Q2736" s="9">
        <f>IFERROR(VLOOKUP(SolaCorp_Backlog[[#This Row],[Order_Item]], 'Hot Orders'!$C:$H, 6, FALSE), SolaCorp_Backlog[[#This Row],[Order Date]])</f>
        <v>44945</v>
      </c>
      <c r="R2736">
        <f>COUNTIFS($L:$L, SolaCorp_Backlog[[#This Row],[Product Group]], $Q:$Q, "&lt;=" &amp; SolaCorp_Backlog[[#This Row],[New Date]])</f>
        <v>211</v>
      </c>
      <c r="S2736">
        <f>IF(SolaCorp_Backlog[[#This Row],[Product Group]] &lt;&gt; $L2735, 1, $S2735 + 1)</f>
        <v>197</v>
      </c>
      <c r="T27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36">
        <f ca="1" xml:space="preserve"> ROUND((SolaCorp_Backlog[[#This Row],[Projected Ship Date]] - SolaCorp_Backlog[[#This Row],[Order Date]]) / SolaCorp_Backlog[[#This Row],[Backlog Quantity]], 0)</f>
        <v>36</v>
      </c>
    </row>
    <row r="2737" spans="1:21" x14ac:dyDescent="0.25">
      <c r="A2737" t="s">
        <v>307</v>
      </c>
      <c r="B2737" t="s">
        <v>747</v>
      </c>
      <c r="C2737" t="s">
        <v>688</v>
      </c>
      <c r="D2737" t="s">
        <v>837</v>
      </c>
      <c r="E2737" t="s">
        <v>838</v>
      </c>
      <c r="F2737">
        <v>10</v>
      </c>
      <c r="G2737">
        <v>130.58000000000001</v>
      </c>
      <c r="H2737" s="9">
        <v>44945</v>
      </c>
      <c r="I2737" t="s">
        <v>750</v>
      </c>
      <c r="J2737" t="s">
        <v>669</v>
      </c>
      <c r="K2737" t="s">
        <v>599</v>
      </c>
      <c r="L2737" t="s">
        <v>659</v>
      </c>
      <c r="M2737" t="s">
        <v>2407</v>
      </c>
      <c r="N2737" t="s">
        <v>5367</v>
      </c>
      <c r="O2737" t="s">
        <v>6427</v>
      </c>
      <c r="P2737">
        <f>COUNTIFS($L:$L, SolaCorp_Backlog[[#This Row],[Product Group]], $H:$H, "&lt;=" &amp; SolaCorp_Backlog[[#This Row],[Order Date]])</f>
        <v>198</v>
      </c>
      <c r="Q2737" s="9">
        <f>IFERROR(VLOOKUP(SolaCorp_Backlog[[#This Row],[Order_Item]], 'Hot Orders'!$C:$H, 6, FALSE), SolaCorp_Backlog[[#This Row],[Order Date]])</f>
        <v>44945</v>
      </c>
      <c r="R2737">
        <f>COUNTIFS($L:$L, SolaCorp_Backlog[[#This Row],[Product Group]], $Q:$Q, "&lt;=" &amp; SolaCorp_Backlog[[#This Row],[New Date]])</f>
        <v>211</v>
      </c>
      <c r="S2737">
        <f>IF(SolaCorp_Backlog[[#This Row],[Product Group]] &lt;&gt; $L2736, 1, $S2736 + 1)</f>
        <v>198</v>
      </c>
      <c r="T27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37">
        <f ca="1" xml:space="preserve"> ROUND((SolaCorp_Backlog[[#This Row],[Projected Ship Date]] - SolaCorp_Backlog[[#This Row],[Order Date]]) / SolaCorp_Backlog[[#This Row],[Backlog Quantity]], 0)</f>
        <v>36</v>
      </c>
    </row>
    <row r="2738" spans="1:21" x14ac:dyDescent="0.25">
      <c r="A2738" t="s">
        <v>327</v>
      </c>
      <c r="B2738" t="s">
        <v>965</v>
      </c>
      <c r="C2738" t="s">
        <v>721</v>
      </c>
      <c r="D2738" t="s">
        <v>942</v>
      </c>
      <c r="E2738" t="s">
        <v>943</v>
      </c>
      <c r="F2738">
        <v>1</v>
      </c>
      <c r="G2738">
        <v>550.36</v>
      </c>
      <c r="H2738" s="9">
        <v>44948</v>
      </c>
      <c r="I2738" t="s">
        <v>763</v>
      </c>
      <c r="J2738" t="s">
        <v>669</v>
      </c>
      <c r="K2738" t="s">
        <v>597</v>
      </c>
      <c r="L2738" t="s">
        <v>659</v>
      </c>
      <c r="M2738" t="s">
        <v>2410</v>
      </c>
      <c r="N2738" t="s">
        <v>5371</v>
      </c>
      <c r="O2738" t="s">
        <v>6430</v>
      </c>
      <c r="P2738">
        <f>COUNTIFS($L:$L, SolaCorp_Backlog[[#This Row],[Product Group]], $H:$H, "&lt;=" &amp; SolaCorp_Backlog[[#This Row],[Order Date]])</f>
        <v>206</v>
      </c>
      <c r="Q2738" s="9">
        <f>IFERROR(VLOOKUP(SolaCorp_Backlog[[#This Row],[Order_Item]], 'Hot Orders'!$C:$H, 6, FALSE), SolaCorp_Backlog[[#This Row],[Order Date]])</f>
        <v>44948</v>
      </c>
      <c r="R2738">
        <f>COUNTIFS($L:$L, SolaCorp_Backlog[[#This Row],[Product Group]], $Q:$Q, "&lt;=" &amp; SolaCorp_Backlog[[#This Row],[New Date]])</f>
        <v>219</v>
      </c>
      <c r="S2738">
        <f>IF(SolaCorp_Backlog[[#This Row],[Product Group]] &lt;&gt; $L2737, 1, $S2737 + 1)</f>
        <v>199</v>
      </c>
      <c r="T27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38">
        <f ca="1" xml:space="preserve"> ROUND((SolaCorp_Backlog[[#This Row],[Projected Ship Date]] - SolaCorp_Backlog[[#This Row],[Order Date]]) / SolaCorp_Backlog[[#This Row],[Backlog Quantity]], 0)</f>
        <v>355</v>
      </c>
    </row>
    <row r="2739" spans="1:21" x14ac:dyDescent="0.25">
      <c r="A2739" t="s">
        <v>236</v>
      </c>
      <c r="B2739" t="s">
        <v>1090</v>
      </c>
      <c r="C2739" t="s">
        <v>721</v>
      </c>
      <c r="D2739" t="s">
        <v>837</v>
      </c>
      <c r="E2739" t="s">
        <v>838</v>
      </c>
      <c r="F2739">
        <v>2</v>
      </c>
      <c r="G2739">
        <v>98.67</v>
      </c>
      <c r="H2739" s="9">
        <v>44948</v>
      </c>
      <c r="I2739" t="s">
        <v>831</v>
      </c>
      <c r="J2739" t="s">
        <v>675</v>
      </c>
      <c r="K2739" t="s">
        <v>599</v>
      </c>
      <c r="L2739" t="s">
        <v>659</v>
      </c>
      <c r="M2739" t="s">
        <v>2408</v>
      </c>
      <c r="N2739" t="s">
        <v>5368</v>
      </c>
      <c r="O2739" t="s">
        <v>6428</v>
      </c>
      <c r="P2739">
        <f>COUNTIFS($L:$L, SolaCorp_Backlog[[#This Row],[Product Group]], $H:$H, "&lt;=" &amp; SolaCorp_Backlog[[#This Row],[Order Date]])</f>
        <v>206</v>
      </c>
      <c r="Q2739" s="9">
        <f>IFERROR(VLOOKUP(SolaCorp_Backlog[[#This Row],[Order_Item]], 'Hot Orders'!$C:$H, 6, FALSE), SolaCorp_Backlog[[#This Row],[Order Date]])</f>
        <v>44948</v>
      </c>
      <c r="R2739">
        <f>COUNTIFS($L:$L, SolaCorp_Backlog[[#This Row],[Product Group]], $Q:$Q, "&lt;=" &amp; SolaCorp_Backlog[[#This Row],[New Date]])</f>
        <v>219</v>
      </c>
      <c r="S2739">
        <f>IF(SolaCorp_Backlog[[#This Row],[Product Group]] &lt;&gt; $L2738, 1, $S2738 + 1)</f>
        <v>200</v>
      </c>
      <c r="T27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39">
        <f ca="1" xml:space="preserve"> ROUND((SolaCorp_Backlog[[#This Row],[Projected Ship Date]] - SolaCorp_Backlog[[#This Row],[Order Date]]) / SolaCorp_Backlog[[#This Row],[Backlog Quantity]], 0)</f>
        <v>178</v>
      </c>
    </row>
    <row r="2740" spans="1:21" x14ac:dyDescent="0.25">
      <c r="A2740" t="s">
        <v>236</v>
      </c>
      <c r="B2740" t="s">
        <v>1090</v>
      </c>
      <c r="C2740" t="s">
        <v>721</v>
      </c>
      <c r="D2740" t="s">
        <v>837</v>
      </c>
      <c r="E2740" t="s">
        <v>838</v>
      </c>
      <c r="F2740">
        <v>2</v>
      </c>
      <c r="G2740">
        <v>98.67</v>
      </c>
      <c r="H2740" s="9">
        <v>44948</v>
      </c>
      <c r="I2740" t="s">
        <v>831</v>
      </c>
      <c r="J2740" t="s">
        <v>675</v>
      </c>
      <c r="K2740" t="s">
        <v>599</v>
      </c>
      <c r="L2740" t="s">
        <v>659</v>
      </c>
      <c r="M2740" t="s">
        <v>2408</v>
      </c>
      <c r="N2740" t="s">
        <v>5369</v>
      </c>
      <c r="O2740" t="s">
        <v>6428</v>
      </c>
      <c r="P2740">
        <f>COUNTIFS($L:$L, SolaCorp_Backlog[[#This Row],[Product Group]], $H:$H, "&lt;=" &amp; SolaCorp_Backlog[[#This Row],[Order Date]])</f>
        <v>206</v>
      </c>
      <c r="Q2740" s="9">
        <f>IFERROR(VLOOKUP(SolaCorp_Backlog[[#This Row],[Order_Item]], 'Hot Orders'!$C:$H, 6, FALSE), SolaCorp_Backlog[[#This Row],[Order Date]])</f>
        <v>44948</v>
      </c>
      <c r="R2740">
        <f>COUNTIFS($L:$L, SolaCorp_Backlog[[#This Row],[Product Group]], $Q:$Q, "&lt;=" &amp; SolaCorp_Backlog[[#This Row],[New Date]])</f>
        <v>219</v>
      </c>
      <c r="S2740">
        <f>IF(SolaCorp_Backlog[[#This Row],[Product Group]] &lt;&gt; $L2739, 1, $S2739 + 1)</f>
        <v>201</v>
      </c>
      <c r="T27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40">
        <f ca="1" xml:space="preserve"> ROUND((SolaCorp_Backlog[[#This Row],[Projected Ship Date]] - SolaCorp_Backlog[[#This Row],[Order Date]]) / SolaCorp_Backlog[[#This Row],[Backlog Quantity]], 0)</f>
        <v>178</v>
      </c>
    </row>
    <row r="2741" spans="1:21" x14ac:dyDescent="0.25">
      <c r="A2741" t="s">
        <v>236</v>
      </c>
      <c r="B2741" t="s">
        <v>1090</v>
      </c>
      <c r="C2741" t="s">
        <v>721</v>
      </c>
      <c r="D2741" t="s">
        <v>837</v>
      </c>
      <c r="E2741" t="s">
        <v>838</v>
      </c>
      <c r="F2741">
        <v>2</v>
      </c>
      <c r="G2741">
        <v>318.45</v>
      </c>
      <c r="H2741" s="9">
        <v>44948</v>
      </c>
      <c r="I2741" t="s">
        <v>831</v>
      </c>
      <c r="J2741" t="s">
        <v>675</v>
      </c>
      <c r="K2741" t="s">
        <v>599</v>
      </c>
      <c r="L2741" t="s">
        <v>659</v>
      </c>
      <c r="M2741" t="s">
        <v>2408</v>
      </c>
      <c r="N2741" t="s">
        <v>5368</v>
      </c>
      <c r="O2741" t="s">
        <v>6428</v>
      </c>
      <c r="P2741">
        <f>COUNTIFS($L:$L, SolaCorp_Backlog[[#This Row],[Product Group]], $H:$H, "&lt;=" &amp; SolaCorp_Backlog[[#This Row],[Order Date]])</f>
        <v>206</v>
      </c>
      <c r="Q2741" s="9">
        <f>IFERROR(VLOOKUP(SolaCorp_Backlog[[#This Row],[Order_Item]], 'Hot Orders'!$C:$H, 6, FALSE), SolaCorp_Backlog[[#This Row],[Order Date]])</f>
        <v>44948</v>
      </c>
      <c r="R2741">
        <f>COUNTIFS($L:$L, SolaCorp_Backlog[[#This Row],[Product Group]], $Q:$Q, "&lt;=" &amp; SolaCorp_Backlog[[#This Row],[New Date]])</f>
        <v>219</v>
      </c>
      <c r="S2741">
        <f>IF(SolaCorp_Backlog[[#This Row],[Product Group]] &lt;&gt; $L2740, 1, $S2740 + 1)</f>
        <v>202</v>
      </c>
      <c r="T27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41">
        <f ca="1" xml:space="preserve"> ROUND((SolaCorp_Backlog[[#This Row],[Projected Ship Date]] - SolaCorp_Backlog[[#This Row],[Order Date]]) / SolaCorp_Backlog[[#This Row],[Backlog Quantity]], 0)</f>
        <v>178</v>
      </c>
    </row>
    <row r="2742" spans="1:21" x14ac:dyDescent="0.25">
      <c r="A2742" t="s">
        <v>236</v>
      </c>
      <c r="B2742" t="s">
        <v>1090</v>
      </c>
      <c r="C2742" t="s">
        <v>721</v>
      </c>
      <c r="D2742" t="s">
        <v>837</v>
      </c>
      <c r="E2742" t="s">
        <v>838</v>
      </c>
      <c r="F2742">
        <v>2</v>
      </c>
      <c r="G2742">
        <v>318.45</v>
      </c>
      <c r="H2742" s="9">
        <v>44948</v>
      </c>
      <c r="I2742" t="s">
        <v>831</v>
      </c>
      <c r="J2742" t="s">
        <v>675</v>
      </c>
      <c r="K2742" t="s">
        <v>599</v>
      </c>
      <c r="L2742" t="s">
        <v>659</v>
      </c>
      <c r="M2742" t="s">
        <v>2408</v>
      </c>
      <c r="N2742" t="s">
        <v>5369</v>
      </c>
      <c r="O2742" t="s">
        <v>6428</v>
      </c>
      <c r="P2742">
        <f>COUNTIFS($L:$L, SolaCorp_Backlog[[#This Row],[Product Group]], $H:$H, "&lt;=" &amp; SolaCorp_Backlog[[#This Row],[Order Date]])</f>
        <v>206</v>
      </c>
      <c r="Q2742" s="9">
        <f>IFERROR(VLOOKUP(SolaCorp_Backlog[[#This Row],[Order_Item]], 'Hot Orders'!$C:$H, 6, FALSE), SolaCorp_Backlog[[#This Row],[Order Date]])</f>
        <v>44948</v>
      </c>
      <c r="R2742">
        <f>COUNTIFS($L:$L, SolaCorp_Backlog[[#This Row],[Product Group]], $Q:$Q, "&lt;=" &amp; SolaCorp_Backlog[[#This Row],[New Date]])</f>
        <v>219</v>
      </c>
      <c r="S2742">
        <f>IF(SolaCorp_Backlog[[#This Row],[Product Group]] &lt;&gt; $L2741, 1, $S2741 + 1)</f>
        <v>203</v>
      </c>
      <c r="T27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42">
        <f ca="1" xml:space="preserve"> ROUND((SolaCorp_Backlog[[#This Row],[Projected Ship Date]] - SolaCorp_Backlog[[#This Row],[Order Date]]) / SolaCorp_Backlog[[#This Row],[Backlog Quantity]], 0)</f>
        <v>178</v>
      </c>
    </row>
    <row r="2743" spans="1:21" x14ac:dyDescent="0.25">
      <c r="A2743" t="s">
        <v>236</v>
      </c>
      <c r="B2743" t="s">
        <v>1090</v>
      </c>
      <c r="C2743" t="s">
        <v>721</v>
      </c>
      <c r="D2743" t="s">
        <v>837</v>
      </c>
      <c r="E2743" t="s">
        <v>838</v>
      </c>
      <c r="F2743">
        <v>2</v>
      </c>
      <c r="G2743">
        <v>170.55</v>
      </c>
      <c r="H2743" s="9">
        <v>44948</v>
      </c>
      <c r="I2743" t="s">
        <v>831</v>
      </c>
      <c r="J2743" t="s">
        <v>675</v>
      </c>
      <c r="K2743" t="s">
        <v>599</v>
      </c>
      <c r="L2743" t="s">
        <v>659</v>
      </c>
      <c r="M2743" t="s">
        <v>2408</v>
      </c>
      <c r="N2743" t="s">
        <v>5368</v>
      </c>
      <c r="O2743" t="s">
        <v>6428</v>
      </c>
      <c r="P2743">
        <f>COUNTIFS($L:$L, SolaCorp_Backlog[[#This Row],[Product Group]], $H:$H, "&lt;=" &amp; SolaCorp_Backlog[[#This Row],[Order Date]])</f>
        <v>206</v>
      </c>
      <c r="Q2743" s="9">
        <f>IFERROR(VLOOKUP(SolaCorp_Backlog[[#This Row],[Order_Item]], 'Hot Orders'!$C:$H, 6, FALSE), SolaCorp_Backlog[[#This Row],[Order Date]])</f>
        <v>44948</v>
      </c>
      <c r="R2743">
        <f>COUNTIFS($L:$L, SolaCorp_Backlog[[#This Row],[Product Group]], $Q:$Q, "&lt;=" &amp; SolaCorp_Backlog[[#This Row],[New Date]])</f>
        <v>219</v>
      </c>
      <c r="S2743">
        <f>IF(SolaCorp_Backlog[[#This Row],[Product Group]] &lt;&gt; $L2742, 1, $S2742 + 1)</f>
        <v>204</v>
      </c>
      <c r="T27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43">
        <f ca="1" xml:space="preserve"> ROUND((SolaCorp_Backlog[[#This Row],[Projected Ship Date]] - SolaCorp_Backlog[[#This Row],[Order Date]]) / SolaCorp_Backlog[[#This Row],[Backlog Quantity]], 0)</f>
        <v>178</v>
      </c>
    </row>
    <row r="2744" spans="1:21" x14ac:dyDescent="0.25">
      <c r="A2744" t="s">
        <v>236</v>
      </c>
      <c r="B2744" t="s">
        <v>1090</v>
      </c>
      <c r="C2744" t="s">
        <v>721</v>
      </c>
      <c r="D2744" t="s">
        <v>837</v>
      </c>
      <c r="E2744" t="s">
        <v>838</v>
      </c>
      <c r="F2744">
        <v>2</v>
      </c>
      <c r="G2744">
        <v>170.55</v>
      </c>
      <c r="H2744" s="9">
        <v>44948</v>
      </c>
      <c r="I2744" t="s">
        <v>831</v>
      </c>
      <c r="J2744" t="s">
        <v>675</v>
      </c>
      <c r="K2744" t="s">
        <v>599</v>
      </c>
      <c r="L2744" t="s">
        <v>659</v>
      </c>
      <c r="M2744" t="s">
        <v>2408</v>
      </c>
      <c r="N2744" t="s">
        <v>5369</v>
      </c>
      <c r="O2744" t="s">
        <v>6428</v>
      </c>
      <c r="P2744">
        <f>COUNTIFS($L:$L, SolaCorp_Backlog[[#This Row],[Product Group]], $H:$H, "&lt;=" &amp; SolaCorp_Backlog[[#This Row],[Order Date]])</f>
        <v>206</v>
      </c>
      <c r="Q2744" s="9">
        <f>IFERROR(VLOOKUP(SolaCorp_Backlog[[#This Row],[Order_Item]], 'Hot Orders'!$C:$H, 6, FALSE), SolaCorp_Backlog[[#This Row],[Order Date]])</f>
        <v>44948</v>
      </c>
      <c r="R2744">
        <f>COUNTIFS($L:$L, SolaCorp_Backlog[[#This Row],[Product Group]], $Q:$Q, "&lt;=" &amp; SolaCorp_Backlog[[#This Row],[New Date]])</f>
        <v>219</v>
      </c>
      <c r="S2744">
        <f>IF(SolaCorp_Backlog[[#This Row],[Product Group]] &lt;&gt; $L2743, 1, $S2743 + 1)</f>
        <v>205</v>
      </c>
      <c r="T27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44">
        <f ca="1" xml:space="preserve"> ROUND((SolaCorp_Backlog[[#This Row],[Projected Ship Date]] - SolaCorp_Backlog[[#This Row],[Order Date]]) / SolaCorp_Backlog[[#This Row],[Backlog Quantity]], 0)</f>
        <v>178</v>
      </c>
    </row>
    <row r="2745" spans="1:21" x14ac:dyDescent="0.25">
      <c r="A2745" t="s">
        <v>233</v>
      </c>
      <c r="B2745" t="s">
        <v>1283</v>
      </c>
      <c r="C2745" t="s">
        <v>688</v>
      </c>
      <c r="D2745" t="s">
        <v>1087</v>
      </c>
      <c r="E2745" t="s">
        <v>1088</v>
      </c>
      <c r="F2745">
        <v>1</v>
      </c>
      <c r="G2745">
        <v>255.43</v>
      </c>
      <c r="H2745" s="9">
        <v>44948</v>
      </c>
      <c r="I2745" t="s">
        <v>986</v>
      </c>
      <c r="J2745" t="s">
        <v>675</v>
      </c>
      <c r="K2745" t="s">
        <v>618</v>
      </c>
      <c r="L2745" t="s">
        <v>659</v>
      </c>
      <c r="M2745" t="s">
        <v>2409</v>
      </c>
      <c r="N2745" t="s">
        <v>5370</v>
      </c>
      <c r="O2745" t="s">
        <v>6429</v>
      </c>
      <c r="P2745">
        <f>COUNTIFS($L:$L, SolaCorp_Backlog[[#This Row],[Product Group]], $H:$H, "&lt;=" &amp; SolaCorp_Backlog[[#This Row],[Order Date]])</f>
        <v>206</v>
      </c>
      <c r="Q2745" s="9">
        <f>IFERROR(VLOOKUP(SolaCorp_Backlog[[#This Row],[Order_Item]], 'Hot Orders'!$C:$H, 6, FALSE), SolaCorp_Backlog[[#This Row],[Order Date]])</f>
        <v>44948</v>
      </c>
      <c r="R2745">
        <f>COUNTIFS($L:$L, SolaCorp_Backlog[[#This Row],[Product Group]], $Q:$Q, "&lt;=" &amp; SolaCorp_Backlog[[#This Row],[New Date]])</f>
        <v>219</v>
      </c>
      <c r="S2745">
        <f>IF(SolaCorp_Backlog[[#This Row],[Product Group]] &lt;&gt; $L2744, 1, $S2744 + 1)</f>
        <v>206</v>
      </c>
      <c r="T27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45">
        <f ca="1" xml:space="preserve"> ROUND((SolaCorp_Backlog[[#This Row],[Projected Ship Date]] - SolaCorp_Backlog[[#This Row],[Order Date]]) / SolaCorp_Backlog[[#This Row],[Backlog Quantity]], 0)</f>
        <v>355</v>
      </c>
    </row>
    <row r="2746" spans="1:21" x14ac:dyDescent="0.25">
      <c r="A2746" t="s">
        <v>456</v>
      </c>
      <c r="B2746" t="s">
        <v>859</v>
      </c>
      <c r="C2746" t="s">
        <v>721</v>
      </c>
      <c r="D2746" t="s">
        <v>730</v>
      </c>
      <c r="E2746" t="s">
        <v>731</v>
      </c>
      <c r="F2746">
        <v>1</v>
      </c>
      <c r="G2746">
        <v>734.31</v>
      </c>
      <c r="H2746" s="9">
        <v>44950</v>
      </c>
      <c r="I2746" t="s">
        <v>707</v>
      </c>
      <c r="J2746" t="s">
        <v>669</v>
      </c>
      <c r="K2746" t="s">
        <v>602</v>
      </c>
      <c r="L2746" t="s">
        <v>659</v>
      </c>
      <c r="M2746" t="s">
        <v>2195</v>
      </c>
      <c r="N2746" t="s">
        <v>4918</v>
      </c>
      <c r="O2746" t="s">
        <v>6243</v>
      </c>
      <c r="P2746">
        <f>COUNTIFS($L:$L, SolaCorp_Backlog[[#This Row],[Product Group]], $H:$H, "&lt;=" &amp; SolaCorp_Backlog[[#This Row],[Order Date]])</f>
        <v>207</v>
      </c>
      <c r="Q2746" s="9">
        <f>IFERROR(VLOOKUP(SolaCorp_Backlog[[#This Row],[Order_Item]], 'Hot Orders'!$C:$H, 6, FALSE), SolaCorp_Backlog[[#This Row],[Order Date]])</f>
        <v>44950</v>
      </c>
      <c r="R2746">
        <f>COUNTIFS($L:$L, SolaCorp_Backlog[[#This Row],[Product Group]], $Q:$Q, "&lt;=" &amp; SolaCorp_Backlog[[#This Row],[New Date]])</f>
        <v>220</v>
      </c>
      <c r="S2746">
        <f>IF(SolaCorp_Backlog[[#This Row],[Product Group]] &lt;&gt; $L2745, 1, $S2745 + 1)</f>
        <v>207</v>
      </c>
      <c r="T27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46">
        <f ca="1" xml:space="preserve"> ROUND((SolaCorp_Backlog[[#This Row],[Projected Ship Date]] - SolaCorp_Backlog[[#This Row],[Order Date]]) / SolaCorp_Backlog[[#This Row],[Backlog Quantity]], 0)</f>
        <v>353</v>
      </c>
    </row>
    <row r="2747" spans="1:21" x14ac:dyDescent="0.25">
      <c r="A2747" t="s">
        <v>343</v>
      </c>
      <c r="B2747" t="s">
        <v>1038</v>
      </c>
      <c r="C2747" t="s">
        <v>688</v>
      </c>
      <c r="D2747" t="s">
        <v>974</v>
      </c>
      <c r="E2747" t="s">
        <v>975</v>
      </c>
      <c r="F2747">
        <v>1</v>
      </c>
      <c r="G2747">
        <v>348.82</v>
      </c>
      <c r="H2747" s="9">
        <v>44953</v>
      </c>
      <c r="I2747" t="s">
        <v>750</v>
      </c>
      <c r="J2747" t="s">
        <v>669</v>
      </c>
      <c r="K2747" t="s">
        <v>590</v>
      </c>
      <c r="L2747" t="s">
        <v>659</v>
      </c>
      <c r="M2747" t="s">
        <v>2411</v>
      </c>
      <c r="N2747" t="s">
        <v>5372</v>
      </c>
      <c r="O2747" t="s">
        <v>6244</v>
      </c>
      <c r="P2747">
        <f>COUNTIFS($L:$L, SolaCorp_Backlog[[#This Row],[Product Group]], $H:$H, "&lt;=" &amp; SolaCorp_Backlog[[#This Row],[Order Date]])</f>
        <v>209</v>
      </c>
      <c r="Q2747" s="9">
        <f>IFERROR(VLOOKUP(SolaCorp_Backlog[[#This Row],[Order_Item]], 'Hot Orders'!$C:$H, 6, FALSE), SolaCorp_Backlog[[#This Row],[Order Date]])</f>
        <v>44953</v>
      </c>
      <c r="R2747">
        <f>COUNTIFS($L:$L, SolaCorp_Backlog[[#This Row],[Product Group]], $Q:$Q, "&lt;=" &amp; SolaCorp_Backlog[[#This Row],[New Date]])</f>
        <v>222</v>
      </c>
      <c r="S2747">
        <f>IF(SolaCorp_Backlog[[#This Row],[Product Group]] &lt;&gt; $L2746, 1, $S2746 + 1)</f>
        <v>208</v>
      </c>
      <c r="T27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47">
        <f ca="1" xml:space="preserve"> ROUND((SolaCorp_Backlog[[#This Row],[Projected Ship Date]] - SolaCorp_Backlog[[#This Row],[Order Date]]) / SolaCorp_Backlog[[#This Row],[Backlog Quantity]], 0)</f>
        <v>350</v>
      </c>
    </row>
    <row r="2748" spans="1:21" x14ac:dyDescent="0.25">
      <c r="A2748" t="s">
        <v>343</v>
      </c>
      <c r="B2748" t="s">
        <v>1038</v>
      </c>
      <c r="C2748" t="s">
        <v>688</v>
      </c>
      <c r="D2748" t="s">
        <v>800</v>
      </c>
      <c r="E2748" t="s">
        <v>801</v>
      </c>
      <c r="F2748">
        <v>1</v>
      </c>
      <c r="G2748">
        <v>457.98</v>
      </c>
      <c r="H2748" s="9">
        <v>44953</v>
      </c>
      <c r="I2748" t="s">
        <v>750</v>
      </c>
      <c r="J2748" t="s">
        <v>669</v>
      </c>
      <c r="K2748" t="s">
        <v>596</v>
      </c>
      <c r="L2748" t="s">
        <v>659</v>
      </c>
      <c r="M2748" t="s">
        <v>2196</v>
      </c>
      <c r="N2748" t="s">
        <v>4919</v>
      </c>
      <c r="O2748" t="s">
        <v>6244</v>
      </c>
      <c r="P2748">
        <f>COUNTIFS($L:$L, SolaCorp_Backlog[[#This Row],[Product Group]], $H:$H, "&lt;=" &amp; SolaCorp_Backlog[[#This Row],[Order Date]])</f>
        <v>209</v>
      </c>
      <c r="Q2748" s="9">
        <f>IFERROR(VLOOKUP(SolaCorp_Backlog[[#This Row],[Order_Item]], 'Hot Orders'!$C:$H, 6, FALSE), SolaCorp_Backlog[[#This Row],[Order Date]])</f>
        <v>44953</v>
      </c>
      <c r="R2748">
        <f>COUNTIFS($L:$L, SolaCorp_Backlog[[#This Row],[Product Group]], $Q:$Q, "&lt;=" &amp; SolaCorp_Backlog[[#This Row],[New Date]])</f>
        <v>222</v>
      </c>
      <c r="S2748">
        <f>IF(SolaCorp_Backlog[[#This Row],[Product Group]] &lt;&gt; $L2747, 1, $S2747 + 1)</f>
        <v>209</v>
      </c>
      <c r="T27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48">
        <f ca="1" xml:space="preserve"> ROUND((SolaCorp_Backlog[[#This Row],[Projected Ship Date]] - SolaCorp_Backlog[[#This Row],[Order Date]]) / SolaCorp_Backlog[[#This Row],[Backlog Quantity]], 0)</f>
        <v>350</v>
      </c>
    </row>
    <row r="2749" spans="1:21" x14ac:dyDescent="0.25">
      <c r="A2749" t="s">
        <v>247</v>
      </c>
      <c r="B2749" t="s">
        <v>871</v>
      </c>
      <c r="C2749" t="s">
        <v>721</v>
      </c>
      <c r="D2749" t="s">
        <v>811</v>
      </c>
      <c r="E2749" t="s">
        <v>812</v>
      </c>
      <c r="F2749">
        <v>2</v>
      </c>
      <c r="G2749">
        <v>392.27</v>
      </c>
      <c r="H2749" s="9">
        <v>44955</v>
      </c>
      <c r="I2749" t="s">
        <v>779</v>
      </c>
      <c r="J2749" t="s">
        <v>669</v>
      </c>
      <c r="K2749" t="s">
        <v>633</v>
      </c>
      <c r="L2749" t="s">
        <v>659</v>
      </c>
      <c r="M2749" t="s">
        <v>2365</v>
      </c>
      <c r="N2749" t="s">
        <v>5266</v>
      </c>
      <c r="O2749" t="s">
        <v>6394</v>
      </c>
      <c r="P2749">
        <f>COUNTIFS($L:$L, SolaCorp_Backlog[[#This Row],[Product Group]], $H:$H, "&lt;=" &amp; SolaCorp_Backlog[[#This Row],[Order Date]])</f>
        <v>213</v>
      </c>
      <c r="Q2749" s="9">
        <f>IFERROR(VLOOKUP(SolaCorp_Backlog[[#This Row],[Order_Item]], 'Hot Orders'!$C:$H, 6, FALSE), SolaCorp_Backlog[[#This Row],[Order Date]])</f>
        <v>44955</v>
      </c>
      <c r="R2749">
        <f>COUNTIFS($L:$L, SolaCorp_Backlog[[#This Row],[Product Group]], $Q:$Q, "&lt;=" &amp; SolaCorp_Backlog[[#This Row],[New Date]])</f>
        <v>226</v>
      </c>
      <c r="S2749">
        <f>IF(SolaCorp_Backlog[[#This Row],[Product Group]] &lt;&gt; $L2748, 1, $S2748 + 1)</f>
        <v>210</v>
      </c>
      <c r="T27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49">
        <f ca="1" xml:space="preserve"> ROUND((SolaCorp_Backlog[[#This Row],[Projected Ship Date]] - SolaCorp_Backlog[[#This Row],[Order Date]]) / SolaCorp_Backlog[[#This Row],[Backlog Quantity]], 0)</f>
        <v>174</v>
      </c>
    </row>
    <row r="2750" spans="1:21" x14ac:dyDescent="0.25">
      <c r="A2750" t="s">
        <v>247</v>
      </c>
      <c r="B2750" t="s">
        <v>871</v>
      </c>
      <c r="C2750" t="s">
        <v>721</v>
      </c>
      <c r="D2750" t="s">
        <v>811</v>
      </c>
      <c r="E2750" t="s">
        <v>812</v>
      </c>
      <c r="F2750">
        <v>2</v>
      </c>
      <c r="G2750">
        <v>392.27</v>
      </c>
      <c r="H2750" s="9">
        <v>44955</v>
      </c>
      <c r="I2750" t="s">
        <v>779</v>
      </c>
      <c r="J2750" t="s">
        <v>669</v>
      </c>
      <c r="K2750" t="s">
        <v>633</v>
      </c>
      <c r="L2750" t="s">
        <v>659</v>
      </c>
      <c r="M2750" t="s">
        <v>2365</v>
      </c>
      <c r="N2750" t="s">
        <v>5267</v>
      </c>
      <c r="O2750" t="s">
        <v>6394</v>
      </c>
      <c r="P2750">
        <f>COUNTIFS($L:$L, SolaCorp_Backlog[[#This Row],[Product Group]], $H:$H, "&lt;=" &amp; SolaCorp_Backlog[[#This Row],[Order Date]])</f>
        <v>213</v>
      </c>
      <c r="Q2750" s="9">
        <f>IFERROR(VLOOKUP(SolaCorp_Backlog[[#This Row],[Order_Item]], 'Hot Orders'!$C:$H, 6, FALSE), SolaCorp_Backlog[[#This Row],[Order Date]])</f>
        <v>44955</v>
      </c>
      <c r="R2750">
        <f>COUNTIFS($L:$L, SolaCorp_Backlog[[#This Row],[Product Group]], $Q:$Q, "&lt;=" &amp; SolaCorp_Backlog[[#This Row],[New Date]])</f>
        <v>226</v>
      </c>
      <c r="S2750">
        <f>IF(SolaCorp_Backlog[[#This Row],[Product Group]] &lt;&gt; $L2749, 1, $S2749 + 1)</f>
        <v>211</v>
      </c>
      <c r="T27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2750">
        <f ca="1" xml:space="preserve"> ROUND((SolaCorp_Backlog[[#This Row],[Projected Ship Date]] - SolaCorp_Backlog[[#This Row],[Order Date]]) / SolaCorp_Backlog[[#This Row],[Backlog Quantity]], 0)</f>
        <v>174</v>
      </c>
    </row>
    <row r="2751" spans="1:21" x14ac:dyDescent="0.25">
      <c r="A2751" t="s">
        <v>370</v>
      </c>
      <c r="B2751" t="s">
        <v>711</v>
      </c>
      <c r="C2751" t="s">
        <v>671</v>
      </c>
      <c r="D2751" t="s">
        <v>709</v>
      </c>
      <c r="E2751" t="s">
        <v>710</v>
      </c>
      <c r="F2751">
        <v>1</v>
      </c>
      <c r="G2751">
        <v>946.27</v>
      </c>
      <c r="H2751" s="9">
        <v>44955</v>
      </c>
      <c r="I2751" t="s">
        <v>683</v>
      </c>
      <c r="J2751" t="s">
        <v>675</v>
      </c>
      <c r="K2751" t="s">
        <v>628</v>
      </c>
      <c r="L2751" t="s">
        <v>659</v>
      </c>
      <c r="M2751" t="s">
        <v>2413</v>
      </c>
      <c r="N2751" t="s">
        <v>5374</v>
      </c>
      <c r="O2751" t="s">
        <v>6432</v>
      </c>
      <c r="P2751">
        <f>COUNTIFS($L:$L, SolaCorp_Backlog[[#This Row],[Product Group]], $H:$H, "&lt;=" &amp; SolaCorp_Backlog[[#This Row],[Order Date]])</f>
        <v>213</v>
      </c>
      <c r="Q2751" s="9">
        <f>IFERROR(VLOOKUP(SolaCorp_Backlog[[#This Row],[Order_Item]], 'Hot Orders'!$C:$H, 6, FALSE), SolaCorp_Backlog[[#This Row],[Order Date]])</f>
        <v>44955</v>
      </c>
      <c r="R2751">
        <f>COUNTIFS($L:$L, SolaCorp_Backlog[[#This Row],[Product Group]], $Q:$Q, "&lt;=" &amp; SolaCorp_Backlog[[#This Row],[New Date]])</f>
        <v>226</v>
      </c>
      <c r="S2751">
        <f>IF(SolaCorp_Backlog[[#This Row],[Product Group]] &lt;&gt; $L2750, 1, $S2750 + 1)</f>
        <v>212</v>
      </c>
      <c r="T27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51">
        <f ca="1" xml:space="preserve"> ROUND((SolaCorp_Backlog[[#This Row],[Projected Ship Date]] - SolaCorp_Backlog[[#This Row],[Order Date]]) / SolaCorp_Backlog[[#This Row],[Backlog Quantity]], 0)</f>
        <v>355</v>
      </c>
    </row>
    <row r="2752" spans="1:21" x14ac:dyDescent="0.25">
      <c r="A2752" t="s">
        <v>363</v>
      </c>
      <c r="B2752" t="s">
        <v>1048</v>
      </c>
      <c r="C2752" t="s">
        <v>671</v>
      </c>
      <c r="D2752" t="s">
        <v>800</v>
      </c>
      <c r="E2752" t="s">
        <v>801</v>
      </c>
      <c r="F2752">
        <v>1</v>
      </c>
      <c r="G2752">
        <v>457.98</v>
      </c>
      <c r="H2752" s="9">
        <v>44955</v>
      </c>
      <c r="I2752" t="s">
        <v>679</v>
      </c>
      <c r="J2752" t="s">
        <v>675</v>
      </c>
      <c r="K2752" t="s">
        <v>596</v>
      </c>
      <c r="L2752" t="s">
        <v>659</v>
      </c>
      <c r="M2752" t="s">
        <v>2367</v>
      </c>
      <c r="N2752" t="s">
        <v>5269</v>
      </c>
      <c r="O2752" t="s">
        <v>6395</v>
      </c>
      <c r="P2752">
        <f>COUNTIFS($L:$L, SolaCorp_Backlog[[#This Row],[Product Group]], $H:$H, "&lt;=" &amp; SolaCorp_Backlog[[#This Row],[Order Date]])</f>
        <v>213</v>
      </c>
      <c r="Q2752" s="9">
        <f>IFERROR(VLOOKUP(SolaCorp_Backlog[[#This Row],[Order_Item]], 'Hot Orders'!$C:$H, 6, FALSE), SolaCorp_Backlog[[#This Row],[Order Date]])</f>
        <v>44955</v>
      </c>
      <c r="R2752">
        <f>COUNTIFS($L:$L, SolaCorp_Backlog[[#This Row],[Product Group]], $Q:$Q, "&lt;=" &amp; SolaCorp_Backlog[[#This Row],[New Date]])</f>
        <v>226</v>
      </c>
      <c r="S2752">
        <f>IF(SolaCorp_Backlog[[#This Row],[Product Group]] &lt;&gt; $L2751, 1, $S2751 + 1)</f>
        <v>213</v>
      </c>
      <c r="T27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52">
        <f ca="1" xml:space="preserve"> ROUND((SolaCorp_Backlog[[#This Row],[Projected Ship Date]] - SolaCorp_Backlog[[#This Row],[Order Date]]) / SolaCorp_Backlog[[#This Row],[Backlog Quantity]], 0)</f>
        <v>355</v>
      </c>
    </row>
    <row r="2753" spans="1:21" x14ac:dyDescent="0.25">
      <c r="A2753" t="s">
        <v>510</v>
      </c>
      <c r="B2753" t="s">
        <v>790</v>
      </c>
      <c r="C2753" t="s">
        <v>688</v>
      </c>
      <c r="D2753" t="s">
        <v>791</v>
      </c>
      <c r="E2753" t="s">
        <v>792</v>
      </c>
      <c r="F2753">
        <v>1</v>
      </c>
      <c r="G2753">
        <v>847.62</v>
      </c>
      <c r="H2753" s="9">
        <v>44959</v>
      </c>
      <c r="I2753" t="s">
        <v>793</v>
      </c>
      <c r="J2753" t="s">
        <v>675</v>
      </c>
      <c r="K2753" t="s">
        <v>601</v>
      </c>
      <c r="L2753" t="s">
        <v>659</v>
      </c>
      <c r="M2753" t="s">
        <v>2347</v>
      </c>
      <c r="N2753" t="s">
        <v>5241</v>
      </c>
      <c r="O2753" t="s">
        <v>6377</v>
      </c>
      <c r="P2753">
        <f>COUNTIFS($L:$L, SolaCorp_Backlog[[#This Row],[Product Group]], $H:$H, "&lt;=" &amp; SolaCorp_Backlog[[#This Row],[Order Date]])</f>
        <v>216</v>
      </c>
      <c r="Q2753" s="9">
        <f>IFERROR(VLOOKUP(SolaCorp_Backlog[[#This Row],[Order_Item]], 'Hot Orders'!$C:$H, 6, FALSE), SolaCorp_Backlog[[#This Row],[Order Date]])</f>
        <v>44959</v>
      </c>
      <c r="R2753">
        <f>COUNTIFS($L:$L, SolaCorp_Backlog[[#This Row],[Product Group]], $Q:$Q, "&lt;=" &amp; SolaCorp_Backlog[[#This Row],[New Date]])</f>
        <v>229</v>
      </c>
      <c r="S2753">
        <f>IF(SolaCorp_Backlog[[#This Row],[Product Group]] &lt;&gt; $L2752, 1, $S2752 + 1)</f>
        <v>214</v>
      </c>
      <c r="T27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53">
        <f ca="1" xml:space="preserve"> ROUND((SolaCorp_Backlog[[#This Row],[Projected Ship Date]] - SolaCorp_Backlog[[#This Row],[Order Date]]) / SolaCorp_Backlog[[#This Row],[Backlog Quantity]], 0)</f>
        <v>351</v>
      </c>
    </row>
    <row r="2754" spans="1:21" x14ac:dyDescent="0.25">
      <c r="A2754" t="s">
        <v>512</v>
      </c>
      <c r="B2754" t="s">
        <v>862</v>
      </c>
      <c r="C2754" t="s">
        <v>729</v>
      </c>
      <c r="D2754" t="s">
        <v>722</v>
      </c>
      <c r="E2754" t="s">
        <v>723</v>
      </c>
      <c r="F2754">
        <v>1</v>
      </c>
      <c r="G2754">
        <v>117.54</v>
      </c>
      <c r="H2754" s="9">
        <v>44959</v>
      </c>
      <c r="I2754" t="s">
        <v>732</v>
      </c>
      <c r="J2754" t="s">
        <v>675</v>
      </c>
      <c r="K2754" t="s">
        <v>622</v>
      </c>
      <c r="L2754" t="s">
        <v>659</v>
      </c>
      <c r="M2754" t="s">
        <v>2389</v>
      </c>
      <c r="N2754" t="s">
        <v>5305</v>
      </c>
      <c r="O2754" t="s">
        <v>6414</v>
      </c>
      <c r="P2754">
        <f>COUNTIFS($L:$L, SolaCorp_Backlog[[#This Row],[Product Group]], $H:$H, "&lt;=" &amp; SolaCorp_Backlog[[#This Row],[Order Date]])</f>
        <v>216</v>
      </c>
      <c r="Q2754" s="9">
        <f>IFERROR(VLOOKUP(SolaCorp_Backlog[[#This Row],[Order_Item]], 'Hot Orders'!$C:$H, 6, FALSE), SolaCorp_Backlog[[#This Row],[Order Date]])</f>
        <v>44959</v>
      </c>
      <c r="R2754">
        <f>COUNTIFS($L:$L, SolaCorp_Backlog[[#This Row],[Product Group]], $Q:$Q, "&lt;=" &amp; SolaCorp_Backlog[[#This Row],[New Date]])</f>
        <v>229</v>
      </c>
      <c r="S2754">
        <f>IF(SolaCorp_Backlog[[#This Row],[Product Group]] &lt;&gt; $L2753, 1, $S2753 + 1)</f>
        <v>215</v>
      </c>
      <c r="T27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54">
        <f ca="1" xml:space="preserve"> ROUND((SolaCorp_Backlog[[#This Row],[Projected Ship Date]] - SolaCorp_Backlog[[#This Row],[Order Date]]) / SolaCorp_Backlog[[#This Row],[Backlog Quantity]], 0)</f>
        <v>351</v>
      </c>
    </row>
    <row r="2755" spans="1:21" x14ac:dyDescent="0.25">
      <c r="A2755" t="s">
        <v>211</v>
      </c>
      <c r="B2755" t="s">
        <v>1388</v>
      </c>
      <c r="C2755" t="s">
        <v>688</v>
      </c>
      <c r="D2755" t="s">
        <v>1219</v>
      </c>
      <c r="E2755" t="s">
        <v>1220</v>
      </c>
      <c r="F2755">
        <v>1</v>
      </c>
      <c r="G2755">
        <v>169.05</v>
      </c>
      <c r="H2755" s="9">
        <v>44959</v>
      </c>
      <c r="I2755" t="s">
        <v>900</v>
      </c>
      <c r="J2755" t="s">
        <v>675</v>
      </c>
      <c r="K2755" t="s">
        <v>620</v>
      </c>
      <c r="L2755" t="s">
        <v>659</v>
      </c>
      <c r="M2755" t="s">
        <v>2198</v>
      </c>
      <c r="N2755" t="s">
        <v>4921</v>
      </c>
      <c r="O2755" t="s">
        <v>6246</v>
      </c>
      <c r="P2755">
        <f>COUNTIFS($L:$L, SolaCorp_Backlog[[#This Row],[Product Group]], $H:$H, "&lt;=" &amp; SolaCorp_Backlog[[#This Row],[Order Date]])</f>
        <v>216</v>
      </c>
      <c r="Q2755" s="9">
        <f>IFERROR(VLOOKUP(SolaCorp_Backlog[[#This Row],[Order_Item]], 'Hot Orders'!$C:$H, 6, FALSE), SolaCorp_Backlog[[#This Row],[Order Date]])</f>
        <v>44959</v>
      </c>
      <c r="R2755">
        <f>COUNTIFS($L:$L, SolaCorp_Backlog[[#This Row],[Product Group]], $Q:$Q, "&lt;=" &amp; SolaCorp_Backlog[[#This Row],[New Date]])</f>
        <v>229</v>
      </c>
      <c r="S2755">
        <f>IF(SolaCorp_Backlog[[#This Row],[Product Group]] &lt;&gt; $L2754, 1, $S2754 + 1)</f>
        <v>216</v>
      </c>
      <c r="T27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55">
        <f ca="1" xml:space="preserve"> ROUND((SolaCorp_Backlog[[#This Row],[Projected Ship Date]] - SolaCorp_Backlog[[#This Row],[Order Date]]) / SolaCorp_Backlog[[#This Row],[Backlog Quantity]], 0)</f>
        <v>351</v>
      </c>
    </row>
    <row r="2756" spans="1:21" x14ac:dyDescent="0.25">
      <c r="A2756" t="s">
        <v>375</v>
      </c>
      <c r="B2756" t="s">
        <v>771</v>
      </c>
      <c r="C2756" t="s">
        <v>688</v>
      </c>
      <c r="D2756" t="s">
        <v>756</v>
      </c>
      <c r="E2756" t="s">
        <v>757</v>
      </c>
      <c r="F2756">
        <v>1</v>
      </c>
      <c r="G2756">
        <v>875.47</v>
      </c>
      <c r="H2756" s="9">
        <v>44960</v>
      </c>
      <c r="I2756" t="s">
        <v>772</v>
      </c>
      <c r="J2756" t="s">
        <v>675</v>
      </c>
      <c r="K2756" t="s">
        <v>612</v>
      </c>
      <c r="L2756" t="s">
        <v>659</v>
      </c>
      <c r="M2756" t="s">
        <v>2415</v>
      </c>
      <c r="N2756" t="s">
        <v>5376</v>
      </c>
      <c r="O2756" t="s">
        <v>6434</v>
      </c>
      <c r="P2756">
        <f>COUNTIFS($L:$L, SolaCorp_Backlog[[#This Row],[Product Group]], $H:$H, "&lt;=" &amp; SolaCorp_Backlog[[#This Row],[Order Date]])</f>
        <v>218</v>
      </c>
      <c r="Q2756" s="9">
        <f>IFERROR(VLOOKUP(SolaCorp_Backlog[[#This Row],[Order_Item]], 'Hot Orders'!$C:$H, 6, FALSE), SolaCorp_Backlog[[#This Row],[Order Date]])</f>
        <v>44960</v>
      </c>
      <c r="R2756">
        <f>COUNTIFS($L:$L, SolaCorp_Backlog[[#This Row],[Product Group]], $Q:$Q, "&lt;=" &amp; SolaCorp_Backlog[[#This Row],[New Date]])</f>
        <v>231</v>
      </c>
      <c r="S2756">
        <f>IF(SolaCorp_Backlog[[#This Row],[Product Group]] &lt;&gt; $L2755, 1, $S2755 + 1)</f>
        <v>217</v>
      </c>
      <c r="T27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56">
        <f ca="1" xml:space="preserve"> ROUND((SolaCorp_Backlog[[#This Row],[Projected Ship Date]] - SolaCorp_Backlog[[#This Row],[Order Date]]) / SolaCorp_Backlog[[#This Row],[Backlog Quantity]], 0)</f>
        <v>350</v>
      </c>
    </row>
    <row r="2757" spans="1:21" x14ac:dyDescent="0.25">
      <c r="A2757" t="s">
        <v>523</v>
      </c>
      <c r="B2757" t="s">
        <v>1236</v>
      </c>
      <c r="C2757" t="s">
        <v>671</v>
      </c>
      <c r="D2757" t="s">
        <v>811</v>
      </c>
      <c r="E2757" t="s">
        <v>812</v>
      </c>
      <c r="F2757">
        <v>1</v>
      </c>
      <c r="G2757">
        <v>285.52</v>
      </c>
      <c r="H2757" s="9">
        <v>44960</v>
      </c>
      <c r="I2757" t="s">
        <v>679</v>
      </c>
      <c r="J2757" t="s">
        <v>675</v>
      </c>
      <c r="K2757" t="s">
        <v>633</v>
      </c>
      <c r="L2757" t="s">
        <v>659</v>
      </c>
      <c r="M2757" t="s">
        <v>2376</v>
      </c>
      <c r="N2757" t="s">
        <v>5283</v>
      </c>
      <c r="O2757" t="s">
        <v>6402</v>
      </c>
      <c r="P2757">
        <f>COUNTIFS($L:$L, SolaCorp_Backlog[[#This Row],[Product Group]], $H:$H, "&lt;=" &amp; SolaCorp_Backlog[[#This Row],[Order Date]])</f>
        <v>218</v>
      </c>
      <c r="Q2757" s="9">
        <f>IFERROR(VLOOKUP(SolaCorp_Backlog[[#This Row],[Order_Item]], 'Hot Orders'!$C:$H, 6, FALSE), SolaCorp_Backlog[[#This Row],[Order Date]])</f>
        <v>44960</v>
      </c>
      <c r="R2757">
        <f>COUNTIFS($L:$L, SolaCorp_Backlog[[#This Row],[Product Group]], $Q:$Q, "&lt;=" &amp; SolaCorp_Backlog[[#This Row],[New Date]])</f>
        <v>231</v>
      </c>
      <c r="S2757">
        <f>IF(SolaCorp_Backlog[[#This Row],[Product Group]] &lt;&gt; $L2756, 1, $S2756 + 1)</f>
        <v>218</v>
      </c>
      <c r="T27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57">
        <f ca="1" xml:space="preserve"> ROUND((SolaCorp_Backlog[[#This Row],[Projected Ship Date]] - SolaCorp_Backlog[[#This Row],[Order Date]]) / SolaCorp_Backlog[[#This Row],[Backlog Quantity]], 0)</f>
        <v>350</v>
      </c>
    </row>
    <row r="2758" spans="1:21" x14ac:dyDescent="0.25">
      <c r="A2758" t="s">
        <v>384</v>
      </c>
      <c r="B2758" t="s">
        <v>692</v>
      </c>
      <c r="C2758" t="s">
        <v>671</v>
      </c>
      <c r="D2758" t="s">
        <v>811</v>
      </c>
      <c r="E2758" t="s">
        <v>812</v>
      </c>
      <c r="F2758">
        <v>3</v>
      </c>
      <c r="G2758">
        <v>805.45</v>
      </c>
      <c r="H2758" s="9">
        <v>44961</v>
      </c>
      <c r="I2758" t="s">
        <v>679</v>
      </c>
      <c r="J2758" t="s">
        <v>675</v>
      </c>
      <c r="K2758" t="s">
        <v>633</v>
      </c>
      <c r="L2758" t="s">
        <v>659</v>
      </c>
      <c r="M2758" t="s">
        <v>2416</v>
      </c>
      <c r="N2758" t="s">
        <v>5377</v>
      </c>
      <c r="O2758" t="s">
        <v>6435</v>
      </c>
      <c r="P2758">
        <f>COUNTIFS($L:$L, SolaCorp_Backlog[[#This Row],[Product Group]], $H:$H, "&lt;=" &amp; SolaCorp_Backlog[[#This Row],[Order Date]])</f>
        <v>221</v>
      </c>
      <c r="Q2758" s="9">
        <f>IFERROR(VLOOKUP(SolaCorp_Backlog[[#This Row],[Order_Item]], 'Hot Orders'!$C:$H, 6, FALSE), SolaCorp_Backlog[[#This Row],[Order Date]])</f>
        <v>44961</v>
      </c>
      <c r="R2758">
        <f>COUNTIFS($L:$L, SolaCorp_Backlog[[#This Row],[Product Group]], $Q:$Q, "&lt;=" &amp; SolaCorp_Backlog[[#This Row],[New Date]])</f>
        <v>234</v>
      </c>
      <c r="S2758">
        <f>IF(SolaCorp_Backlog[[#This Row],[Product Group]] &lt;&gt; $L2757, 1, $S2757 + 1)</f>
        <v>219</v>
      </c>
      <c r="T27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58">
        <f ca="1" xml:space="preserve"> ROUND((SolaCorp_Backlog[[#This Row],[Projected Ship Date]] - SolaCorp_Backlog[[#This Row],[Order Date]]) / SolaCorp_Backlog[[#This Row],[Backlog Quantity]], 0)</f>
        <v>116</v>
      </c>
    </row>
    <row r="2759" spans="1:21" x14ac:dyDescent="0.25">
      <c r="A2759" t="s">
        <v>384</v>
      </c>
      <c r="B2759" t="s">
        <v>692</v>
      </c>
      <c r="C2759" t="s">
        <v>671</v>
      </c>
      <c r="D2759" t="s">
        <v>811</v>
      </c>
      <c r="E2759" t="s">
        <v>812</v>
      </c>
      <c r="F2759">
        <v>3</v>
      </c>
      <c r="G2759">
        <v>805.45</v>
      </c>
      <c r="H2759" s="9">
        <v>44961</v>
      </c>
      <c r="I2759" t="s">
        <v>679</v>
      </c>
      <c r="J2759" t="s">
        <v>675</v>
      </c>
      <c r="K2759" t="s">
        <v>633</v>
      </c>
      <c r="L2759" t="s">
        <v>659</v>
      </c>
      <c r="M2759" t="s">
        <v>2416</v>
      </c>
      <c r="N2759" t="s">
        <v>5378</v>
      </c>
      <c r="O2759" t="s">
        <v>6435</v>
      </c>
      <c r="P2759">
        <f>COUNTIFS($L:$L, SolaCorp_Backlog[[#This Row],[Product Group]], $H:$H, "&lt;=" &amp; SolaCorp_Backlog[[#This Row],[Order Date]])</f>
        <v>221</v>
      </c>
      <c r="Q2759" s="9">
        <f>IFERROR(VLOOKUP(SolaCorp_Backlog[[#This Row],[Order_Item]], 'Hot Orders'!$C:$H, 6, FALSE), SolaCorp_Backlog[[#This Row],[Order Date]])</f>
        <v>44961</v>
      </c>
      <c r="R2759">
        <f>COUNTIFS($L:$L, SolaCorp_Backlog[[#This Row],[Product Group]], $Q:$Q, "&lt;=" &amp; SolaCorp_Backlog[[#This Row],[New Date]])</f>
        <v>234</v>
      </c>
      <c r="S2759">
        <f>IF(SolaCorp_Backlog[[#This Row],[Product Group]] &lt;&gt; $L2758, 1, $S2758 + 1)</f>
        <v>220</v>
      </c>
      <c r="T27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59">
        <f ca="1" xml:space="preserve"> ROUND((SolaCorp_Backlog[[#This Row],[Projected Ship Date]] - SolaCorp_Backlog[[#This Row],[Order Date]]) / SolaCorp_Backlog[[#This Row],[Backlog Quantity]], 0)</f>
        <v>116</v>
      </c>
    </row>
    <row r="2760" spans="1:21" x14ac:dyDescent="0.25">
      <c r="A2760" t="s">
        <v>384</v>
      </c>
      <c r="B2760" t="s">
        <v>692</v>
      </c>
      <c r="C2760" t="s">
        <v>671</v>
      </c>
      <c r="D2760" t="s">
        <v>811</v>
      </c>
      <c r="E2760" t="s">
        <v>812</v>
      </c>
      <c r="F2760">
        <v>3</v>
      </c>
      <c r="G2760">
        <v>805.45</v>
      </c>
      <c r="H2760" s="9">
        <v>44961</v>
      </c>
      <c r="I2760" t="s">
        <v>679</v>
      </c>
      <c r="J2760" t="s">
        <v>675</v>
      </c>
      <c r="K2760" t="s">
        <v>633</v>
      </c>
      <c r="L2760" t="s">
        <v>659</v>
      </c>
      <c r="M2760" t="s">
        <v>2416</v>
      </c>
      <c r="N2760" t="s">
        <v>5379</v>
      </c>
      <c r="O2760" t="s">
        <v>6435</v>
      </c>
      <c r="P2760">
        <f>COUNTIFS($L:$L, SolaCorp_Backlog[[#This Row],[Product Group]], $H:$H, "&lt;=" &amp; SolaCorp_Backlog[[#This Row],[Order Date]])</f>
        <v>221</v>
      </c>
      <c r="Q2760" s="9">
        <f>IFERROR(VLOOKUP(SolaCorp_Backlog[[#This Row],[Order_Item]], 'Hot Orders'!$C:$H, 6, FALSE), SolaCorp_Backlog[[#This Row],[Order Date]])</f>
        <v>44961</v>
      </c>
      <c r="R2760">
        <f>COUNTIFS($L:$L, SolaCorp_Backlog[[#This Row],[Product Group]], $Q:$Q, "&lt;=" &amp; SolaCorp_Backlog[[#This Row],[New Date]])</f>
        <v>234</v>
      </c>
      <c r="S2760">
        <f>IF(SolaCorp_Backlog[[#This Row],[Product Group]] &lt;&gt; $L2759, 1, $S2759 + 1)</f>
        <v>221</v>
      </c>
      <c r="T27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60">
        <f ca="1" xml:space="preserve"> ROUND((SolaCorp_Backlog[[#This Row],[Projected Ship Date]] - SolaCorp_Backlog[[#This Row],[Order Date]]) / SolaCorp_Backlog[[#This Row],[Backlog Quantity]], 0)</f>
        <v>116</v>
      </c>
    </row>
    <row r="2761" spans="1:21" x14ac:dyDescent="0.25">
      <c r="A2761" t="s">
        <v>263</v>
      </c>
      <c r="B2761" t="s">
        <v>1176</v>
      </c>
      <c r="C2761" t="s">
        <v>729</v>
      </c>
      <c r="D2761" t="s">
        <v>885</v>
      </c>
      <c r="E2761" t="s">
        <v>886</v>
      </c>
      <c r="F2761">
        <v>1</v>
      </c>
      <c r="G2761">
        <v>158.1</v>
      </c>
      <c r="H2761" s="9">
        <v>44962</v>
      </c>
      <c r="I2761" t="s">
        <v>789</v>
      </c>
      <c r="J2761" t="s">
        <v>669</v>
      </c>
      <c r="K2761" t="s">
        <v>596</v>
      </c>
      <c r="L2761" t="s">
        <v>659</v>
      </c>
      <c r="M2761" t="s">
        <v>2489</v>
      </c>
      <c r="N2761" t="s">
        <v>5527</v>
      </c>
      <c r="O2761" t="s">
        <v>6487</v>
      </c>
      <c r="P2761">
        <f>COUNTIFS($L:$L, SolaCorp_Backlog[[#This Row],[Product Group]], $H:$H, "&lt;=" &amp; SolaCorp_Backlog[[#This Row],[Order Date]])</f>
        <v>222</v>
      </c>
      <c r="Q2761" s="9">
        <f>IFERROR(VLOOKUP(SolaCorp_Backlog[[#This Row],[Order_Item]], 'Hot Orders'!$C:$H, 6, FALSE), SolaCorp_Backlog[[#This Row],[Order Date]])</f>
        <v>44962</v>
      </c>
      <c r="R2761">
        <f>COUNTIFS($L:$L, SolaCorp_Backlog[[#This Row],[Product Group]], $Q:$Q, "&lt;=" &amp; SolaCorp_Backlog[[#This Row],[New Date]])</f>
        <v>235</v>
      </c>
      <c r="S2761">
        <f>IF(SolaCorp_Backlog[[#This Row],[Product Group]] &lt;&gt; $L2760, 1, $S2760 + 1)</f>
        <v>222</v>
      </c>
      <c r="T27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61">
        <f ca="1" xml:space="preserve"> ROUND((SolaCorp_Backlog[[#This Row],[Projected Ship Date]] - SolaCorp_Backlog[[#This Row],[Order Date]]) / SolaCorp_Backlog[[#This Row],[Backlog Quantity]], 0)</f>
        <v>348</v>
      </c>
    </row>
    <row r="2762" spans="1:21" x14ac:dyDescent="0.25">
      <c r="A2762" t="s">
        <v>529</v>
      </c>
      <c r="B2762" t="s">
        <v>790</v>
      </c>
      <c r="C2762" t="s">
        <v>688</v>
      </c>
      <c r="D2762" t="s">
        <v>896</v>
      </c>
      <c r="E2762" t="s">
        <v>897</v>
      </c>
      <c r="F2762">
        <v>2</v>
      </c>
      <c r="G2762">
        <v>401.65</v>
      </c>
      <c r="H2762" s="9">
        <v>44963</v>
      </c>
      <c r="I2762" t="s">
        <v>793</v>
      </c>
      <c r="J2762" t="s">
        <v>675</v>
      </c>
      <c r="K2762" t="s">
        <v>638</v>
      </c>
      <c r="L2762" t="s">
        <v>659</v>
      </c>
      <c r="M2762" t="s">
        <v>2479</v>
      </c>
      <c r="N2762" t="s">
        <v>5514</v>
      </c>
      <c r="O2762" t="s">
        <v>6482</v>
      </c>
      <c r="P2762">
        <f>COUNTIFS($L:$L, SolaCorp_Backlog[[#This Row],[Product Group]], $H:$H, "&lt;=" &amp; SolaCorp_Backlog[[#This Row],[Order Date]])</f>
        <v>224</v>
      </c>
      <c r="Q2762" s="9">
        <f>IFERROR(VLOOKUP(SolaCorp_Backlog[[#This Row],[Order_Item]], 'Hot Orders'!$C:$H, 6, FALSE), SolaCorp_Backlog[[#This Row],[Order Date]])</f>
        <v>44963</v>
      </c>
      <c r="R2762">
        <f>COUNTIFS($L:$L, SolaCorp_Backlog[[#This Row],[Product Group]], $Q:$Q, "&lt;=" &amp; SolaCorp_Backlog[[#This Row],[New Date]])</f>
        <v>237</v>
      </c>
      <c r="S2762">
        <f>IF(SolaCorp_Backlog[[#This Row],[Product Group]] &lt;&gt; $L2761, 1, $S2761 + 1)</f>
        <v>223</v>
      </c>
      <c r="T27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62">
        <f ca="1" xml:space="preserve"> ROUND((SolaCorp_Backlog[[#This Row],[Projected Ship Date]] - SolaCorp_Backlog[[#This Row],[Order Date]]) / SolaCorp_Backlog[[#This Row],[Backlog Quantity]], 0)</f>
        <v>174</v>
      </c>
    </row>
    <row r="2763" spans="1:21" x14ac:dyDescent="0.25">
      <c r="A2763" t="s">
        <v>529</v>
      </c>
      <c r="B2763" t="s">
        <v>790</v>
      </c>
      <c r="C2763" t="s">
        <v>688</v>
      </c>
      <c r="D2763" t="s">
        <v>896</v>
      </c>
      <c r="E2763" t="s">
        <v>897</v>
      </c>
      <c r="F2763">
        <v>2</v>
      </c>
      <c r="G2763">
        <v>401.65</v>
      </c>
      <c r="H2763" s="9">
        <v>44963</v>
      </c>
      <c r="I2763" t="s">
        <v>793</v>
      </c>
      <c r="J2763" t="s">
        <v>675</v>
      </c>
      <c r="K2763" t="s">
        <v>638</v>
      </c>
      <c r="L2763" t="s">
        <v>659</v>
      </c>
      <c r="M2763" t="s">
        <v>2479</v>
      </c>
      <c r="N2763" t="s">
        <v>5515</v>
      </c>
      <c r="O2763" t="s">
        <v>6482</v>
      </c>
      <c r="P2763">
        <f>COUNTIFS($L:$L, SolaCorp_Backlog[[#This Row],[Product Group]], $H:$H, "&lt;=" &amp; SolaCorp_Backlog[[#This Row],[Order Date]])</f>
        <v>224</v>
      </c>
      <c r="Q2763" s="9">
        <f>IFERROR(VLOOKUP(SolaCorp_Backlog[[#This Row],[Order_Item]], 'Hot Orders'!$C:$H, 6, FALSE), SolaCorp_Backlog[[#This Row],[Order Date]])</f>
        <v>44963</v>
      </c>
      <c r="R2763">
        <f>COUNTIFS($L:$L, SolaCorp_Backlog[[#This Row],[Product Group]], $Q:$Q, "&lt;=" &amp; SolaCorp_Backlog[[#This Row],[New Date]])</f>
        <v>237</v>
      </c>
      <c r="S2763">
        <f>IF(SolaCorp_Backlog[[#This Row],[Product Group]] &lt;&gt; $L2762, 1, $S2762 + 1)</f>
        <v>224</v>
      </c>
      <c r="T27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63">
        <f ca="1" xml:space="preserve"> ROUND((SolaCorp_Backlog[[#This Row],[Projected Ship Date]] - SolaCorp_Backlog[[#This Row],[Order Date]]) / SolaCorp_Backlog[[#This Row],[Backlog Quantity]], 0)</f>
        <v>174</v>
      </c>
    </row>
    <row r="2764" spans="1:21" x14ac:dyDescent="0.25">
      <c r="A2764" t="s">
        <v>557</v>
      </c>
      <c r="B2764" t="s">
        <v>764</v>
      </c>
      <c r="C2764" t="s">
        <v>671</v>
      </c>
      <c r="D2764" t="s">
        <v>672</v>
      </c>
      <c r="E2764" t="s">
        <v>673</v>
      </c>
      <c r="F2764">
        <v>1</v>
      </c>
      <c r="G2764">
        <v>122.38</v>
      </c>
      <c r="H2764" s="9">
        <v>44966</v>
      </c>
      <c r="I2764" t="s">
        <v>698</v>
      </c>
      <c r="J2764" t="s">
        <v>675</v>
      </c>
      <c r="K2764" t="s">
        <v>596</v>
      </c>
      <c r="L2764" t="s">
        <v>659</v>
      </c>
      <c r="M2764" t="s">
        <v>2309</v>
      </c>
      <c r="N2764" t="s">
        <v>5166</v>
      </c>
      <c r="O2764" t="s">
        <v>6345</v>
      </c>
      <c r="P2764">
        <f>COUNTIFS($L:$L, SolaCorp_Backlog[[#This Row],[Product Group]], $H:$H, "&lt;=" &amp; SolaCorp_Backlog[[#This Row],[Order Date]])</f>
        <v>228</v>
      </c>
      <c r="Q2764" s="9">
        <f>IFERROR(VLOOKUP(SolaCorp_Backlog[[#This Row],[Order_Item]], 'Hot Orders'!$C:$H, 6, FALSE), SolaCorp_Backlog[[#This Row],[Order Date]])</f>
        <v>44966</v>
      </c>
      <c r="R2764">
        <f>COUNTIFS($L:$L, SolaCorp_Backlog[[#This Row],[Product Group]], $Q:$Q, "&lt;=" &amp; SolaCorp_Backlog[[#This Row],[New Date]])</f>
        <v>241</v>
      </c>
      <c r="S2764">
        <f>IF(SolaCorp_Backlog[[#This Row],[Product Group]] &lt;&gt; $L2763, 1, $S2763 + 1)</f>
        <v>225</v>
      </c>
      <c r="T27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64">
        <f ca="1" xml:space="preserve"> ROUND((SolaCorp_Backlog[[#This Row],[Projected Ship Date]] - SolaCorp_Backlog[[#This Row],[Order Date]]) / SolaCorp_Backlog[[#This Row],[Backlog Quantity]], 0)</f>
        <v>344</v>
      </c>
    </row>
    <row r="2765" spans="1:21" x14ac:dyDescent="0.25">
      <c r="A2765" t="s">
        <v>557</v>
      </c>
      <c r="B2765" t="s">
        <v>764</v>
      </c>
      <c r="C2765" t="s">
        <v>671</v>
      </c>
      <c r="D2765" t="s">
        <v>672</v>
      </c>
      <c r="E2765" t="s">
        <v>673</v>
      </c>
      <c r="F2765">
        <v>1</v>
      </c>
      <c r="G2765">
        <v>904.73</v>
      </c>
      <c r="H2765" s="9">
        <v>44966</v>
      </c>
      <c r="I2765" t="s">
        <v>698</v>
      </c>
      <c r="J2765" t="s">
        <v>675</v>
      </c>
      <c r="K2765" t="s">
        <v>596</v>
      </c>
      <c r="L2765" t="s">
        <v>659</v>
      </c>
      <c r="M2765" t="s">
        <v>2309</v>
      </c>
      <c r="N2765" t="s">
        <v>5166</v>
      </c>
      <c r="O2765" t="s">
        <v>6345</v>
      </c>
      <c r="P2765">
        <f>COUNTIFS($L:$L, SolaCorp_Backlog[[#This Row],[Product Group]], $H:$H, "&lt;=" &amp; SolaCorp_Backlog[[#This Row],[Order Date]])</f>
        <v>228</v>
      </c>
      <c r="Q2765" s="9">
        <f>IFERROR(VLOOKUP(SolaCorp_Backlog[[#This Row],[Order_Item]], 'Hot Orders'!$C:$H, 6, FALSE), SolaCorp_Backlog[[#This Row],[Order Date]])</f>
        <v>44966</v>
      </c>
      <c r="R2765">
        <f>COUNTIFS($L:$L, SolaCorp_Backlog[[#This Row],[Product Group]], $Q:$Q, "&lt;=" &amp; SolaCorp_Backlog[[#This Row],[New Date]])</f>
        <v>241</v>
      </c>
      <c r="S2765">
        <f>IF(SolaCorp_Backlog[[#This Row],[Product Group]] &lt;&gt; $L2764, 1, $S2764 + 1)</f>
        <v>226</v>
      </c>
      <c r="T27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65">
        <f ca="1" xml:space="preserve"> ROUND((SolaCorp_Backlog[[#This Row],[Projected Ship Date]] - SolaCorp_Backlog[[#This Row],[Order Date]]) / SolaCorp_Backlog[[#This Row],[Backlog Quantity]], 0)</f>
        <v>344</v>
      </c>
    </row>
    <row r="2766" spans="1:21" x14ac:dyDescent="0.25">
      <c r="A2766" t="s">
        <v>557</v>
      </c>
      <c r="B2766" t="s">
        <v>764</v>
      </c>
      <c r="C2766" t="s">
        <v>671</v>
      </c>
      <c r="D2766" t="s">
        <v>672</v>
      </c>
      <c r="E2766" t="s">
        <v>673</v>
      </c>
      <c r="F2766">
        <v>1</v>
      </c>
      <c r="G2766">
        <v>537.21</v>
      </c>
      <c r="H2766" s="9">
        <v>44966</v>
      </c>
      <c r="I2766" t="s">
        <v>698</v>
      </c>
      <c r="J2766" t="s">
        <v>675</v>
      </c>
      <c r="K2766" t="s">
        <v>596</v>
      </c>
      <c r="L2766" t="s">
        <v>659</v>
      </c>
      <c r="M2766" t="s">
        <v>2309</v>
      </c>
      <c r="N2766" t="s">
        <v>5166</v>
      </c>
      <c r="O2766" t="s">
        <v>6345</v>
      </c>
      <c r="P2766">
        <f>COUNTIFS($L:$L, SolaCorp_Backlog[[#This Row],[Product Group]], $H:$H, "&lt;=" &amp; SolaCorp_Backlog[[#This Row],[Order Date]])</f>
        <v>228</v>
      </c>
      <c r="Q2766" s="9">
        <f>IFERROR(VLOOKUP(SolaCorp_Backlog[[#This Row],[Order_Item]], 'Hot Orders'!$C:$H, 6, FALSE), SolaCorp_Backlog[[#This Row],[Order Date]])</f>
        <v>44966</v>
      </c>
      <c r="R2766">
        <f>COUNTIFS($L:$L, SolaCorp_Backlog[[#This Row],[Product Group]], $Q:$Q, "&lt;=" &amp; SolaCorp_Backlog[[#This Row],[New Date]])</f>
        <v>241</v>
      </c>
      <c r="S2766">
        <f>IF(SolaCorp_Backlog[[#This Row],[Product Group]] &lt;&gt; $L2765, 1, $S2765 + 1)</f>
        <v>227</v>
      </c>
      <c r="T27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66">
        <f ca="1" xml:space="preserve"> ROUND((SolaCorp_Backlog[[#This Row],[Projected Ship Date]] - SolaCorp_Backlog[[#This Row],[Order Date]]) / SolaCorp_Backlog[[#This Row],[Backlog Quantity]], 0)</f>
        <v>344</v>
      </c>
    </row>
    <row r="2767" spans="1:21" x14ac:dyDescent="0.25">
      <c r="A2767" t="s">
        <v>557</v>
      </c>
      <c r="B2767" t="s">
        <v>764</v>
      </c>
      <c r="C2767" t="s">
        <v>671</v>
      </c>
      <c r="D2767" t="s">
        <v>672</v>
      </c>
      <c r="E2767" t="s">
        <v>673</v>
      </c>
      <c r="F2767">
        <v>1</v>
      </c>
      <c r="G2767">
        <v>192.91</v>
      </c>
      <c r="H2767" s="9">
        <v>44966</v>
      </c>
      <c r="I2767" t="s">
        <v>698</v>
      </c>
      <c r="J2767" t="s">
        <v>675</v>
      </c>
      <c r="K2767" t="s">
        <v>596</v>
      </c>
      <c r="L2767" t="s">
        <v>659</v>
      </c>
      <c r="M2767" t="s">
        <v>2309</v>
      </c>
      <c r="N2767" t="s">
        <v>5166</v>
      </c>
      <c r="O2767" t="s">
        <v>6345</v>
      </c>
      <c r="P2767">
        <f>COUNTIFS($L:$L, SolaCorp_Backlog[[#This Row],[Product Group]], $H:$H, "&lt;=" &amp; SolaCorp_Backlog[[#This Row],[Order Date]])</f>
        <v>228</v>
      </c>
      <c r="Q2767" s="9">
        <f>IFERROR(VLOOKUP(SolaCorp_Backlog[[#This Row],[Order_Item]], 'Hot Orders'!$C:$H, 6, FALSE), SolaCorp_Backlog[[#This Row],[Order Date]])</f>
        <v>44966</v>
      </c>
      <c r="R2767">
        <f>COUNTIFS($L:$L, SolaCorp_Backlog[[#This Row],[Product Group]], $Q:$Q, "&lt;=" &amp; SolaCorp_Backlog[[#This Row],[New Date]])</f>
        <v>241</v>
      </c>
      <c r="S2767">
        <f>IF(SolaCorp_Backlog[[#This Row],[Product Group]] &lt;&gt; $L2766, 1, $S2766 + 1)</f>
        <v>228</v>
      </c>
      <c r="T27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67">
        <f ca="1" xml:space="preserve"> ROUND((SolaCorp_Backlog[[#This Row],[Projected Ship Date]] - SolaCorp_Backlog[[#This Row],[Order Date]]) / SolaCorp_Backlog[[#This Row],[Backlog Quantity]], 0)</f>
        <v>344</v>
      </c>
    </row>
    <row r="2768" spans="1:21" x14ac:dyDescent="0.25">
      <c r="A2768" t="s">
        <v>576</v>
      </c>
      <c r="B2768" t="s">
        <v>796</v>
      </c>
      <c r="C2768" t="s">
        <v>729</v>
      </c>
      <c r="D2768" t="s">
        <v>797</v>
      </c>
      <c r="E2768" t="s">
        <v>798</v>
      </c>
      <c r="F2768">
        <v>2</v>
      </c>
      <c r="G2768">
        <v>836.71</v>
      </c>
      <c r="H2768" s="9">
        <v>44967</v>
      </c>
      <c r="I2768" t="s">
        <v>789</v>
      </c>
      <c r="J2768" t="s">
        <v>669</v>
      </c>
      <c r="K2768" t="s">
        <v>590</v>
      </c>
      <c r="L2768" t="s">
        <v>659</v>
      </c>
      <c r="M2768" t="s">
        <v>2200</v>
      </c>
      <c r="N2768" t="s">
        <v>4926</v>
      </c>
      <c r="O2768" t="s">
        <v>6248</v>
      </c>
      <c r="P2768">
        <f>COUNTIFS($L:$L, SolaCorp_Backlog[[#This Row],[Product Group]], $H:$H, "&lt;=" &amp; SolaCorp_Backlog[[#This Row],[Order Date]])</f>
        <v>235</v>
      </c>
      <c r="Q2768" s="9">
        <f>IFERROR(VLOOKUP(SolaCorp_Backlog[[#This Row],[Order_Item]], 'Hot Orders'!$C:$H, 6, FALSE), SolaCorp_Backlog[[#This Row],[Order Date]])</f>
        <v>44967</v>
      </c>
      <c r="R2768">
        <f>COUNTIFS($L:$L, SolaCorp_Backlog[[#This Row],[Product Group]], $Q:$Q, "&lt;=" &amp; SolaCorp_Backlog[[#This Row],[New Date]])</f>
        <v>248</v>
      </c>
      <c r="S2768">
        <f>IF(SolaCorp_Backlog[[#This Row],[Product Group]] &lt;&gt; $L2767, 1, $S2767 + 1)</f>
        <v>229</v>
      </c>
      <c r="T27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68">
        <f ca="1" xml:space="preserve"> ROUND((SolaCorp_Backlog[[#This Row],[Projected Ship Date]] - SolaCorp_Backlog[[#This Row],[Order Date]]) / SolaCorp_Backlog[[#This Row],[Backlog Quantity]], 0)</f>
        <v>172</v>
      </c>
    </row>
    <row r="2769" spans="1:21" x14ac:dyDescent="0.25">
      <c r="A2769" t="s">
        <v>576</v>
      </c>
      <c r="B2769" t="s">
        <v>796</v>
      </c>
      <c r="C2769" t="s">
        <v>729</v>
      </c>
      <c r="D2769" t="s">
        <v>797</v>
      </c>
      <c r="E2769" t="s">
        <v>798</v>
      </c>
      <c r="F2769">
        <v>2</v>
      </c>
      <c r="G2769">
        <v>836.71</v>
      </c>
      <c r="H2769" s="9">
        <v>44967</v>
      </c>
      <c r="I2769" t="s">
        <v>789</v>
      </c>
      <c r="J2769" t="s">
        <v>669</v>
      </c>
      <c r="K2769" t="s">
        <v>590</v>
      </c>
      <c r="L2769" t="s">
        <v>659</v>
      </c>
      <c r="M2769" t="s">
        <v>2200</v>
      </c>
      <c r="N2769" t="s">
        <v>4927</v>
      </c>
      <c r="O2769" t="s">
        <v>6248</v>
      </c>
      <c r="P2769">
        <f>COUNTIFS($L:$L, SolaCorp_Backlog[[#This Row],[Product Group]], $H:$H, "&lt;=" &amp; SolaCorp_Backlog[[#This Row],[Order Date]])</f>
        <v>235</v>
      </c>
      <c r="Q2769" s="9">
        <f>IFERROR(VLOOKUP(SolaCorp_Backlog[[#This Row],[Order_Item]], 'Hot Orders'!$C:$H, 6, FALSE), SolaCorp_Backlog[[#This Row],[Order Date]])</f>
        <v>44967</v>
      </c>
      <c r="R2769">
        <f>COUNTIFS($L:$L, SolaCorp_Backlog[[#This Row],[Product Group]], $Q:$Q, "&lt;=" &amp; SolaCorp_Backlog[[#This Row],[New Date]])</f>
        <v>248</v>
      </c>
      <c r="S2769">
        <f>IF(SolaCorp_Backlog[[#This Row],[Product Group]] &lt;&gt; $L2768, 1, $S2768 + 1)</f>
        <v>230</v>
      </c>
      <c r="T27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69">
        <f ca="1" xml:space="preserve"> ROUND((SolaCorp_Backlog[[#This Row],[Projected Ship Date]] - SolaCorp_Backlog[[#This Row],[Order Date]]) / SolaCorp_Backlog[[#This Row],[Backlog Quantity]], 0)</f>
        <v>172</v>
      </c>
    </row>
    <row r="2770" spans="1:21" x14ac:dyDescent="0.25">
      <c r="A2770" t="s">
        <v>572</v>
      </c>
      <c r="B2770" t="s">
        <v>796</v>
      </c>
      <c r="C2770" t="s">
        <v>729</v>
      </c>
      <c r="D2770" t="s">
        <v>910</v>
      </c>
      <c r="E2770" t="s">
        <v>911</v>
      </c>
      <c r="F2770">
        <v>2</v>
      </c>
      <c r="G2770">
        <v>203.95</v>
      </c>
      <c r="H2770" s="9">
        <v>44967</v>
      </c>
      <c r="I2770" t="s">
        <v>789</v>
      </c>
      <c r="J2770" t="s">
        <v>669</v>
      </c>
      <c r="K2770" t="s">
        <v>602</v>
      </c>
      <c r="L2770" t="s">
        <v>659</v>
      </c>
      <c r="M2770" t="s">
        <v>2417</v>
      </c>
      <c r="N2770" t="s">
        <v>5380</v>
      </c>
      <c r="O2770" t="s">
        <v>6436</v>
      </c>
      <c r="P2770">
        <f>COUNTIFS($L:$L, SolaCorp_Backlog[[#This Row],[Product Group]], $H:$H, "&lt;=" &amp; SolaCorp_Backlog[[#This Row],[Order Date]])</f>
        <v>235</v>
      </c>
      <c r="Q2770" s="9">
        <f>IFERROR(VLOOKUP(SolaCorp_Backlog[[#This Row],[Order_Item]], 'Hot Orders'!$C:$H, 6, FALSE), SolaCorp_Backlog[[#This Row],[Order Date]])</f>
        <v>44967</v>
      </c>
      <c r="R2770">
        <f>COUNTIFS($L:$L, SolaCorp_Backlog[[#This Row],[Product Group]], $Q:$Q, "&lt;=" &amp; SolaCorp_Backlog[[#This Row],[New Date]])</f>
        <v>248</v>
      </c>
      <c r="S2770">
        <f>IF(SolaCorp_Backlog[[#This Row],[Product Group]] &lt;&gt; $L2769, 1, $S2769 + 1)</f>
        <v>231</v>
      </c>
      <c r="T27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70">
        <f ca="1" xml:space="preserve"> ROUND((SolaCorp_Backlog[[#This Row],[Projected Ship Date]] - SolaCorp_Backlog[[#This Row],[Order Date]]) / SolaCorp_Backlog[[#This Row],[Backlog Quantity]], 0)</f>
        <v>172</v>
      </c>
    </row>
    <row r="2771" spans="1:21" x14ac:dyDescent="0.25">
      <c r="A2771" t="s">
        <v>572</v>
      </c>
      <c r="B2771" t="s">
        <v>796</v>
      </c>
      <c r="C2771" t="s">
        <v>729</v>
      </c>
      <c r="D2771" t="s">
        <v>910</v>
      </c>
      <c r="E2771" t="s">
        <v>911</v>
      </c>
      <c r="F2771">
        <v>2</v>
      </c>
      <c r="G2771">
        <v>203.95</v>
      </c>
      <c r="H2771" s="9">
        <v>44967</v>
      </c>
      <c r="I2771" t="s">
        <v>789</v>
      </c>
      <c r="J2771" t="s">
        <v>669</v>
      </c>
      <c r="K2771" t="s">
        <v>602</v>
      </c>
      <c r="L2771" t="s">
        <v>659</v>
      </c>
      <c r="M2771" t="s">
        <v>2417</v>
      </c>
      <c r="N2771" t="s">
        <v>5381</v>
      </c>
      <c r="O2771" t="s">
        <v>6436</v>
      </c>
      <c r="P2771">
        <f>COUNTIFS($L:$L, SolaCorp_Backlog[[#This Row],[Product Group]], $H:$H, "&lt;=" &amp; SolaCorp_Backlog[[#This Row],[Order Date]])</f>
        <v>235</v>
      </c>
      <c r="Q2771" s="9">
        <f>IFERROR(VLOOKUP(SolaCorp_Backlog[[#This Row],[Order_Item]], 'Hot Orders'!$C:$H, 6, FALSE), SolaCorp_Backlog[[#This Row],[Order Date]])</f>
        <v>44967</v>
      </c>
      <c r="R2771">
        <f>COUNTIFS($L:$L, SolaCorp_Backlog[[#This Row],[Product Group]], $Q:$Q, "&lt;=" &amp; SolaCorp_Backlog[[#This Row],[New Date]])</f>
        <v>248</v>
      </c>
      <c r="S2771">
        <f>IF(SolaCorp_Backlog[[#This Row],[Product Group]] &lt;&gt; $L2770, 1, $S2770 + 1)</f>
        <v>232</v>
      </c>
      <c r="T27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71">
        <f ca="1" xml:space="preserve"> ROUND((SolaCorp_Backlog[[#This Row],[Projected Ship Date]] - SolaCorp_Backlog[[#This Row],[Order Date]]) / SolaCorp_Backlog[[#This Row],[Backlog Quantity]], 0)</f>
        <v>172</v>
      </c>
    </row>
    <row r="2772" spans="1:21" x14ac:dyDescent="0.25">
      <c r="A2772" t="s">
        <v>571</v>
      </c>
      <c r="B2772" t="s">
        <v>796</v>
      </c>
      <c r="C2772" t="s">
        <v>729</v>
      </c>
      <c r="D2772" t="s">
        <v>797</v>
      </c>
      <c r="E2772" t="s">
        <v>798</v>
      </c>
      <c r="F2772">
        <v>1</v>
      </c>
      <c r="G2772">
        <v>434.91</v>
      </c>
      <c r="H2772" s="9">
        <v>44967</v>
      </c>
      <c r="I2772" t="s">
        <v>789</v>
      </c>
      <c r="J2772" t="s">
        <v>669</v>
      </c>
      <c r="K2772" t="s">
        <v>590</v>
      </c>
      <c r="L2772" t="s">
        <v>659</v>
      </c>
      <c r="M2772" t="s">
        <v>2349</v>
      </c>
      <c r="N2772" t="s">
        <v>5243</v>
      </c>
      <c r="O2772" t="s">
        <v>6379</v>
      </c>
      <c r="P2772">
        <f>COUNTIFS($L:$L, SolaCorp_Backlog[[#This Row],[Product Group]], $H:$H, "&lt;=" &amp; SolaCorp_Backlog[[#This Row],[Order Date]])</f>
        <v>235</v>
      </c>
      <c r="Q2772" s="9">
        <f>IFERROR(VLOOKUP(SolaCorp_Backlog[[#This Row],[Order_Item]], 'Hot Orders'!$C:$H, 6, FALSE), SolaCorp_Backlog[[#This Row],[Order Date]])</f>
        <v>44967</v>
      </c>
      <c r="R2772">
        <f>COUNTIFS($L:$L, SolaCorp_Backlog[[#This Row],[Product Group]], $Q:$Q, "&lt;=" &amp; SolaCorp_Backlog[[#This Row],[New Date]])</f>
        <v>248</v>
      </c>
      <c r="S2772">
        <f>IF(SolaCorp_Backlog[[#This Row],[Product Group]] &lt;&gt; $L2771, 1, $S2771 + 1)</f>
        <v>233</v>
      </c>
      <c r="T27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72">
        <f ca="1" xml:space="preserve"> ROUND((SolaCorp_Backlog[[#This Row],[Projected Ship Date]] - SolaCorp_Backlog[[#This Row],[Order Date]]) / SolaCorp_Backlog[[#This Row],[Backlog Quantity]], 0)</f>
        <v>343</v>
      </c>
    </row>
    <row r="2773" spans="1:21" x14ac:dyDescent="0.25">
      <c r="A2773" t="s">
        <v>571</v>
      </c>
      <c r="B2773" t="s">
        <v>796</v>
      </c>
      <c r="C2773" t="s">
        <v>729</v>
      </c>
      <c r="D2773" t="s">
        <v>811</v>
      </c>
      <c r="E2773" t="s">
        <v>812</v>
      </c>
      <c r="F2773">
        <v>2</v>
      </c>
      <c r="G2773">
        <v>392.27</v>
      </c>
      <c r="H2773" s="9">
        <v>44967</v>
      </c>
      <c r="I2773" t="s">
        <v>789</v>
      </c>
      <c r="J2773" t="s">
        <v>669</v>
      </c>
      <c r="K2773" t="s">
        <v>633</v>
      </c>
      <c r="L2773" t="s">
        <v>659</v>
      </c>
      <c r="M2773" t="s">
        <v>2481</v>
      </c>
      <c r="N2773" t="s">
        <v>5517</v>
      </c>
      <c r="O2773" t="s">
        <v>6379</v>
      </c>
      <c r="P2773">
        <f>COUNTIFS($L:$L, SolaCorp_Backlog[[#This Row],[Product Group]], $H:$H, "&lt;=" &amp; SolaCorp_Backlog[[#This Row],[Order Date]])</f>
        <v>235</v>
      </c>
      <c r="Q2773" s="9">
        <f>IFERROR(VLOOKUP(SolaCorp_Backlog[[#This Row],[Order_Item]], 'Hot Orders'!$C:$H, 6, FALSE), SolaCorp_Backlog[[#This Row],[Order Date]])</f>
        <v>44967</v>
      </c>
      <c r="R2773">
        <f>COUNTIFS($L:$L, SolaCorp_Backlog[[#This Row],[Product Group]], $Q:$Q, "&lt;=" &amp; SolaCorp_Backlog[[#This Row],[New Date]])</f>
        <v>248</v>
      </c>
      <c r="S2773">
        <f>IF(SolaCorp_Backlog[[#This Row],[Product Group]] &lt;&gt; $L2772, 1, $S2772 + 1)</f>
        <v>234</v>
      </c>
      <c r="T27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73">
        <f ca="1" xml:space="preserve"> ROUND((SolaCorp_Backlog[[#This Row],[Projected Ship Date]] - SolaCorp_Backlog[[#This Row],[Order Date]]) / SolaCorp_Backlog[[#This Row],[Backlog Quantity]], 0)</f>
        <v>172</v>
      </c>
    </row>
    <row r="2774" spans="1:21" x14ac:dyDescent="0.25">
      <c r="A2774" t="s">
        <v>571</v>
      </c>
      <c r="B2774" t="s">
        <v>796</v>
      </c>
      <c r="C2774" t="s">
        <v>729</v>
      </c>
      <c r="D2774" t="s">
        <v>811</v>
      </c>
      <c r="E2774" t="s">
        <v>812</v>
      </c>
      <c r="F2774">
        <v>2</v>
      </c>
      <c r="G2774">
        <v>392.27</v>
      </c>
      <c r="H2774" s="9">
        <v>44967</v>
      </c>
      <c r="I2774" t="s">
        <v>789</v>
      </c>
      <c r="J2774" t="s">
        <v>669</v>
      </c>
      <c r="K2774" t="s">
        <v>633</v>
      </c>
      <c r="L2774" t="s">
        <v>659</v>
      </c>
      <c r="M2774" t="s">
        <v>2481</v>
      </c>
      <c r="N2774" t="s">
        <v>5518</v>
      </c>
      <c r="O2774" t="s">
        <v>6379</v>
      </c>
      <c r="P2774">
        <f>COUNTIFS($L:$L, SolaCorp_Backlog[[#This Row],[Product Group]], $H:$H, "&lt;=" &amp; SolaCorp_Backlog[[#This Row],[Order Date]])</f>
        <v>235</v>
      </c>
      <c r="Q2774" s="9">
        <f>IFERROR(VLOOKUP(SolaCorp_Backlog[[#This Row],[Order_Item]], 'Hot Orders'!$C:$H, 6, FALSE), SolaCorp_Backlog[[#This Row],[Order Date]])</f>
        <v>44967</v>
      </c>
      <c r="R2774">
        <f>COUNTIFS($L:$L, SolaCorp_Backlog[[#This Row],[Product Group]], $Q:$Q, "&lt;=" &amp; SolaCorp_Backlog[[#This Row],[New Date]])</f>
        <v>248</v>
      </c>
      <c r="S2774">
        <f>IF(SolaCorp_Backlog[[#This Row],[Product Group]] &lt;&gt; $L2773, 1, $S2773 + 1)</f>
        <v>235</v>
      </c>
      <c r="T27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74">
        <f ca="1" xml:space="preserve"> ROUND((SolaCorp_Backlog[[#This Row],[Projected Ship Date]] - SolaCorp_Backlog[[#This Row],[Order Date]]) / SolaCorp_Backlog[[#This Row],[Backlog Quantity]], 0)</f>
        <v>172</v>
      </c>
    </row>
    <row r="2775" spans="1:21" x14ac:dyDescent="0.25">
      <c r="A2775" t="s">
        <v>399</v>
      </c>
      <c r="B2775" t="s">
        <v>1003</v>
      </c>
      <c r="C2775" t="s">
        <v>721</v>
      </c>
      <c r="D2775" t="s">
        <v>800</v>
      </c>
      <c r="E2775" t="s">
        <v>801</v>
      </c>
      <c r="F2775">
        <v>1</v>
      </c>
      <c r="G2775">
        <v>513.51</v>
      </c>
      <c r="H2775" s="9">
        <v>44968</v>
      </c>
      <c r="I2775" t="s">
        <v>861</v>
      </c>
      <c r="J2775" t="s">
        <v>675</v>
      </c>
      <c r="K2775" t="s">
        <v>596</v>
      </c>
      <c r="L2775" t="s">
        <v>659</v>
      </c>
      <c r="M2775" t="s">
        <v>2418</v>
      </c>
      <c r="N2775" t="s">
        <v>5382</v>
      </c>
      <c r="O2775" t="s">
        <v>6437</v>
      </c>
      <c r="P2775">
        <f>COUNTIFS($L:$L, SolaCorp_Backlog[[#This Row],[Product Group]], $H:$H, "&lt;=" &amp; SolaCorp_Backlog[[#This Row],[Order Date]])</f>
        <v>236</v>
      </c>
      <c r="Q2775" s="9">
        <f>IFERROR(VLOOKUP(SolaCorp_Backlog[[#This Row],[Order_Item]], 'Hot Orders'!$C:$H, 6, FALSE), SolaCorp_Backlog[[#This Row],[Order Date]])</f>
        <v>44968</v>
      </c>
      <c r="R2775">
        <f>COUNTIFS($L:$L, SolaCorp_Backlog[[#This Row],[Product Group]], $Q:$Q, "&lt;=" &amp; SolaCorp_Backlog[[#This Row],[New Date]])</f>
        <v>249</v>
      </c>
      <c r="S2775">
        <f>IF(SolaCorp_Backlog[[#This Row],[Product Group]] &lt;&gt; $L2774, 1, $S2774 + 1)</f>
        <v>236</v>
      </c>
      <c r="T27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75">
        <f ca="1" xml:space="preserve"> ROUND((SolaCorp_Backlog[[#This Row],[Projected Ship Date]] - SolaCorp_Backlog[[#This Row],[Order Date]]) / SolaCorp_Backlog[[#This Row],[Backlog Quantity]], 0)</f>
        <v>342</v>
      </c>
    </row>
    <row r="2776" spans="1:21" x14ac:dyDescent="0.25">
      <c r="A2776" t="s">
        <v>304</v>
      </c>
      <c r="B2776" t="s">
        <v>828</v>
      </c>
      <c r="C2776" t="s">
        <v>688</v>
      </c>
      <c r="D2776" t="s">
        <v>730</v>
      </c>
      <c r="E2776" t="s">
        <v>731</v>
      </c>
      <c r="F2776">
        <v>1</v>
      </c>
      <c r="G2776">
        <v>783.73</v>
      </c>
      <c r="H2776" s="9">
        <v>44972</v>
      </c>
      <c r="I2776" t="s">
        <v>829</v>
      </c>
      <c r="J2776" t="s">
        <v>675</v>
      </c>
      <c r="K2776" t="s">
        <v>602</v>
      </c>
      <c r="L2776" t="s">
        <v>659</v>
      </c>
      <c r="M2776" t="s">
        <v>2311</v>
      </c>
      <c r="N2776" t="s">
        <v>5168</v>
      </c>
      <c r="O2776" t="s">
        <v>6251</v>
      </c>
      <c r="P2776">
        <f>COUNTIFS($L:$L, SolaCorp_Backlog[[#This Row],[Product Group]], $H:$H, "&lt;=" &amp; SolaCorp_Backlog[[#This Row],[Order Date]])</f>
        <v>238</v>
      </c>
      <c r="Q2776" s="9">
        <f>IFERROR(VLOOKUP(SolaCorp_Backlog[[#This Row],[Order_Item]], 'Hot Orders'!$C:$H, 6, FALSE), SolaCorp_Backlog[[#This Row],[Order Date]])</f>
        <v>44972</v>
      </c>
      <c r="R2776">
        <f>COUNTIFS($L:$L, SolaCorp_Backlog[[#This Row],[Product Group]], $Q:$Q, "&lt;=" &amp; SolaCorp_Backlog[[#This Row],[New Date]])</f>
        <v>251</v>
      </c>
      <c r="S2776">
        <f>IF(SolaCorp_Backlog[[#This Row],[Product Group]] &lt;&gt; $L2775, 1, $S2775 + 1)</f>
        <v>237</v>
      </c>
      <c r="T27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76">
        <f ca="1" xml:space="preserve"> ROUND((SolaCorp_Backlog[[#This Row],[Projected Ship Date]] - SolaCorp_Backlog[[#This Row],[Order Date]]) / SolaCorp_Backlog[[#This Row],[Backlog Quantity]], 0)</f>
        <v>338</v>
      </c>
    </row>
    <row r="2777" spans="1:21" x14ac:dyDescent="0.25">
      <c r="A2777" t="s">
        <v>304</v>
      </c>
      <c r="B2777" t="s">
        <v>828</v>
      </c>
      <c r="C2777" t="s">
        <v>688</v>
      </c>
      <c r="D2777" t="s">
        <v>837</v>
      </c>
      <c r="E2777" t="s">
        <v>838</v>
      </c>
      <c r="F2777">
        <v>1</v>
      </c>
      <c r="G2777">
        <v>317.61</v>
      </c>
      <c r="H2777" s="9">
        <v>44972</v>
      </c>
      <c r="I2777" t="s">
        <v>829</v>
      </c>
      <c r="J2777" t="s">
        <v>675</v>
      </c>
      <c r="K2777" t="s">
        <v>599</v>
      </c>
      <c r="L2777" t="s">
        <v>659</v>
      </c>
      <c r="M2777" t="s">
        <v>2203</v>
      </c>
      <c r="N2777" t="s">
        <v>4930</v>
      </c>
      <c r="O2777" t="s">
        <v>6251</v>
      </c>
      <c r="P2777">
        <f>COUNTIFS($L:$L, SolaCorp_Backlog[[#This Row],[Product Group]], $H:$H, "&lt;=" &amp; SolaCorp_Backlog[[#This Row],[Order Date]])</f>
        <v>238</v>
      </c>
      <c r="Q2777" s="9">
        <f>IFERROR(VLOOKUP(SolaCorp_Backlog[[#This Row],[Order_Item]], 'Hot Orders'!$C:$H, 6, FALSE), SolaCorp_Backlog[[#This Row],[Order Date]])</f>
        <v>44972</v>
      </c>
      <c r="R2777">
        <f>COUNTIFS($L:$L, SolaCorp_Backlog[[#This Row],[Product Group]], $Q:$Q, "&lt;=" &amp; SolaCorp_Backlog[[#This Row],[New Date]])</f>
        <v>251</v>
      </c>
      <c r="S2777">
        <f>IF(SolaCorp_Backlog[[#This Row],[Product Group]] &lt;&gt; $L2776, 1, $S2776 + 1)</f>
        <v>238</v>
      </c>
      <c r="T27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77">
        <f ca="1" xml:space="preserve"> ROUND((SolaCorp_Backlog[[#This Row],[Projected Ship Date]] - SolaCorp_Backlog[[#This Row],[Order Date]]) / SolaCorp_Backlog[[#This Row],[Backlog Quantity]], 0)</f>
        <v>338</v>
      </c>
    </row>
    <row r="2778" spans="1:21" x14ac:dyDescent="0.25">
      <c r="A2778" t="s">
        <v>430</v>
      </c>
      <c r="B2778" t="s">
        <v>1458</v>
      </c>
      <c r="C2778" t="s">
        <v>688</v>
      </c>
      <c r="D2778" t="s">
        <v>756</v>
      </c>
      <c r="E2778" t="s">
        <v>757</v>
      </c>
      <c r="F2778">
        <v>1</v>
      </c>
      <c r="G2778">
        <v>112.31</v>
      </c>
      <c r="H2778" s="9">
        <v>44975</v>
      </c>
      <c r="I2778" t="s">
        <v>750</v>
      </c>
      <c r="J2778" t="s">
        <v>669</v>
      </c>
      <c r="K2778" t="s">
        <v>612</v>
      </c>
      <c r="L2778" t="s">
        <v>659</v>
      </c>
      <c r="M2778" t="s">
        <v>2204</v>
      </c>
      <c r="N2778" t="s">
        <v>4931</v>
      </c>
      <c r="O2778" t="s">
        <v>6252</v>
      </c>
      <c r="P2778">
        <f>COUNTIFS($L:$L, SolaCorp_Backlog[[#This Row],[Product Group]], $H:$H, "&lt;=" &amp; SolaCorp_Backlog[[#This Row],[Order Date]])</f>
        <v>239</v>
      </c>
      <c r="Q2778" s="9">
        <f>IFERROR(VLOOKUP(SolaCorp_Backlog[[#This Row],[Order_Item]], 'Hot Orders'!$C:$H, 6, FALSE), SolaCorp_Backlog[[#This Row],[Order Date]])</f>
        <v>44975</v>
      </c>
      <c r="R2778">
        <f>COUNTIFS($L:$L, SolaCorp_Backlog[[#This Row],[Product Group]], $Q:$Q, "&lt;=" &amp; SolaCorp_Backlog[[#This Row],[New Date]])</f>
        <v>252</v>
      </c>
      <c r="S2778">
        <f>IF(SolaCorp_Backlog[[#This Row],[Product Group]] &lt;&gt; $L2777, 1, $S2777 + 1)</f>
        <v>239</v>
      </c>
      <c r="T27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78">
        <f ca="1" xml:space="preserve"> ROUND((SolaCorp_Backlog[[#This Row],[Projected Ship Date]] - SolaCorp_Backlog[[#This Row],[Order Date]]) / SolaCorp_Backlog[[#This Row],[Backlog Quantity]], 0)</f>
        <v>335</v>
      </c>
    </row>
    <row r="2779" spans="1:21" x14ac:dyDescent="0.25">
      <c r="A2779" t="s">
        <v>346</v>
      </c>
      <c r="B2779" t="s">
        <v>794</v>
      </c>
      <c r="C2779" t="s">
        <v>729</v>
      </c>
      <c r="D2779" t="s">
        <v>761</v>
      </c>
      <c r="E2779" t="s">
        <v>762</v>
      </c>
      <c r="F2779">
        <v>1</v>
      </c>
      <c r="G2779">
        <v>174.9</v>
      </c>
      <c r="H2779" s="9">
        <v>44984</v>
      </c>
      <c r="I2779" t="s">
        <v>732</v>
      </c>
      <c r="J2779" t="s">
        <v>675</v>
      </c>
      <c r="K2779" t="s">
        <v>635</v>
      </c>
      <c r="L2779" t="s">
        <v>659</v>
      </c>
      <c r="M2779" t="s">
        <v>2207</v>
      </c>
      <c r="N2779" t="s">
        <v>4935</v>
      </c>
      <c r="O2779" t="s">
        <v>6255</v>
      </c>
      <c r="P2779">
        <f>COUNTIFS($L:$L, SolaCorp_Backlog[[#This Row],[Product Group]], $H:$H, "&lt;=" &amp; SolaCorp_Backlog[[#This Row],[Order Date]])</f>
        <v>243</v>
      </c>
      <c r="Q2779" s="9">
        <f>IFERROR(VLOOKUP(SolaCorp_Backlog[[#This Row],[Order_Item]], 'Hot Orders'!$C:$H, 6, FALSE), SolaCorp_Backlog[[#This Row],[Order Date]])</f>
        <v>44984</v>
      </c>
      <c r="R2779">
        <f>COUNTIFS($L:$L, SolaCorp_Backlog[[#This Row],[Product Group]], $Q:$Q, "&lt;=" &amp; SolaCorp_Backlog[[#This Row],[New Date]])</f>
        <v>256</v>
      </c>
      <c r="S2779">
        <f>IF(SolaCorp_Backlog[[#This Row],[Product Group]] &lt;&gt; $L2778, 1, $S2778 + 1)</f>
        <v>240</v>
      </c>
      <c r="T27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79">
        <f ca="1" xml:space="preserve"> ROUND((SolaCorp_Backlog[[#This Row],[Projected Ship Date]] - SolaCorp_Backlog[[#This Row],[Order Date]]) / SolaCorp_Backlog[[#This Row],[Backlog Quantity]], 0)</f>
        <v>326</v>
      </c>
    </row>
    <row r="2780" spans="1:21" x14ac:dyDescent="0.25">
      <c r="A2780" t="s">
        <v>28</v>
      </c>
      <c r="B2780" t="s">
        <v>931</v>
      </c>
      <c r="C2780" t="s">
        <v>671</v>
      </c>
      <c r="D2780" t="s">
        <v>1335</v>
      </c>
      <c r="E2780" t="s">
        <v>1336</v>
      </c>
      <c r="F2780">
        <v>1</v>
      </c>
      <c r="G2780">
        <v>124.9</v>
      </c>
      <c r="H2780" s="9">
        <v>44984</v>
      </c>
      <c r="I2780" t="s">
        <v>674</v>
      </c>
      <c r="J2780" t="s">
        <v>675</v>
      </c>
      <c r="K2780" t="s">
        <v>599</v>
      </c>
      <c r="L2780" t="s">
        <v>659</v>
      </c>
      <c r="M2780" t="s">
        <v>2172</v>
      </c>
      <c r="N2780" t="s">
        <v>4867</v>
      </c>
      <c r="O2780" t="s">
        <v>6224</v>
      </c>
      <c r="P2780">
        <f>COUNTIFS($L:$L, SolaCorp_Backlog[[#This Row],[Product Group]], $H:$H, "&lt;=" &amp; SolaCorp_Backlog[[#This Row],[Order Date]])</f>
        <v>243</v>
      </c>
      <c r="Q2780" s="9">
        <f>IFERROR(VLOOKUP(SolaCorp_Backlog[[#This Row],[Order_Item]], 'Hot Orders'!$C:$H, 6, FALSE), SolaCorp_Backlog[[#This Row],[Order Date]])</f>
        <v>44984</v>
      </c>
      <c r="R2780">
        <f>COUNTIFS($L:$L, SolaCorp_Backlog[[#This Row],[Product Group]], $Q:$Q, "&lt;=" &amp; SolaCorp_Backlog[[#This Row],[New Date]])</f>
        <v>256</v>
      </c>
      <c r="S2780">
        <f>IF(SolaCorp_Backlog[[#This Row],[Product Group]] &lt;&gt; $L2779, 1, $S2779 + 1)</f>
        <v>241</v>
      </c>
      <c r="T27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2780">
        <f ca="1" xml:space="preserve"> ROUND((SolaCorp_Backlog[[#This Row],[Projected Ship Date]] - SolaCorp_Backlog[[#This Row],[Order Date]]) / SolaCorp_Backlog[[#This Row],[Backlog Quantity]], 0)</f>
        <v>326</v>
      </c>
    </row>
    <row r="2781" spans="1:21" x14ac:dyDescent="0.25">
      <c r="A2781" t="s">
        <v>346</v>
      </c>
      <c r="B2781" t="s">
        <v>794</v>
      </c>
      <c r="C2781" t="s">
        <v>729</v>
      </c>
      <c r="D2781" t="s">
        <v>761</v>
      </c>
      <c r="E2781" t="s">
        <v>762</v>
      </c>
      <c r="F2781">
        <v>2</v>
      </c>
      <c r="G2781">
        <v>808.34</v>
      </c>
      <c r="H2781" s="9">
        <v>44984</v>
      </c>
      <c r="I2781" t="s">
        <v>732</v>
      </c>
      <c r="J2781" t="s">
        <v>675</v>
      </c>
      <c r="K2781" t="s">
        <v>635</v>
      </c>
      <c r="L2781" t="s">
        <v>659</v>
      </c>
      <c r="M2781" t="s">
        <v>2207</v>
      </c>
      <c r="N2781" t="s">
        <v>4934</v>
      </c>
      <c r="O2781" t="s">
        <v>6255</v>
      </c>
      <c r="P2781">
        <f>COUNTIFS($L:$L, SolaCorp_Backlog[[#This Row],[Product Group]], $H:$H, "&lt;=" &amp; SolaCorp_Backlog[[#This Row],[Order Date]])</f>
        <v>243</v>
      </c>
      <c r="Q2781" s="9">
        <f>IFERROR(VLOOKUP(SolaCorp_Backlog[[#This Row],[Order_Item]], 'Hot Orders'!$C:$H, 6, FALSE), SolaCorp_Backlog[[#This Row],[Order Date]])</f>
        <v>44984</v>
      </c>
      <c r="R2781">
        <f>COUNTIFS($L:$L, SolaCorp_Backlog[[#This Row],[Product Group]], $Q:$Q, "&lt;=" &amp; SolaCorp_Backlog[[#This Row],[New Date]])</f>
        <v>256</v>
      </c>
      <c r="S2781">
        <f>IF(SolaCorp_Backlog[[#This Row],[Product Group]] &lt;&gt; $L2780, 1, $S2780 + 1)</f>
        <v>242</v>
      </c>
      <c r="T27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81">
        <f ca="1" xml:space="preserve"> ROUND((SolaCorp_Backlog[[#This Row],[Projected Ship Date]] - SolaCorp_Backlog[[#This Row],[Order Date]]) / SolaCorp_Backlog[[#This Row],[Backlog Quantity]], 0)</f>
        <v>167</v>
      </c>
    </row>
    <row r="2782" spans="1:21" x14ac:dyDescent="0.25">
      <c r="A2782" t="s">
        <v>346</v>
      </c>
      <c r="B2782" t="s">
        <v>794</v>
      </c>
      <c r="C2782" t="s">
        <v>729</v>
      </c>
      <c r="D2782" t="s">
        <v>761</v>
      </c>
      <c r="E2782" t="s">
        <v>762</v>
      </c>
      <c r="F2782">
        <v>2</v>
      </c>
      <c r="G2782">
        <v>808.34</v>
      </c>
      <c r="H2782" s="9">
        <v>44984</v>
      </c>
      <c r="I2782" t="s">
        <v>732</v>
      </c>
      <c r="J2782" t="s">
        <v>675</v>
      </c>
      <c r="K2782" t="s">
        <v>635</v>
      </c>
      <c r="L2782" t="s">
        <v>659</v>
      </c>
      <c r="M2782" t="s">
        <v>2207</v>
      </c>
      <c r="N2782" t="s">
        <v>4935</v>
      </c>
      <c r="O2782" t="s">
        <v>6255</v>
      </c>
      <c r="P2782">
        <f>COUNTIFS($L:$L, SolaCorp_Backlog[[#This Row],[Product Group]], $H:$H, "&lt;=" &amp; SolaCorp_Backlog[[#This Row],[Order Date]])</f>
        <v>243</v>
      </c>
      <c r="Q2782" s="9">
        <f>IFERROR(VLOOKUP(SolaCorp_Backlog[[#This Row],[Order_Item]], 'Hot Orders'!$C:$H, 6, FALSE), SolaCorp_Backlog[[#This Row],[Order Date]])</f>
        <v>44984</v>
      </c>
      <c r="R2782">
        <f>COUNTIFS($L:$L, SolaCorp_Backlog[[#This Row],[Product Group]], $Q:$Q, "&lt;=" &amp; SolaCorp_Backlog[[#This Row],[New Date]])</f>
        <v>256</v>
      </c>
      <c r="S2782">
        <f>IF(SolaCorp_Backlog[[#This Row],[Product Group]] &lt;&gt; $L2781, 1, $S2781 + 1)</f>
        <v>243</v>
      </c>
      <c r="T27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82">
        <f ca="1" xml:space="preserve"> ROUND((SolaCorp_Backlog[[#This Row],[Projected Ship Date]] - SolaCorp_Backlog[[#This Row],[Order Date]]) / SolaCorp_Backlog[[#This Row],[Backlog Quantity]], 0)</f>
        <v>167</v>
      </c>
    </row>
    <row r="2783" spans="1:21" x14ac:dyDescent="0.25">
      <c r="A2783" t="s">
        <v>244</v>
      </c>
      <c r="B2783" t="s">
        <v>1038</v>
      </c>
      <c r="C2783" t="s">
        <v>688</v>
      </c>
      <c r="D2783" t="s">
        <v>837</v>
      </c>
      <c r="E2783" t="s">
        <v>838</v>
      </c>
      <c r="F2783">
        <v>10</v>
      </c>
      <c r="G2783">
        <v>286.58999999999997</v>
      </c>
      <c r="H2783" s="9">
        <v>44985</v>
      </c>
      <c r="I2783" t="s">
        <v>750</v>
      </c>
      <c r="J2783" t="s">
        <v>669</v>
      </c>
      <c r="K2783" t="s">
        <v>599</v>
      </c>
      <c r="L2783" t="s">
        <v>659</v>
      </c>
      <c r="M2783" t="s">
        <v>2209</v>
      </c>
      <c r="N2783" t="s">
        <v>4937</v>
      </c>
      <c r="O2783" t="s">
        <v>6257</v>
      </c>
      <c r="P2783">
        <f>COUNTIFS($L:$L, SolaCorp_Backlog[[#This Row],[Product Group]], $H:$H, "&lt;=" &amp; SolaCorp_Backlog[[#This Row],[Order Date]])</f>
        <v>253</v>
      </c>
      <c r="Q2783" s="9">
        <f>IFERROR(VLOOKUP(SolaCorp_Backlog[[#This Row],[Order_Item]], 'Hot Orders'!$C:$H, 6, FALSE), SolaCorp_Backlog[[#This Row],[Order Date]])</f>
        <v>44985</v>
      </c>
      <c r="R2783">
        <f>COUNTIFS($L:$L, SolaCorp_Backlog[[#This Row],[Product Group]], $Q:$Q, "&lt;=" &amp; SolaCorp_Backlog[[#This Row],[New Date]])</f>
        <v>266</v>
      </c>
      <c r="S2783">
        <f>IF(SolaCorp_Backlog[[#This Row],[Product Group]] &lt;&gt; $L2782, 1, $S2782 + 1)</f>
        <v>244</v>
      </c>
      <c r="T27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83">
        <f ca="1" xml:space="preserve"> ROUND((SolaCorp_Backlog[[#This Row],[Projected Ship Date]] - SolaCorp_Backlog[[#This Row],[Order Date]]) / SolaCorp_Backlog[[#This Row],[Backlog Quantity]], 0)</f>
        <v>33</v>
      </c>
    </row>
    <row r="2784" spans="1:21" x14ac:dyDescent="0.25">
      <c r="A2784" t="s">
        <v>244</v>
      </c>
      <c r="B2784" t="s">
        <v>1038</v>
      </c>
      <c r="C2784" t="s">
        <v>688</v>
      </c>
      <c r="D2784" t="s">
        <v>837</v>
      </c>
      <c r="E2784" t="s">
        <v>838</v>
      </c>
      <c r="F2784">
        <v>10</v>
      </c>
      <c r="G2784">
        <v>286.58999999999997</v>
      </c>
      <c r="H2784" s="9">
        <v>44985</v>
      </c>
      <c r="I2784" t="s">
        <v>750</v>
      </c>
      <c r="J2784" t="s">
        <v>669</v>
      </c>
      <c r="K2784" t="s">
        <v>599</v>
      </c>
      <c r="L2784" t="s">
        <v>659</v>
      </c>
      <c r="M2784" t="s">
        <v>2209</v>
      </c>
      <c r="N2784" t="s">
        <v>4938</v>
      </c>
      <c r="O2784" t="s">
        <v>6257</v>
      </c>
      <c r="P2784">
        <f>COUNTIFS($L:$L, SolaCorp_Backlog[[#This Row],[Product Group]], $H:$H, "&lt;=" &amp; SolaCorp_Backlog[[#This Row],[Order Date]])</f>
        <v>253</v>
      </c>
      <c r="Q2784" s="9">
        <f>IFERROR(VLOOKUP(SolaCorp_Backlog[[#This Row],[Order_Item]], 'Hot Orders'!$C:$H, 6, FALSE), SolaCorp_Backlog[[#This Row],[Order Date]])</f>
        <v>44985</v>
      </c>
      <c r="R2784">
        <f>COUNTIFS($L:$L, SolaCorp_Backlog[[#This Row],[Product Group]], $Q:$Q, "&lt;=" &amp; SolaCorp_Backlog[[#This Row],[New Date]])</f>
        <v>266</v>
      </c>
      <c r="S2784">
        <f>IF(SolaCorp_Backlog[[#This Row],[Product Group]] &lt;&gt; $L2783, 1, $S2783 + 1)</f>
        <v>245</v>
      </c>
      <c r="T27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84">
        <f ca="1" xml:space="preserve"> ROUND((SolaCorp_Backlog[[#This Row],[Projected Ship Date]] - SolaCorp_Backlog[[#This Row],[Order Date]]) / SolaCorp_Backlog[[#This Row],[Backlog Quantity]], 0)</f>
        <v>33</v>
      </c>
    </row>
    <row r="2785" spans="1:21" x14ac:dyDescent="0.25">
      <c r="A2785" t="s">
        <v>244</v>
      </c>
      <c r="B2785" t="s">
        <v>1038</v>
      </c>
      <c r="C2785" t="s">
        <v>688</v>
      </c>
      <c r="D2785" t="s">
        <v>837</v>
      </c>
      <c r="E2785" t="s">
        <v>838</v>
      </c>
      <c r="F2785">
        <v>10</v>
      </c>
      <c r="G2785">
        <v>286.58999999999997</v>
      </c>
      <c r="H2785" s="9">
        <v>44985</v>
      </c>
      <c r="I2785" t="s">
        <v>750</v>
      </c>
      <c r="J2785" t="s">
        <v>669</v>
      </c>
      <c r="K2785" t="s">
        <v>599</v>
      </c>
      <c r="L2785" t="s">
        <v>659</v>
      </c>
      <c r="M2785" t="s">
        <v>2209</v>
      </c>
      <c r="N2785" t="s">
        <v>4939</v>
      </c>
      <c r="O2785" t="s">
        <v>6257</v>
      </c>
      <c r="P2785">
        <f>COUNTIFS($L:$L, SolaCorp_Backlog[[#This Row],[Product Group]], $H:$H, "&lt;=" &amp; SolaCorp_Backlog[[#This Row],[Order Date]])</f>
        <v>253</v>
      </c>
      <c r="Q2785" s="9">
        <f>IFERROR(VLOOKUP(SolaCorp_Backlog[[#This Row],[Order_Item]], 'Hot Orders'!$C:$H, 6, FALSE), SolaCorp_Backlog[[#This Row],[Order Date]])</f>
        <v>44985</v>
      </c>
      <c r="R2785">
        <f>COUNTIFS($L:$L, SolaCorp_Backlog[[#This Row],[Product Group]], $Q:$Q, "&lt;=" &amp; SolaCorp_Backlog[[#This Row],[New Date]])</f>
        <v>266</v>
      </c>
      <c r="S2785">
        <f>IF(SolaCorp_Backlog[[#This Row],[Product Group]] &lt;&gt; $L2784, 1, $S2784 + 1)</f>
        <v>246</v>
      </c>
      <c r="T27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85">
        <f ca="1" xml:space="preserve"> ROUND((SolaCorp_Backlog[[#This Row],[Projected Ship Date]] - SolaCorp_Backlog[[#This Row],[Order Date]]) / SolaCorp_Backlog[[#This Row],[Backlog Quantity]], 0)</f>
        <v>33</v>
      </c>
    </row>
    <row r="2786" spans="1:21" x14ac:dyDescent="0.25">
      <c r="A2786" t="s">
        <v>244</v>
      </c>
      <c r="B2786" t="s">
        <v>1038</v>
      </c>
      <c r="C2786" t="s">
        <v>688</v>
      </c>
      <c r="D2786" t="s">
        <v>837</v>
      </c>
      <c r="E2786" t="s">
        <v>838</v>
      </c>
      <c r="F2786">
        <v>10</v>
      </c>
      <c r="G2786">
        <v>286.58999999999997</v>
      </c>
      <c r="H2786" s="9">
        <v>44985</v>
      </c>
      <c r="I2786" t="s">
        <v>750</v>
      </c>
      <c r="J2786" t="s">
        <v>669</v>
      </c>
      <c r="K2786" t="s">
        <v>599</v>
      </c>
      <c r="L2786" t="s">
        <v>659</v>
      </c>
      <c r="M2786" t="s">
        <v>2209</v>
      </c>
      <c r="N2786" t="s">
        <v>4940</v>
      </c>
      <c r="O2786" t="s">
        <v>6257</v>
      </c>
      <c r="P2786">
        <f>COUNTIFS($L:$L, SolaCorp_Backlog[[#This Row],[Product Group]], $H:$H, "&lt;=" &amp; SolaCorp_Backlog[[#This Row],[Order Date]])</f>
        <v>253</v>
      </c>
      <c r="Q2786" s="9">
        <f>IFERROR(VLOOKUP(SolaCorp_Backlog[[#This Row],[Order_Item]], 'Hot Orders'!$C:$H, 6, FALSE), SolaCorp_Backlog[[#This Row],[Order Date]])</f>
        <v>44985</v>
      </c>
      <c r="R2786">
        <f>COUNTIFS($L:$L, SolaCorp_Backlog[[#This Row],[Product Group]], $Q:$Q, "&lt;=" &amp; SolaCorp_Backlog[[#This Row],[New Date]])</f>
        <v>266</v>
      </c>
      <c r="S2786">
        <f>IF(SolaCorp_Backlog[[#This Row],[Product Group]] &lt;&gt; $L2785, 1, $S2785 + 1)</f>
        <v>247</v>
      </c>
      <c r="T27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86">
        <f ca="1" xml:space="preserve"> ROUND((SolaCorp_Backlog[[#This Row],[Projected Ship Date]] - SolaCorp_Backlog[[#This Row],[Order Date]]) / SolaCorp_Backlog[[#This Row],[Backlog Quantity]], 0)</f>
        <v>33</v>
      </c>
    </row>
    <row r="2787" spans="1:21" x14ac:dyDescent="0.25">
      <c r="A2787" t="s">
        <v>244</v>
      </c>
      <c r="B2787" t="s">
        <v>1038</v>
      </c>
      <c r="C2787" t="s">
        <v>688</v>
      </c>
      <c r="D2787" t="s">
        <v>837</v>
      </c>
      <c r="E2787" t="s">
        <v>838</v>
      </c>
      <c r="F2787">
        <v>10</v>
      </c>
      <c r="G2787">
        <v>286.58999999999997</v>
      </c>
      <c r="H2787" s="9">
        <v>44985</v>
      </c>
      <c r="I2787" t="s">
        <v>750</v>
      </c>
      <c r="J2787" t="s">
        <v>669</v>
      </c>
      <c r="K2787" t="s">
        <v>599</v>
      </c>
      <c r="L2787" t="s">
        <v>659</v>
      </c>
      <c r="M2787" t="s">
        <v>2209</v>
      </c>
      <c r="N2787" t="s">
        <v>4941</v>
      </c>
      <c r="O2787" t="s">
        <v>6257</v>
      </c>
      <c r="P2787">
        <f>COUNTIFS($L:$L, SolaCorp_Backlog[[#This Row],[Product Group]], $H:$H, "&lt;=" &amp; SolaCorp_Backlog[[#This Row],[Order Date]])</f>
        <v>253</v>
      </c>
      <c r="Q2787" s="9">
        <f>IFERROR(VLOOKUP(SolaCorp_Backlog[[#This Row],[Order_Item]], 'Hot Orders'!$C:$H, 6, FALSE), SolaCorp_Backlog[[#This Row],[Order Date]])</f>
        <v>44985</v>
      </c>
      <c r="R2787">
        <f>COUNTIFS($L:$L, SolaCorp_Backlog[[#This Row],[Product Group]], $Q:$Q, "&lt;=" &amp; SolaCorp_Backlog[[#This Row],[New Date]])</f>
        <v>266</v>
      </c>
      <c r="S2787">
        <f>IF(SolaCorp_Backlog[[#This Row],[Product Group]] &lt;&gt; $L2786, 1, $S2786 + 1)</f>
        <v>248</v>
      </c>
      <c r="T27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87">
        <f ca="1" xml:space="preserve"> ROUND((SolaCorp_Backlog[[#This Row],[Projected Ship Date]] - SolaCorp_Backlog[[#This Row],[Order Date]]) / SolaCorp_Backlog[[#This Row],[Backlog Quantity]], 0)</f>
        <v>33</v>
      </c>
    </row>
    <row r="2788" spans="1:21" x14ac:dyDescent="0.25">
      <c r="A2788" t="s">
        <v>244</v>
      </c>
      <c r="B2788" t="s">
        <v>1038</v>
      </c>
      <c r="C2788" t="s">
        <v>688</v>
      </c>
      <c r="D2788" t="s">
        <v>837</v>
      </c>
      <c r="E2788" t="s">
        <v>838</v>
      </c>
      <c r="F2788">
        <v>10</v>
      </c>
      <c r="G2788">
        <v>286.58999999999997</v>
      </c>
      <c r="H2788" s="9">
        <v>44985</v>
      </c>
      <c r="I2788" t="s">
        <v>750</v>
      </c>
      <c r="J2788" t="s">
        <v>669</v>
      </c>
      <c r="K2788" t="s">
        <v>599</v>
      </c>
      <c r="L2788" t="s">
        <v>659</v>
      </c>
      <c r="M2788" t="s">
        <v>2209</v>
      </c>
      <c r="N2788" t="s">
        <v>4942</v>
      </c>
      <c r="O2788" t="s">
        <v>6257</v>
      </c>
      <c r="P2788">
        <f>COUNTIFS($L:$L, SolaCorp_Backlog[[#This Row],[Product Group]], $H:$H, "&lt;=" &amp; SolaCorp_Backlog[[#This Row],[Order Date]])</f>
        <v>253</v>
      </c>
      <c r="Q2788" s="9">
        <f>IFERROR(VLOOKUP(SolaCorp_Backlog[[#This Row],[Order_Item]], 'Hot Orders'!$C:$H, 6, FALSE), SolaCorp_Backlog[[#This Row],[Order Date]])</f>
        <v>44985</v>
      </c>
      <c r="R2788">
        <f>COUNTIFS($L:$L, SolaCorp_Backlog[[#This Row],[Product Group]], $Q:$Q, "&lt;=" &amp; SolaCorp_Backlog[[#This Row],[New Date]])</f>
        <v>266</v>
      </c>
      <c r="S2788">
        <f>IF(SolaCorp_Backlog[[#This Row],[Product Group]] &lt;&gt; $L2787, 1, $S2787 + 1)</f>
        <v>249</v>
      </c>
      <c r="T27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88">
        <f ca="1" xml:space="preserve"> ROUND((SolaCorp_Backlog[[#This Row],[Projected Ship Date]] - SolaCorp_Backlog[[#This Row],[Order Date]]) / SolaCorp_Backlog[[#This Row],[Backlog Quantity]], 0)</f>
        <v>33</v>
      </c>
    </row>
    <row r="2789" spans="1:21" x14ac:dyDescent="0.25">
      <c r="A2789" t="s">
        <v>244</v>
      </c>
      <c r="B2789" t="s">
        <v>1038</v>
      </c>
      <c r="C2789" t="s">
        <v>688</v>
      </c>
      <c r="D2789" t="s">
        <v>837</v>
      </c>
      <c r="E2789" t="s">
        <v>838</v>
      </c>
      <c r="F2789">
        <v>10</v>
      </c>
      <c r="G2789">
        <v>286.58999999999997</v>
      </c>
      <c r="H2789" s="9">
        <v>44985</v>
      </c>
      <c r="I2789" t="s">
        <v>750</v>
      </c>
      <c r="J2789" t="s">
        <v>669</v>
      </c>
      <c r="K2789" t="s">
        <v>599</v>
      </c>
      <c r="L2789" t="s">
        <v>659</v>
      </c>
      <c r="M2789" t="s">
        <v>2209</v>
      </c>
      <c r="N2789" t="s">
        <v>4943</v>
      </c>
      <c r="O2789" t="s">
        <v>6257</v>
      </c>
      <c r="P2789">
        <f>COUNTIFS($L:$L, SolaCorp_Backlog[[#This Row],[Product Group]], $H:$H, "&lt;=" &amp; SolaCorp_Backlog[[#This Row],[Order Date]])</f>
        <v>253</v>
      </c>
      <c r="Q2789" s="9">
        <f>IFERROR(VLOOKUP(SolaCorp_Backlog[[#This Row],[Order_Item]], 'Hot Orders'!$C:$H, 6, FALSE), SolaCorp_Backlog[[#This Row],[Order Date]])</f>
        <v>44985</v>
      </c>
      <c r="R2789">
        <f>COUNTIFS($L:$L, SolaCorp_Backlog[[#This Row],[Product Group]], $Q:$Q, "&lt;=" &amp; SolaCorp_Backlog[[#This Row],[New Date]])</f>
        <v>266</v>
      </c>
      <c r="S2789">
        <f>IF(SolaCorp_Backlog[[#This Row],[Product Group]] &lt;&gt; $L2788, 1, $S2788 + 1)</f>
        <v>250</v>
      </c>
      <c r="T27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89">
        <f ca="1" xml:space="preserve"> ROUND((SolaCorp_Backlog[[#This Row],[Projected Ship Date]] - SolaCorp_Backlog[[#This Row],[Order Date]]) / SolaCorp_Backlog[[#This Row],[Backlog Quantity]], 0)</f>
        <v>33</v>
      </c>
    </row>
    <row r="2790" spans="1:21" x14ac:dyDescent="0.25">
      <c r="A2790" t="s">
        <v>244</v>
      </c>
      <c r="B2790" t="s">
        <v>1038</v>
      </c>
      <c r="C2790" t="s">
        <v>688</v>
      </c>
      <c r="D2790" t="s">
        <v>837</v>
      </c>
      <c r="E2790" t="s">
        <v>838</v>
      </c>
      <c r="F2790">
        <v>10</v>
      </c>
      <c r="G2790">
        <v>286.58999999999997</v>
      </c>
      <c r="H2790" s="9">
        <v>44985</v>
      </c>
      <c r="I2790" t="s">
        <v>750</v>
      </c>
      <c r="J2790" t="s">
        <v>669</v>
      </c>
      <c r="K2790" t="s">
        <v>599</v>
      </c>
      <c r="L2790" t="s">
        <v>659</v>
      </c>
      <c r="M2790" t="s">
        <v>2209</v>
      </c>
      <c r="N2790" t="s">
        <v>4944</v>
      </c>
      <c r="O2790" t="s">
        <v>6257</v>
      </c>
      <c r="P2790">
        <f>COUNTIFS($L:$L, SolaCorp_Backlog[[#This Row],[Product Group]], $H:$H, "&lt;=" &amp; SolaCorp_Backlog[[#This Row],[Order Date]])</f>
        <v>253</v>
      </c>
      <c r="Q2790" s="9">
        <f>IFERROR(VLOOKUP(SolaCorp_Backlog[[#This Row],[Order_Item]], 'Hot Orders'!$C:$H, 6, FALSE), SolaCorp_Backlog[[#This Row],[Order Date]])</f>
        <v>44985</v>
      </c>
      <c r="R2790">
        <f>COUNTIFS($L:$L, SolaCorp_Backlog[[#This Row],[Product Group]], $Q:$Q, "&lt;=" &amp; SolaCorp_Backlog[[#This Row],[New Date]])</f>
        <v>266</v>
      </c>
      <c r="S2790">
        <f>IF(SolaCorp_Backlog[[#This Row],[Product Group]] &lt;&gt; $L2789, 1, $S2789 + 1)</f>
        <v>251</v>
      </c>
      <c r="T27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90">
        <f ca="1" xml:space="preserve"> ROUND((SolaCorp_Backlog[[#This Row],[Projected Ship Date]] - SolaCorp_Backlog[[#This Row],[Order Date]]) / SolaCorp_Backlog[[#This Row],[Backlog Quantity]], 0)</f>
        <v>33</v>
      </c>
    </row>
    <row r="2791" spans="1:21" x14ac:dyDescent="0.25">
      <c r="A2791" t="s">
        <v>244</v>
      </c>
      <c r="B2791" t="s">
        <v>1038</v>
      </c>
      <c r="C2791" t="s">
        <v>688</v>
      </c>
      <c r="D2791" t="s">
        <v>837</v>
      </c>
      <c r="E2791" t="s">
        <v>838</v>
      </c>
      <c r="F2791">
        <v>10</v>
      </c>
      <c r="G2791">
        <v>286.58999999999997</v>
      </c>
      <c r="H2791" s="9">
        <v>44985</v>
      </c>
      <c r="I2791" t="s">
        <v>750</v>
      </c>
      <c r="J2791" t="s">
        <v>669</v>
      </c>
      <c r="K2791" t="s">
        <v>599</v>
      </c>
      <c r="L2791" t="s">
        <v>659</v>
      </c>
      <c r="M2791" t="s">
        <v>2209</v>
      </c>
      <c r="N2791" t="s">
        <v>4945</v>
      </c>
      <c r="O2791" t="s">
        <v>6257</v>
      </c>
      <c r="P2791">
        <f>COUNTIFS($L:$L, SolaCorp_Backlog[[#This Row],[Product Group]], $H:$H, "&lt;=" &amp; SolaCorp_Backlog[[#This Row],[Order Date]])</f>
        <v>253</v>
      </c>
      <c r="Q2791" s="9">
        <f>IFERROR(VLOOKUP(SolaCorp_Backlog[[#This Row],[Order_Item]], 'Hot Orders'!$C:$H, 6, FALSE), SolaCorp_Backlog[[#This Row],[Order Date]])</f>
        <v>44985</v>
      </c>
      <c r="R2791">
        <f>COUNTIFS($L:$L, SolaCorp_Backlog[[#This Row],[Product Group]], $Q:$Q, "&lt;=" &amp; SolaCorp_Backlog[[#This Row],[New Date]])</f>
        <v>266</v>
      </c>
      <c r="S2791">
        <f>IF(SolaCorp_Backlog[[#This Row],[Product Group]] &lt;&gt; $L2790, 1, $S2790 + 1)</f>
        <v>252</v>
      </c>
      <c r="T27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91">
        <f ca="1" xml:space="preserve"> ROUND((SolaCorp_Backlog[[#This Row],[Projected Ship Date]] - SolaCorp_Backlog[[#This Row],[Order Date]]) / SolaCorp_Backlog[[#This Row],[Backlog Quantity]], 0)</f>
        <v>33</v>
      </c>
    </row>
    <row r="2792" spans="1:21" x14ac:dyDescent="0.25">
      <c r="A2792" t="s">
        <v>244</v>
      </c>
      <c r="B2792" t="s">
        <v>1038</v>
      </c>
      <c r="C2792" t="s">
        <v>688</v>
      </c>
      <c r="D2792" t="s">
        <v>837</v>
      </c>
      <c r="E2792" t="s">
        <v>838</v>
      </c>
      <c r="F2792">
        <v>10</v>
      </c>
      <c r="G2792">
        <v>286.58999999999997</v>
      </c>
      <c r="H2792" s="9">
        <v>44985</v>
      </c>
      <c r="I2792" t="s">
        <v>750</v>
      </c>
      <c r="J2792" t="s">
        <v>669</v>
      </c>
      <c r="K2792" t="s">
        <v>599</v>
      </c>
      <c r="L2792" t="s">
        <v>659</v>
      </c>
      <c r="M2792" t="s">
        <v>2209</v>
      </c>
      <c r="N2792" t="s">
        <v>4946</v>
      </c>
      <c r="O2792" t="s">
        <v>6257</v>
      </c>
      <c r="P2792">
        <f>COUNTIFS($L:$L, SolaCorp_Backlog[[#This Row],[Product Group]], $H:$H, "&lt;=" &amp; SolaCorp_Backlog[[#This Row],[Order Date]])</f>
        <v>253</v>
      </c>
      <c r="Q2792" s="9">
        <f>IFERROR(VLOOKUP(SolaCorp_Backlog[[#This Row],[Order_Item]], 'Hot Orders'!$C:$H, 6, FALSE), SolaCorp_Backlog[[#This Row],[Order Date]])</f>
        <v>44985</v>
      </c>
      <c r="R2792">
        <f>COUNTIFS($L:$L, SolaCorp_Backlog[[#This Row],[Product Group]], $Q:$Q, "&lt;=" &amp; SolaCorp_Backlog[[#This Row],[New Date]])</f>
        <v>266</v>
      </c>
      <c r="S2792">
        <f>IF(SolaCorp_Backlog[[#This Row],[Product Group]] &lt;&gt; $L2791, 1, $S2791 + 1)</f>
        <v>253</v>
      </c>
      <c r="T27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92">
        <f ca="1" xml:space="preserve"> ROUND((SolaCorp_Backlog[[#This Row],[Projected Ship Date]] - SolaCorp_Backlog[[#This Row],[Order Date]]) / SolaCorp_Backlog[[#This Row],[Backlog Quantity]], 0)</f>
        <v>33</v>
      </c>
    </row>
    <row r="2793" spans="1:21" x14ac:dyDescent="0.25">
      <c r="A2793" t="s">
        <v>371</v>
      </c>
      <c r="B2793" t="s">
        <v>799</v>
      </c>
      <c r="C2793" t="s">
        <v>671</v>
      </c>
      <c r="D2793" t="s">
        <v>974</v>
      </c>
      <c r="E2793" t="s">
        <v>975</v>
      </c>
      <c r="F2793">
        <v>1</v>
      </c>
      <c r="G2793">
        <v>488.46</v>
      </c>
      <c r="H2793" s="9">
        <v>44987</v>
      </c>
      <c r="I2793" t="s">
        <v>683</v>
      </c>
      <c r="J2793" t="s">
        <v>675</v>
      </c>
      <c r="K2793" t="s">
        <v>590</v>
      </c>
      <c r="L2793" t="s">
        <v>659</v>
      </c>
      <c r="M2793" t="s">
        <v>2210</v>
      </c>
      <c r="N2793" t="s">
        <v>4947</v>
      </c>
      <c r="O2793" t="s">
        <v>6258</v>
      </c>
      <c r="P2793">
        <f>COUNTIFS($L:$L, SolaCorp_Backlog[[#This Row],[Product Group]], $H:$H, "&lt;=" &amp; SolaCorp_Backlog[[#This Row],[Order Date]])</f>
        <v>257</v>
      </c>
      <c r="Q2793" s="9">
        <f>IFERROR(VLOOKUP(SolaCorp_Backlog[[#This Row],[Order_Item]], 'Hot Orders'!$C:$H, 6, FALSE), SolaCorp_Backlog[[#This Row],[Order Date]])</f>
        <v>44987</v>
      </c>
      <c r="R2793">
        <f>COUNTIFS($L:$L, SolaCorp_Backlog[[#This Row],[Product Group]], $Q:$Q, "&lt;=" &amp; SolaCorp_Backlog[[#This Row],[New Date]])</f>
        <v>270</v>
      </c>
      <c r="S2793">
        <f>IF(SolaCorp_Backlog[[#This Row],[Product Group]] &lt;&gt; $L2792, 1, $S2792 + 1)</f>
        <v>254</v>
      </c>
      <c r="T27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93">
        <f ca="1" xml:space="preserve"> ROUND((SolaCorp_Backlog[[#This Row],[Projected Ship Date]] - SolaCorp_Backlog[[#This Row],[Order Date]]) / SolaCorp_Backlog[[#This Row],[Backlog Quantity]], 0)</f>
        <v>330</v>
      </c>
    </row>
    <row r="2794" spans="1:21" x14ac:dyDescent="0.25">
      <c r="A2794" t="s">
        <v>371</v>
      </c>
      <c r="B2794" t="s">
        <v>799</v>
      </c>
      <c r="C2794" t="s">
        <v>671</v>
      </c>
      <c r="D2794" t="s">
        <v>800</v>
      </c>
      <c r="E2794" t="s">
        <v>801</v>
      </c>
      <c r="F2794">
        <v>1</v>
      </c>
      <c r="G2794">
        <v>550.11</v>
      </c>
      <c r="H2794" s="9">
        <v>44987</v>
      </c>
      <c r="I2794" t="s">
        <v>683</v>
      </c>
      <c r="J2794" t="s">
        <v>675</v>
      </c>
      <c r="K2794" t="s">
        <v>596</v>
      </c>
      <c r="L2794" t="s">
        <v>659</v>
      </c>
      <c r="M2794" t="s">
        <v>2304</v>
      </c>
      <c r="N2794" t="s">
        <v>5154</v>
      </c>
      <c r="O2794" t="s">
        <v>6258</v>
      </c>
      <c r="P2794">
        <f>COUNTIFS($L:$L, SolaCorp_Backlog[[#This Row],[Product Group]], $H:$H, "&lt;=" &amp; SolaCorp_Backlog[[#This Row],[Order Date]])</f>
        <v>257</v>
      </c>
      <c r="Q2794" s="9">
        <f>IFERROR(VLOOKUP(SolaCorp_Backlog[[#This Row],[Order_Item]], 'Hot Orders'!$C:$H, 6, FALSE), SolaCorp_Backlog[[#This Row],[Order Date]])</f>
        <v>44987</v>
      </c>
      <c r="R2794">
        <f>COUNTIFS($L:$L, SolaCorp_Backlog[[#This Row],[Product Group]], $Q:$Q, "&lt;=" &amp; SolaCorp_Backlog[[#This Row],[New Date]])</f>
        <v>270</v>
      </c>
      <c r="S2794">
        <f>IF(SolaCorp_Backlog[[#This Row],[Product Group]] &lt;&gt; $L2793, 1, $S2793 + 1)</f>
        <v>255</v>
      </c>
      <c r="T27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94">
        <f ca="1" xml:space="preserve"> ROUND((SolaCorp_Backlog[[#This Row],[Projected Ship Date]] - SolaCorp_Backlog[[#This Row],[Order Date]]) / SolaCorp_Backlog[[#This Row],[Backlog Quantity]], 0)</f>
        <v>330</v>
      </c>
    </row>
    <row r="2795" spans="1:21" x14ac:dyDescent="0.25">
      <c r="A2795" t="s">
        <v>371</v>
      </c>
      <c r="B2795" t="s">
        <v>799</v>
      </c>
      <c r="C2795" t="s">
        <v>671</v>
      </c>
      <c r="D2795" t="s">
        <v>800</v>
      </c>
      <c r="E2795" t="s">
        <v>801</v>
      </c>
      <c r="F2795">
        <v>2</v>
      </c>
      <c r="G2795">
        <v>833.88</v>
      </c>
      <c r="H2795" s="9">
        <v>44987</v>
      </c>
      <c r="I2795" t="s">
        <v>683</v>
      </c>
      <c r="J2795" t="s">
        <v>675</v>
      </c>
      <c r="K2795" t="s">
        <v>596</v>
      </c>
      <c r="L2795" t="s">
        <v>659</v>
      </c>
      <c r="M2795" t="s">
        <v>2304</v>
      </c>
      <c r="N2795" t="s">
        <v>5336</v>
      </c>
      <c r="O2795" t="s">
        <v>6258</v>
      </c>
      <c r="P2795">
        <f>COUNTIFS($L:$L, SolaCorp_Backlog[[#This Row],[Product Group]], $H:$H, "&lt;=" &amp; SolaCorp_Backlog[[#This Row],[Order Date]])</f>
        <v>257</v>
      </c>
      <c r="Q2795" s="9">
        <f>IFERROR(VLOOKUP(SolaCorp_Backlog[[#This Row],[Order_Item]], 'Hot Orders'!$C:$H, 6, FALSE), SolaCorp_Backlog[[#This Row],[Order Date]])</f>
        <v>44987</v>
      </c>
      <c r="R2795">
        <f>COUNTIFS($L:$L, SolaCorp_Backlog[[#This Row],[Product Group]], $Q:$Q, "&lt;=" &amp; SolaCorp_Backlog[[#This Row],[New Date]])</f>
        <v>270</v>
      </c>
      <c r="S2795">
        <f>IF(SolaCorp_Backlog[[#This Row],[Product Group]] &lt;&gt; $L2794, 1, $S2794 + 1)</f>
        <v>256</v>
      </c>
      <c r="T27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95">
        <f ca="1" xml:space="preserve"> ROUND((SolaCorp_Backlog[[#This Row],[Projected Ship Date]] - SolaCorp_Backlog[[#This Row],[Order Date]]) / SolaCorp_Backlog[[#This Row],[Backlog Quantity]], 0)</f>
        <v>165</v>
      </c>
    </row>
    <row r="2796" spans="1:21" x14ac:dyDescent="0.25">
      <c r="A2796" t="s">
        <v>371</v>
      </c>
      <c r="B2796" t="s">
        <v>799</v>
      </c>
      <c r="C2796" t="s">
        <v>671</v>
      </c>
      <c r="D2796" t="s">
        <v>800</v>
      </c>
      <c r="E2796" t="s">
        <v>801</v>
      </c>
      <c r="F2796">
        <v>2</v>
      </c>
      <c r="G2796">
        <v>833.88</v>
      </c>
      <c r="H2796" s="9">
        <v>44987</v>
      </c>
      <c r="I2796" t="s">
        <v>683</v>
      </c>
      <c r="J2796" t="s">
        <v>675</v>
      </c>
      <c r="K2796" t="s">
        <v>596</v>
      </c>
      <c r="L2796" t="s">
        <v>659</v>
      </c>
      <c r="M2796" t="s">
        <v>2304</v>
      </c>
      <c r="N2796" t="s">
        <v>5154</v>
      </c>
      <c r="O2796" t="s">
        <v>6258</v>
      </c>
      <c r="P2796">
        <f>COUNTIFS($L:$L, SolaCorp_Backlog[[#This Row],[Product Group]], $H:$H, "&lt;=" &amp; SolaCorp_Backlog[[#This Row],[Order Date]])</f>
        <v>257</v>
      </c>
      <c r="Q2796" s="9">
        <f>IFERROR(VLOOKUP(SolaCorp_Backlog[[#This Row],[Order_Item]], 'Hot Orders'!$C:$H, 6, FALSE), SolaCorp_Backlog[[#This Row],[Order Date]])</f>
        <v>44987</v>
      </c>
      <c r="R2796">
        <f>COUNTIFS($L:$L, SolaCorp_Backlog[[#This Row],[Product Group]], $Q:$Q, "&lt;=" &amp; SolaCorp_Backlog[[#This Row],[New Date]])</f>
        <v>270</v>
      </c>
      <c r="S2796">
        <f>IF(SolaCorp_Backlog[[#This Row],[Product Group]] &lt;&gt; $L2795, 1, $S2795 + 1)</f>
        <v>257</v>
      </c>
      <c r="T27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96">
        <f ca="1" xml:space="preserve"> ROUND((SolaCorp_Backlog[[#This Row],[Projected Ship Date]] - SolaCorp_Backlog[[#This Row],[Order Date]]) / SolaCorp_Backlog[[#This Row],[Backlog Quantity]], 0)</f>
        <v>165</v>
      </c>
    </row>
    <row r="2797" spans="1:21" x14ac:dyDescent="0.25">
      <c r="A2797" t="s">
        <v>256</v>
      </c>
      <c r="B2797" t="s">
        <v>996</v>
      </c>
      <c r="C2797" t="s">
        <v>688</v>
      </c>
      <c r="D2797" t="s">
        <v>1370</v>
      </c>
      <c r="E2797" t="s">
        <v>1371</v>
      </c>
      <c r="F2797">
        <v>1</v>
      </c>
      <c r="G2797">
        <v>186.21</v>
      </c>
      <c r="H2797" s="9">
        <v>44988</v>
      </c>
      <c r="I2797" t="s">
        <v>707</v>
      </c>
      <c r="J2797" t="s">
        <v>675</v>
      </c>
      <c r="K2797" t="s">
        <v>628</v>
      </c>
      <c r="L2797" t="s">
        <v>659</v>
      </c>
      <c r="M2797" t="s">
        <v>2420</v>
      </c>
      <c r="N2797" t="s">
        <v>5384</v>
      </c>
      <c r="O2797" t="s">
        <v>6439</v>
      </c>
      <c r="P2797">
        <f>COUNTIFS($L:$L, SolaCorp_Backlog[[#This Row],[Product Group]], $H:$H, "&lt;=" &amp; SolaCorp_Backlog[[#This Row],[Order Date]])</f>
        <v>261</v>
      </c>
      <c r="Q2797" s="9">
        <f>IFERROR(VLOOKUP(SolaCorp_Backlog[[#This Row],[Order_Item]], 'Hot Orders'!$C:$H, 6, FALSE), SolaCorp_Backlog[[#This Row],[Order Date]])</f>
        <v>44988</v>
      </c>
      <c r="R2797">
        <f>COUNTIFS($L:$L, SolaCorp_Backlog[[#This Row],[Product Group]], $Q:$Q, "&lt;=" &amp; SolaCorp_Backlog[[#This Row],[New Date]])</f>
        <v>274</v>
      </c>
      <c r="S2797">
        <f>IF(SolaCorp_Backlog[[#This Row],[Product Group]] &lt;&gt; $L2796, 1, $S2796 + 1)</f>
        <v>258</v>
      </c>
      <c r="T27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97">
        <f ca="1" xml:space="preserve"> ROUND((SolaCorp_Backlog[[#This Row],[Projected Ship Date]] - SolaCorp_Backlog[[#This Row],[Order Date]]) / SolaCorp_Backlog[[#This Row],[Backlog Quantity]], 0)</f>
        <v>329</v>
      </c>
    </row>
    <row r="2798" spans="1:21" x14ac:dyDescent="0.25">
      <c r="A2798" t="s">
        <v>256</v>
      </c>
      <c r="B2798" t="s">
        <v>996</v>
      </c>
      <c r="C2798" t="s">
        <v>688</v>
      </c>
      <c r="D2798" t="s">
        <v>722</v>
      </c>
      <c r="E2798" t="s">
        <v>723</v>
      </c>
      <c r="F2798">
        <v>1</v>
      </c>
      <c r="G2798">
        <v>369.85</v>
      </c>
      <c r="H2798" s="9">
        <v>44988</v>
      </c>
      <c r="I2798" t="s">
        <v>707</v>
      </c>
      <c r="J2798" t="s">
        <v>675</v>
      </c>
      <c r="K2798" t="s">
        <v>622</v>
      </c>
      <c r="L2798" t="s">
        <v>659</v>
      </c>
      <c r="M2798" t="s">
        <v>2488</v>
      </c>
      <c r="N2798" t="s">
        <v>5526</v>
      </c>
      <c r="O2798" t="s">
        <v>6439</v>
      </c>
      <c r="P2798">
        <f>COUNTIFS($L:$L, SolaCorp_Backlog[[#This Row],[Product Group]], $H:$H, "&lt;=" &amp; SolaCorp_Backlog[[#This Row],[Order Date]])</f>
        <v>261</v>
      </c>
      <c r="Q2798" s="9">
        <f>IFERROR(VLOOKUP(SolaCorp_Backlog[[#This Row],[Order_Item]], 'Hot Orders'!$C:$H, 6, FALSE), SolaCorp_Backlog[[#This Row],[Order Date]])</f>
        <v>44988</v>
      </c>
      <c r="R2798">
        <f>COUNTIFS($L:$L, SolaCorp_Backlog[[#This Row],[Product Group]], $Q:$Q, "&lt;=" &amp; SolaCorp_Backlog[[#This Row],[New Date]])</f>
        <v>274</v>
      </c>
      <c r="S2798">
        <f>IF(SolaCorp_Backlog[[#This Row],[Product Group]] &lt;&gt; $L2797, 1, $S2797 + 1)</f>
        <v>259</v>
      </c>
      <c r="T27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98">
        <f ca="1" xml:space="preserve"> ROUND((SolaCorp_Backlog[[#This Row],[Projected Ship Date]] - SolaCorp_Backlog[[#This Row],[Order Date]]) / SolaCorp_Backlog[[#This Row],[Backlog Quantity]], 0)</f>
        <v>329</v>
      </c>
    </row>
    <row r="2799" spans="1:21" x14ac:dyDescent="0.25">
      <c r="A2799" t="s">
        <v>493</v>
      </c>
      <c r="B2799" t="s">
        <v>1045</v>
      </c>
      <c r="C2799" t="s">
        <v>721</v>
      </c>
      <c r="D2799" t="s">
        <v>974</v>
      </c>
      <c r="E2799" t="s">
        <v>975</v>
      </c>
      <c r="F2799">
        <v>1</v>
      </c>
      <c r="G2799">
        <v>392.7</v>
      </c>
      <c r="H2799" s="9">
        <v>44988</v>
      </c>
      <c r="I2799" t="s">
        <v>707</v>
      </c>
      <c r="J2799" t="s">
        <v>669</v>
      </c>
      <c r="K2799" t="s">
        <v>590</v>
      </c>
      <c r="L2799" t="s">
        <v>659</v>
      </c>
      <c r="M2799" t="s">
        <v>2336</v>
      </c>
      <c r="N2799" t="s">
        <v>5222</v>
      </c>
      <c r="O2799" t="s">
        <v>6367</v>
      </c>
      <c r="P2799">
        <f>COUNTIFS($L:$L, SolaCorp_Backlog[[#This Row],[Product Group]], $H:$H, "&lt;=" &amp; SolaCorp_Backlog[[#This Row],[Order Date]])</f>
        <v>261</v>
      </c>
      <c r="Q2799" s="9">
        <f>IFERROR(VLOOKUP(SolaCorp_Backlog[[#This Row],[Order_Item]], 'Hot Orders'!$C:$H, 6, FALSE), SolaCorp_Backlog[[#This Row],[Order Date]])</f>
        <v>44988</v>
      </c>
      <c r="R2799">
        <f>COUNTIFS($L:$L, SolaCorp_Backlog[[#This Row],[Product Group]], $Q:$Q, "&lt;=" &amp; SolaCorp_Backlog[[#This Row],[New Date]])</f>
        <v>274</v>
      </c>
      <c r="S2799">
        <f>IF(SolaCorp_Backlog[[#This Row],[Product Group]] &lt;&gt; $L2798, 1, $S2798 + 1)</f>
        <v>260</v>
      </c>
      <c r="T27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799">
        <f ca="1" xml:space="preserve"> ROUND((SolaCorp_Backlog[[#This Row],[Projected Ship Date]] - SolaCorp_Backlog[[#This Row],[Order Date]]) / SolaCorp_Backlog[[#This Row],[Backlog Quantity]], 0)</f>
        <v>329</v>
      </c>
    </row>
    <row r="2800" spans="1:21" x14ac:dyDescent="0.25">
      <c r="A2800" t="s">
        <v>520</v>
      </c>
      <c r="B2800" t="s">
        <v>835</v>
      </c>
      <c r="C2800" t="s">
        <v>688</v>
      </c>
      <c r="D2800" t="s">
        <v>1219</v>
      </c>
      <c r="E2800" t="s">
        <v>1220</v>
      </c>
      <c r="F2800">
        <v>1</v>
      </c>
      <c r="G2800">
        <v>297.58</v>
      </c>
      <c r="H2800" s="9">
        <v>44988</v>
      </c>
      <c r="I2800" t="s">
        <v>750</v>
      </c>
      <c r="J2800" t="s">
        <v>675</v>
      </c>
      <c r="K2800" t="s">
        <v>620</v>
      </c>
      <c r="L2800" t="s">
        <v>659</v>
      </c>
      <c r="M2800" t="s">
        <v>2286</v>
      </c>
      <c r="N2800" t="s">
        <v>5110</v>
      </c>
      <c r="O2800" t="s">
        <v>6325</v>
      </c>
      <c r="P2800">
        <f>COUNTIFS($L:$L, SolaCorp_Backlog[[#This Row],[Product Group]], $H:$H, "&lt;=" &amp; SolaCorp_Backlog[[#This Row],[Order Date]])</f>
        <v>261</v>
      </c>
      <c r="Q2800" s="9">
        <f>IFERROR(VLOOKUP(SolaCorp_Backlog[[#This Row],[Order_Item]], 'Hot Orders'!$C:$H, 6, FALSE), SolaCorp_Backlog[[#This Row],[Order Date]])</f>
        <v>44988</v>
      </c>
      <c r="R2800">
        <f>COUNTIFS($L:$L, SolaCorp_Backlog[[#This Row],[Product Group]], $Q:$Q, "&lt;=" &amp; SolaCorp_Backlog[[#This Row],[New Date]])</f>
        <v>274</v>
      </c>
      <c r="S2800">
        <f>IF(SolaCorp_Backlog[[#This Row],[Product Group]] &lt;&gt; $L2799, 1, $S2799 + 1)</f>
        <v>261</v>
      </c>
      <c r="T28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00">
        <f ca="1" xml:space="preserve"> ROUND((SolaCorp_Backlog[[#This Row],[Projected Ship Date]] - SolaCorp_Backlog[[#This Row],[Order Date]]) / SolaCorp_Backlog[[#This Row],[Backlog Quantity]], 0)</f>
        <v>329</v>
      </c>
    </row>
    <row r="2801" spans="1:21" x14ac:dyDescent="0.25">
      <c r="A2801" t="s">
        <v>547</v>
      </c>
      <c r="B2801" t="s">
        <v>796</v>
      </c>
      <c r="C2801" t="s">
        <v>729</v>
      </c>
      <c r="D2801" t="s">
        <v>837</v>
      </c>
      <c r="E2801" t="s">
        <v>838</v>
      </c>
      <c r="F2801">
        <v>11</v>
      </c>
      <c r="G2801">
        <v>313.57</v>
      </c>
      <c r="H2801" s="9">
        <v>44992</v>
      </c>
      <c r="I2801" t="s">
        <v>789</v>
      </c>
      <c r="J2801" t="s">
        <v>669</v>
      </c>
      <c r="K2801" t="s">
        <v>599</v>
      </c>
      <c r="L2801" t="s">
        <v>659</v>
      </c>
      <c r="M2801" t="s">
        <v>2186</v>
      </c>
      <c r="N2801" t="s">
        <v>4882</v>
      </c>
      <c r="O2801" t="s">
        <v>6234</v>
      </c>
      <c r="P2801">
        <f>COUNTIFS($L:$L, SolaCorp_Backlog[[#This Row],[Product Group]], $H:$H, "&lt;=" &amp; SolaCorp_Backlog[[#This Row],[Order Date]])</f>
        <v>272</v>
      </c>
      <c r="Q2801" s="9">
        <f>IFERROR(VLOOKUP(SolaCorp_Backlog[[#This Row],[Order_Item]], 'Hot Orders'!$C:$H, 6, FALSE), SolaCorp_Backlog[[#This Row],[Order Date]])</f>
        <v>44992</v>
      </c>
      <c r="R2801">
        <f>COUNTIFS($L:$L, SolaCorp_Backlog[[#This Row],[Product Group]], $Q:$Q, "&lt;=" &amp; SolaCorp_Backlog[[#This Row],[New Date]])</f>
        <v>285</v>
      </c>
      <c r="S2801">
        <f>IF(SolaCorp_Backlog[[#This Row],[Product Group]] &lt;&gt; $L2800, 1, $S2800 + 1)</f>
        <v>262</v>
      </c>
      <c r="T28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01">
        <f ca="1" xml:space="preserve"> ROUND((SolaCorp_Backlog[[#This Row],[Projected Ship Date]] - SolaCorp_Backlog[[#This Row],[Order Date]]) / SolaCorp_Backlog[[#This Row],[Backlog Quantity]], 0)</f>
        <v>30</v>
      </c>
    </row>
    <row r="2802" spans="1:21" x14ac:dyDescent="0.25">
      <c r="A2802" t="s">
        <v>547</v>
      </c>
      <c r="B2802" t="s">
        <v>796</v>
      </c>
      <c r="C2802" t="s">
        <v>729</v>
      </c>
      <c r="D2802" t="s">
        <v>837</v>
      </c>
      <c r="E2802" t="s">
        <v>838</v>
      </c>
      <c r="F2802">
        <v>11</v>
      </c>
      <c r="G2802">
        <v>313.57</v>
      </c>
      <c r="H2802" s="9">
        <v>44992</v>
      </c>
      <c r="I2802" t="s">
        <v>789</v>
      </c>
      <c r="J2802" t="s">
        <v>669</v>
      </c>
      <c r="K2802" t="s">
        <v>599</v>
      </c>
      <c r="L2802" t="s">
        <v>659</v>
      </c>
      <c r="M2802" t="s">
        <v>2186</v>
      </c>
      <c r="N2802" t="s">
        <v>4883</v>
      </c>
      <c r="O2802" t="s">
        <v>6234</v>
      </c>
      <c r="P2802">
        <f>COUNTIFS($L:$L, SolaCorp_Backlog[[#This Row],[Product Group]], $H:$H, "&lt;=" &amp; SolaCorp_Backlog[[#This Row],[Order Date]])</f>
        <v>272</v>
      </c>
      <c r="Q2802" s="9">
        <f>IFERROR(VLOOKUP(SolaCorp_Backlog[[#This Row],[Order_Item]], 'Hot Orders'!$C:$H, 6, FALSE), SolaCorp_Backlog[[#This Row],[Order Date]])</f>
        <v>44992</v>
      </c>
      <c r="R2802">
        <f>COUNTIFS($L:$L, SolaCorp_Backlog[[#This Row],[Product Group]], $Q:$Q, "&lt;=" &amp; SolaCorp_Backlog[[#This Row],[New Date]])</f>
        <v>285</v>
      </c>
      <c r="S2802">
        <f>IF(SolaCorp_Backlog[[#This Row],[Product Group]] &lt;&gt; $L2801, 1, $S2801 + 1)</f>
        <v>263</v>
      </c>
      <c r="T28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02">
        <f ca="1" xml:space="preserve"> ROUND((SolaCorp_Backlog[[#This Row],[Projected Ship Date]] - SolaCorp_Backlog[[#This Row],[Order Date]]) / SolaCorp_Backlog[[#This Row],[Backlog Quantity]], 0)</f>
        <v>30</v>
      </c>
    </row>
    <row r="2803" spans="1:21" x14ac:dyDescent="0.25">
      <c r="A2803" t="s">
        <v>547</v>
      </c>
      <c r="B2803" t="s">
        <v>796</v>
      </c>
      <c r="C2803" t="s">
        <v>729</v>
      </c>
      <c r="D2803" t="s">
        <v>837</v>
      </c>
      <c r="E2803" t="s">
        <v>838</v>
      </c>
      <c r="F2803">
        <v>11</v>
      </c>
      <c r="G2803">
        <v>313.57</v>
      </c>
      <c r="H2803" s="9">
        <v>44992</v>
      </c>
      <c r="I2803" t="s">
        <v>789</v>
      </c>
      <c r="J2803" t="s">
        <v>669</v>
      </c>
      <c r="K2803" t="s">
        <v>599</v>
      </c>
      <c r="L2803" t="s">
        <v>659</v>
      </c>
      <c r="M2803" t="s">
        <v>2186</v>
      </c>
      <c r="N2803" t="s">
        <v>4884</v>
      </c>
      <c r="O2803" t="s">
        <v>6234</v>
      </c>
      <c r="P2803">
        <f>COUNTIFS($L:$L, SolaCorp_Backlog[[#This Row],[Product Group]], $H:$H, "&lt;=" &amp; SolaCorp_Backlog[[#This Row],[Order Date]])</f>
        <v>272</v>
      </c>
      <c r="Q2803" s="9">
        <f>IFERROR(VLOOKUP(SolaCorp_Backlog[[#This Row],[Order_Item]], 'Hot Orders'!$C:$H, 6, FALSE), SolaCorp_Backlog[[#This Row],[Order Date]])</f>
        <v>44992</v>
      </c>
      <c r="R2803">
        <f>COUNTIFS($L:$L, SolaCorp_Backlog[[#This Row],[Product Group]], $Q:$Q, "&lt;=" &amp; SolaCorp_Backlog[[#This Row],[New Date]])</f>
        <v>285</v>
      </c>
      <c r="S2803">
        <f>IF(SolaCorp_Backlog[[#This Row],[Product Group]] &lt;&gt; $L2802, 1, $S2802 + 1)</f>
        <v>264</v>
      </c>
      <c r="T28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03">
        <f ca="1" xml:space="preserve"> ROUND((SolaCorp_Backlog[[#This Row],[Projected Ship Date]] - SolaCorp_Backlog[[#This Row],[Order Date]]) / SolaCorp_Backlog[[#This Row],[Backlog Quantity]], 0)</f>
        <v>30</v>
      </c>
    </row>
    <row r="2804" spans="1:21" x14ac:dyDescent="0.25">
      <c r="A2804" t="s">
        <v>547</v>
      </c>
      <c r="B2804" t="s">
        <v>796</v>
      </c>
      <c r="C2804" t="s">
        <v>729</v>
      </c>
      <c r="D2804" t="s">
        <v>837</v>
      </c>
      <c r="E2804" t="s">
        <v>838</v>
      </c>
      <c r="F2804">
        <v>11</v>
      </c>
      <c r="G2804">
        <v>313.57</v>
      </c>
      <c r="H2804" s="9">
        <v>44992</v>
      </c>
      <c r="I2804" t="s">
        <v>789</v>
      </c>
      <c r="J2804" t="s">
        <v>669</v>
      </c>
      <c r="K2804" t="s">
        <v>599</v>
      </c>
      <c r="L2804" t="s">
        <v>659</v>
      </c>
      <c r="M2804" t="s">
        <v>2186</v>
      </c>
      <c r="N2804" t="s">
        <v>4885</v>
      </c>
      <c r="O2804" t="s">
        <v>6234</v>
      </c>
      <c r="P2804">
        <f>COUNTIFS($L:$L, SolaCorp_Backlog[[#This Row],[Product Group]], $H:$H, "&lt;=" &amp; SolaCorp_Backlog[[#This Row],[Order Date]])</f>
        <v>272</v>
      </c>
      <c r="Q2804" s="9">
        <f>IFERROR(VLOOKUP(SolaCorp_Backlog[[#This Row],[Order_Item]], 'Hot Orders'!$C:$H, 6, FALSE), SolaCorp_Backlog[[#This Row],[Order Date]])</f>
        <v>44992</v>
      </c>
      <c r="R2804">
        <f>COUNTIFS($L:$L, SolaCorp_Backlog[[#This Row],[Product Group]], $Q:$Q, "&lt;=" &amp; SolaCorp_Backlog[[#This Row],[New Date]])</f>
        <v>285</v>
      </c>
      <c r="S2804">
        <f>IF(SolaCorp_Backlog[[#This Row],[Product Group]] &lt;&gt; $L2803, 1, $S2803 + 1)</f>
        <v>265</v>
      </c>
      <c r="T28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04">
        <f ca="1" xml:space="preserve"> ROUND((SolaCorp_Backlog[[#This Row],[Projected Ship Date]] - SolaCorp_Backlog[[#This Row],[Order Date]]) / SolaCorp_Backlog[[#This Row],[Backlog Quantity]], 0)</f>
        <v>30</v>
      </c>
    </row>
    <row r="2805" spans="1:21" x14ac:dyDescent="0.25">
      <c r="A2805" t="s">
        <v>547</v>
      </c>
      <c r="B2805" t="s">
        <v>796</v>
      </c>
      <c r="C2805" t="s">
        <v>729</v>
      </c>
      <c r="D2805" t="s">
        <v>837</v>
      </c>
      <c r="E2805" t="s">
        <v>838</v>
      </c>
      <c r="F2805">
        <v>11</v>
      </c>
      <c r="G2805">
        <v>313.57</v>
      </c>
      <c r="H2805" s="9">
        <v>44992</v>
      </c>
      <c r="I2805" t="s">
        <v>789</v>
      </c>
      <c r="J2805" t="s">
        <v>669</v>
      </c>
      <c r="K2805" t="s">
        <v>599</v>
      </c>
      <c r="L2805" t="s">
        <v>659</v>
      </c>
      <c r="M2805" t="s">
        <v>2186</v>
      </c>
      <c r="N2805" t="s">
        <v>4886</v>
      </c>
      <c r="O2805" t="s">
        <v>6234</v>
      </c>
      <c r="P2805">
        <f>COUNTIFS($L:$L, SolaCorp_Backlog[[#This Row],[Product Group]], $H:$H, "&lt;=" &amp; SolaCorp_Backlog[[#This Row],[Order Date]])</f>
        <v>272</v>
      </c>
      <c r="Q2805" s="9">
        <f>IFERROR(VLOOKUP(SolaCorp_Backlog[[#This Row],[Order_Item]], 'Hot Orders'!$C:$H, 6, FALSE), SolaCorp_Backlog[[#This Row],[Order Date]])</f>
        <v>44992</v>
      </c>
      <c r="R2805">
        <f>COUNTIFS($L:$L, SolaCorp_Backlog[[#This Row],[Product Group]], $Q:$Q, "&lt;=" &amp; SolaCorp_Backlog[[#This Row],[New Date]])</f>
        <v>285</v>
      </c>
      <c r="S2805">
        <f>IF(SolaCorp_Backlog[[#This Row],[Product Group]] &lt;&gt; $L2804, 1, $S2804 + 1)</f>
        <v>266</v>
      </c>
      <c r="T28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05">
        <f ca="1" xml:space="preserve"> ROUND((SolaCorp_Backlog[[#This Row],[Projected Ship Date]] - SolaCorp_Backlog[[#This Row],[Order Date]]) / SolaCorp_Backlog[[#This Row],[Backlog Quantity]], 0)</f>
        <v>30</v>
      </c>
    </row>
    <row r="2806" spans="1:21" x14ac:dyDescent="0.25">
      <c r="A2806" t="s">
        <v>547</v>
      </c>
      <c r="B2806" t="s">
        <v>796</v>
      </c>
      <c r="C2806" t="s">
        <v>729</v>
      </c>
      <c r="D2806" t="s">
        <v>837</v>
      </c>
      <c r="E2806" t="s">
        <v>838</v>
      </c>
      <c r="F2806">
        <v>11</v>
      </c>
      <c r="G2806">
        <v>313.57</v>
      </c>
      <c r="H2806" s="9">
        <v>44992</v>
      </c>
      <c r="I2806" t="s">
        <v>789</v>
      </c>
      <c r="J2806" t="s">
        <v>669</v>
      </c>
      <c r="K2806" t="s">
        <v>599</v>
      </c>
      <c r="L2806" t="s">
        <v>659</v>
      </c>
      <c r="M2806" t="s">
        <v>2186</v>
      </c>
      <c r="N2806" t="s">
        <v>4887</v>
      </c>
      <c r="O2806" t="s">
        <v>6234</v>
      </c>
      <c r="P2806">
        <f>COUNTIFS($L:$L, SolaCorp_Backlog[[#This Row],[Product Group]], $H:$H, "&lt;=" &amp; SolaCorp_Backlog[[#This Row],[Order Date]])</f>
        <v>272</v>
      </c>
      <c r="Q2806" s="9">
        <f>IFERROR(VLOOKUP(SolaCorp_Backlog[[#This Row],[Order_Item]], 'Hot Orders'!$C:$H, 6, FALSE), SolaCorp_Backlog[[#This Row],[Order Date]])</f>
        <v>44992</v>
      </c>
      <c r="R2806">
        <f>COUNTIFS($L:$L, SolaCorp_Backlog[[#This Row],[Product Group]], $Q:$Q, "&lt;=" &amp; SolaCorp_Backlog[[#This Row],[New Date]])</f>
        <v>285</v>
      </c>
      <c r="S2806">
        <f>IF(SolaCorp_Backlog[[#This Row],[Product Group]] &lt;&gt; $L2805, 1, $S2805 + 1)</f>
        <v>267</v>
      </c>
      <c r="T28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06">
        <f ca="1" xml:space="preserve"> ROUND((SolaCorp_Backlog[[#This Row],[Projected Ship Date]] - SolaCorp_Backlog[[#This Row],[Order Date]]) / SolaCorp_Backlog[[#This Row],[Backlog Quantity]], 0)</f>
        <v>30</v>
      </c>
    </row>
    <row r="2807" spans="1:21" x14ac:dyDescent="0.25">
      <c r="A2807" t="s">
        <v>547</v>
      </c>
      <c r="B2807" t="s">
        <v>796</v>
      </c>
      <c r="C2807" t="s">
        <v>729</v>
      </c>
      <c r="D2807" t="s">
        <v>837</v>
      </c>
      <c r="E2807" t="s">
        <v>838</v>
      </c>
      <c r="F2807">
        <v>11</v>
      </c>
      <c r="G2807">
        <v>313.57</v>
      </c>
      <c r="H2807" s="9">
        <v>44992</v>
      </c>
      <c r="I2807" t="s">
        <v>789</v>
      </c>
      <c r="J2807" t="s">
        <v>669</v>
      </c>
      <c r="K2807" t="s">
        <v>599</v>
      </c>
      <c r="L2807" t="s">
        <v>659</v>
      </c>
      <c r="M2807" t="s">
        <v>2186</v>
      </c>
      <c r="N2807" t="s">
        <v>4888</v>
      </c>
      <c r="O2807" t="s">
        <v>6234</v>
      </c>
      <c r="P2807">
        <f>COUNTIFS($L:$L, SolaCorp_Backlog[[#This Row],[Product Group]], $H:$H, "&lt;=" &amp; SolaCorp_Backlog[[#This Row],[Order Date]])</f>
        <v>272</v>
      </c>
      <c r="Q2807" s="9">
        <f>IFERROR(VLOOKUP(SolaCorp_Backlog[[#This Row],[Order_Item]], 'Hot Orders'!$C:$H, 6, FALSE), SolaCorp_Backlog[[#This Row],[Order Date]])</f>
        <v>44992</v>
      </c>
      <c r="R2807">
        <f>COUNTIFS($L:$L, SolaCorp_Backlog[[#This Row],[Product Group]], $Q:$Q, "&lt;=" &amp; SolaCorp_Backlog[[#This Row],[New Date]])</f>
        <v>285</v>
      </c>
      <c r="S2807">
        <f>IF(SolaCorp_Backlog[[#This Row],[Product Group]] &lt;&gt; $L2806, 1, $S2806 + 1)</f>
        <v>268</v>
      </c>
      <c r="T28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07">
        <f ca="1" xml:space="preserve"> ROUND((SolaCorp_Backlog[[#This Row],[Projected Ship Date]] - SolaCorp_Backlog[[#This Row],[Order Date]]) / SolaCorp_Backlog[[#This Row],[Backlog Quantity]], 0)</f>
        <v>30</v>
      </c>
    </row>
    <row r="2808" spans="1:21" x14ac:dyDescent="0.25">
      <c r="A2808" t="s">
        <v>547</v>
      </c>
      <c r="B2808" t="s">
        <v>796</v>
      </c>
      <c r="C2808" t="s">
        <v>729</v>
      </c>
      <c r="D2808" t="s">
        <v>837</v>
      </c>
      <c r="E2808" t="s">
        <v>838</v>
      </c>
      <c r="F2808">
        <v>11</v>
      </c>
      <c r="G2808">
        <v>313.57</v>
      </c>
      <c r="H2808" s="9">
        <v>44992</v>
      </c>
      <c r="I2808" t="s">
        <v>789</v>
      </c>
      <c r="J2808" t="s">
        <v>669</v>
      </c>
      <c r="K2808" t="s">
        <v>599</v>
      </c>
      <c r="L2808" t="s">
        <v>659</v>
      </c>
      <c r="M2808" t="s">
        <v>2186</v>
      </c>
      <c r="N2808" t="s">
        <v>4889</v>
      </c>
      <c r="O2808" t="s">
        <v>6234</v>
      </c>
      <c r="P2808">
        <f>COUNTIFS($L:$L, SolaCorp_Backlog[[#This Row],[Product Group]], $H:$H, "&lt;=" &amp; SolaCorp_Backlog[[#This Row],[Order Date]])</f>
        <v>272</v>
      </c>
      <c r="Q2808" s="9">
        <f>IFERROR(VLOOKUP(SolaCorp_Backlog[[#This Row],[Order_Item]], 'Hot Orders'!$C:$H, 6, FALSE), SolaCorp_Backlog[[#This Row],[Order Date]])</f>
        <v>44992</v>
      </c>
      <c r="R2808">
        <f>COUNTIFS($L:$L, SolaCorp_Backlog[[#This Row],[Product Group]], $Q:$Q, "&lt;=" &amp; SolaCorp_Backlog[[#This Row],[New Date]])</f>
        <v>285</v>
      </c>
      <c r="S2808">
        <f>IF(SolaCorp_Backlog[[#This Row],[Product Group]] &lt;&gt; $L2807, 1, $S2807 + 1)</f>
        <v>269</v>
      </c>
      <c r="T28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08">
        <f ca="1" xml:space="preserve"> ROUND((SolaCorp_Backlog[[#This Row],[Projected Ship Date]] - SolaCorp_Backlog[[#This Row],[Order Date]]) / SolaCorp_Backlog[[#This Row],[Backlog Quantity]], 0)</f>
        <v>30</v>
      </c>
    </row>
    <row r="2809" spans="1:21" x14ac:dyDescent="0.25">
      <c r="A2809" t="s">
        <v>547</v>
      </c>
      <c r="B2809" t="s">
        <v>796</v>
      </c>
      <c r="C2809" t="s">
        <v>729</v>
      </c>
      <c r="D2809" t="s">
        <v>837</v>
      </c>
      <c r="E2809" t="s">
        <v>838</v>
      </c>
      <c r="F2809">
        <v>11</v>
      </c>
      <c r="G2809">
        <v>313.57</v>
      </c>
      <c r="H2809" s="9">
        <v>44992</v>
      </c>
      <c r="I2809" t="s">
        <v>789</v>
      </c>
      <c r="J2809" t="s">
        <v>669</v>
      </c>
      <c r="K2809" t="s">
        <v>599</v>
      </c>
      <c r="L2809" t="s">
        <v>659</v>
      </c>
      <c r="M2809" t="s">
        <v>2186</v>
      </c>
      <c r="N2809" t="s">
        <v>4890</v>
      </c>
      <c r="O2809" t="s">
        <v>6234</v>
      </c>
      <c r="P2809">
        <f>COUNTIFS($L:$L, SolaCorp_Backlog[[#This Row],[Product Group]], $H:$H, "&lt;=" &amp; SolaCorp_Backlog[[#This Row],[Order Date]])</f>
        <v>272</v>
      </c>
      <c r="Q2809" s="9">
        <f>IFERROR(VLOOKUP(SolaCorp_Backlog[[#This Row],[Order_Item]], 'Hot Orders'!$C:$H, 6, FALSE), SolaCorp_Backlog[[#This Row],[Order Date]])</f>
        <v>44992</v>
      </c>
      <c r="R2809">
        <f>COUNTIFS($L:$L, SolaCorp_Backlog[[#This Row],[Product Group]], $Q:$Q, "&lt;=" &amp; SolaCorp_Backlog[[#This Row],[New Date]])</f>
        <v>285</v>
      </c>
      <c r="S2809">
        <f>IF(SolaCorp_Backlog[[#This Row],[Product Group]] &lt;&gt; $L2808, 1, $S2808 + 1)</f>
        <v>270</v>
      </c>
      <c r="T28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09">
        <f ca="1" xml:space="preserve"> ROUND((SolaCorp_Backlog[[#This Row],[Projected Ship Date]] - SolaCorp_Backlog[[#This Row],[Order Date]]) / SolaCorp_Backlog[[#This Row],[Backlog Quantity]], 0)</f>
        <v>30</v>
      </c>
    </row>
    <row r="2810" spans="1:21" x14ac:dyDescent="0.25">
      <c r="A2810" t="s">
        <v>547</v>
      </c>
      <c r="B2810" t="s">
        <v>796</v>
      </c>
      <c r="C2810" t="s">
        <v>729</v>
      </c>
      <c r="D2810" t="s">
        <v>837</v>
      </c>
      <c r="E2810" t="s">
        <v>838</v>
      </c>
      <c r="F2810">
        <v>11</v>
      </c>
      <c r="G2810">
        <v>313.57</v>
      </c>
      <c r="H2810" s="9">
        <v>44992</v>
      </c>
      <c r="I2810" t="s">
        <v>789</v>
      </c>
      <c r="J2810" t="s">
        <v>669</v>
      </c>
      <c r="K2810" t="s">
        <v>599</v>
      </c>
      <c r="L2810" t="s">
        <v>659</v>
      </c>
      <c r="M2810" t="s">
        <v>2186</v>
      </c>
      <c r="N2810" t="s">
        <v>4891</v>
      </c>
      <c r="O2810" t="s">
        <v>6234</v>
      </c>
      <c r="P2810">
        <f>COUNTIFS($L:$L, SolaCorp_Backlog[[#This Row],[Product Group]], $H:$H, "&lt;=" &amp; SolaCorp_Backlog[[#This Row],[Order Date]])</f>
        <v>272</v>
      </c>
      <c r="Q2810" s="9">
        <f>IFERROR(VLOOKUP(SolaCorp_Backlog[[#This Row],[Order_Item]], 'Hot Orders'!$C:$H, 6, FALSE), SolaCorp_Backlog[[#This Row],[Order Date]])</f>
        <v>44992</v>
      </c>
      <c r="R2810">
        <f>COUNTIFS($L:$L, SolaCorp_Backlog[[#This Row],[Product Group]], $Q:$Q, "&lt;=" &amp; SolaCorp_Backlog[[#This Row],[New Date]])</f>
        <v>285</v>
      </c>
      <c r="S2810">
        <f>IF(SolaCorp_Backlog[[#This Row],[Product Group]] &lt;&gt; $L2809, 1, $S2809 + 1)</f>
        <v>271</v>
      </c>
      <c r="T28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2810">
        <f ca="1" xml:space="preserve"> ROUND((SolaCorp_Backlog[[#This Row],[Projected Ship Date]] - SolaCorp_Backlog[[#This Row],[Order Date]]) / SolaCorp_Backlog[[#This Row],[Backlog Quantity]], 0)</f>
        <v>30</v>
      </c>
    </row>
    <row r="2811" spans="1:21" x14ac:dyDescent="0.25">
      <c r="A2811" t="s">
        <v>547</v>
      </c>
      <c r="B2811" t="s">
        <v>796</v>
      </c>
      <c r="C2811" t="s">
        <v>729</v>
      </c>
      <c r="D2811" t="s">
        <v>837</v>
      </c>
      <c r="E2811" t="s">
        <v>838</v>
      </c>
      <c r="F2811">
        <v>11</v>
      </c>
      <c r="G2811">
        <v>313.57</v>
      </c>
      <c r="H2811" s="9">
        <v>44992</v>
      </c>
      <c r="I2811" t="s">
        <v>789</v>
      </c>
      <c r="J2811" t="s">
        <v>669</v>
      </c>
      <c r="K2811" t="s">
        <v>599</v>
      </c>
      <c r="L2811" t="s">
        <v>659</v>
      </c>
      <c r="M2811" t="s">
        <v>2186</v>
      </c>
      <c r="N2811" t="s">
        <v>4892</v>
      </c>
      <c r="O2811" t="s">
        <v>6234</v>
      </c>
      <c r="P2811">
        <f>COUNTIFS($L:$L, SolaCorp_Backlog[[#This Row],[Product Group]], $H:$H, "&lt;=" &amp; SolaCorp_Backlog[[#This Row],[Order Date]])</f>
        <v>272</v>
      </c>
      <c r="Q2811" s="9">
        <f>IFERROR(VLOOKUP(SolaCorp_Backlog[[#This Row],[Order_Item]], 'Hot Orders'!$C:$H, 6, FALSE), SolaCorp_Backlog[[#This Row],[Order Date]])</f>
        <v>44992</v>
      </c>
      <c r="R2811">
        <f>COUNTIFS($L:$L, SolaCorp_Backlog[[#This Row],[Product Group]], $Q:$Q, "&lt;=" &amp; SolaCorp_Backlog[[#This Row],[New Date]])</f>
        <v>285</v>
      </c>
      <c r="S2811">
        <f>IF(SolaCorp_Backlog[[#This Row],[Product Group]] &lt;&gt; $L2810, 1, $S2810 + 1)</f>
        <v>272</v>
      </c>
      <c r="T28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11">
        <f ca="1" xml:space="preserve"> ROUND((SolaCorp_Backlog[[#This Row],[Projected Ship Date]] - SolaCorp_Backlog[[#This Row],[Order Date]]) / SolaCorp_Backlog[[#This Row],[Backlog Quantity]], 0)</f>
        <v>30</v>
      </c>
    </row>
    <row r="2812" spans="1:21" x14ac:dyDescent="0.25">
      <c r="A2812" t="s">
        <v>550</v>
      </c>
      <c r="B2812" t="s">
        <v>1415</v>
      </c>
      <c r="C2812" t="s">
        <v>671</v>
      </c>
      <c r="D2812" t="s">
        <v>756</v>
      </c>
      <c r="E2812" t="s">
        <v>757</v>
      </c>
      <c r="F2812">
        <v>1</v>
      </c>
      <c r="G2812">
        <v>149.51</v>
      </c>
      <c r="H2812" s="9">
        <v>44993</v>
      </c>
      <c r="I2812" t="s">
        <v>679</v>
      </c>
      <c r="J2812" t="s">
        <v>675</v>
      </c>
      <c r="K2812" t="s">
        <v>612</v>
      </c>
      <c r="L2812" t="s">
        <v>659</v>
      </c>
      <c r="M2812" t="s">
        <v>2422</v>
      </c>
      <c r="N2812" t="s">
        <v>5387</v>
      </c>
      <c r="O2812" t="s">
        <v>6441</v>
      </c>
      <c r="P2812">
        <f>COUNTIFS($L:$L, SolaCorp_Backlog[[#This Row],[Product Group]], $H:$H, "&lt;=" &amp; SolaCorp_Backlog[[#This Row],[Order Date]])</f>
        <v>274</v>
      </c>
      <c r="Q2812" s="9">
        <f>IFERROR(VLOOKUP(SolaCorp_Backlog[[#This Row],[Order_Item]], 'Hot Orders'!$C:$H, 6, FALSE), SolaCorp_Backlog[[#This Row],[Order Date]])</f>
        <v>44993</v>
      </c>
      <c r="R2812">
        <f>COUNTIFS($L:$L, SolaCorp_Backlog[[#This Row],[Product Group]], $Q:$Q, "&lt;=" &amp; SolaCorp_Backlog[[#This Row],[New Date]])</f>
        <v>287</v>
      </c>
      <c r="S2812">
        <f>IF(SolaCorp_Backlog[[#This Row],[Product Group]] &lt;&gt; $L2811, 1, $S2811 + 1)</f>
        <v>273</v>
      </c>
      <c r="T28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12">
        <f ca="1" xml:space="preserve"> ROUND((SolaCorp_Backlog[[#This Row],[Projected Ship Date]] - SolaCorp_Backlog[[#This Row],[Order Date]]) / SolaCorp_Backlog[[#This Row],[Backlog Quantity]], 0)</f>
        <v>331</v>
      </c>
    </row>
    <row r="2813" spans="1:21" x14ac:dyDescent="0.25">
      <c r="A2813" t="s">
        <v>552</v>
      </c>
      <c r="B2813" t="s">
        <v>1509</v>
      </c>
      <c r="C2813" t="s">
        <v>721</v>
      </c>
      <c r="D2813" t="s">
        <v>1510</v>
      </c>
      <c r="E2813" t="s">
        <v>1511</v>
      </c>
      <c r="F2813">
        <v>1</v>
      </c>
      <c r="G2813">
        <v>81.069999999999993</v>
      </c>
      <c r="H2813" s="9">
        <v>44993</v>
      </c>
      <c r="I2813" t="s">
        <v>787</v>
      </c>
      <c r="J2813" t="s">
        <v>675</v>
      </c>
      <c r="K2813" t="s">
        <v>637</v>
      </c>
      <c r="L2813" t="s">
        <v>659</v>
      </c>
      <c r="M2813" t="s">
        <v>2215</v>
      </c>
      <c r="N2813" t="s">
        <v>4957</v>
      </c>
      <c r="O2813" t="s">
        <v>6262</v>
      </c>
      <c r="P2813">
        <f>COUNTIFS($L:$L, SolaCorp_Backlog[[#This Row],[Product Group]], $H:$H, "&lt;=" &amp; SolaCorp_Backlog[[#This Row],[Order Date]])</f>
        <v>274</v>
      </c>
      <c r="Q2813" s="9">
        <f>IFERROR(VLOOKUP(SolaCorp_Backlog[[#This Row],[Order_Item]], 'Hot Orders'!$C:$H, 6, FALSE), SolaCorp_Backlog[[#This Row],[Order Date]])</f>
        <v>44993</v>
      </c>
      <c r="R2813">
        <f>COUNTIFS($L:$L, SolaCorp_Backlog[[#This Row],[Product Group]], $Q:$Q, "&lt;=" &amp; SolaCorp_Backlog[[#This Row],[New Date]])</f>
        <v>287</v>
      </c>
      <c r="S2813">
        <f>IF(SolaCorp_Backlog[[#This Row],[Product Group]] &lt;&gt; $L2812, 1, $S2812 + 1)</f>
        <v>274</v>
      </c>
      <c r="T28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13">
        <f ca="1" xml:space="preserve"> ROUND((SolaCorp_Backlog[[#This Row],[Projected Ship Date]] - SolaCorp_Backlog[[#This Row],[Order Date]]) / SolaCorp_Backlog[[#This Row],[Backlog Quantity]], 0)</f>
        <v>331</v>
      </c>
    </row>
    <row r="2814" spans="1:21" x14ac:dyDescent="0.25">
      <c r="A2814" t="s">
        <v>395</v>
      </c>
      <c r="B2814" t="s">
        <v>796</v>
      </c>
      <c r="C2814" t="s">
        <v>729</v>
      </c>
      <c r="D2814" t="s">
        <v>756</v>
      </c>
      <c r="E2814" t="s">
        <v>757</v>
      </c>
      <c r="F2814">
        <v>5</v>
      </c>
      <c r="G2814">
        <v>513.14</v>
      </c>
      <c r="H2814" s="9">
        <v>44994</v>
      </c>
      <c r="I2814" t="s">
        <v>789</v>
      </c>
      <c r="J2814" t="s">
        <v>669</v>
      </c>
      <c r="K2814" t="s">
        <v>612</v>
      </c>
      <c r="L2814" t="s">
        <v>659</v>
      </c>
      <c r="M2814" t="s">
        <v>2423</v>
      </c>
      <c r="N2814" t="s">
        <v>5388</v>
      </c>
      <c r="O2814" t="s">
        <v>6442</v>
      </c>
      <c r="P2814">
        <f>COUNTIFS($L:$L, SolaCorp_Backlog[[#This Row],[Product Group]], $H:$H, "&lt;=" &amp; SolaCorp_Backlog[[#This Row],[Order Date]])</f>
        <v>279</v>
      </c>
      <c r="Q2814" s="9">
        <f>IFERROR(VLOOKUP(SolaCorp_Backlog[[#This Row],[Order_Item]], 'Hot Orders'!$C:$H, 6, FALSE), SolaCorp_Backlog[[#This Row],[Order Date]])</f>
        <v>44994</v>
      </c>
      <c r="R2814">
        <f>COUNTIFS($L:$L, SolaCorp_Backlog[[#This Row],[Product Group]], $Q:$Q, "&lt;=" &amp; SolaCorp_Backlog[[#This Row],[New Date]])</f>
        <v>292</v>
      </c>
      <c r="S2814">
        <f>IF(SolaCorp_Backlog[[#This Row],[Product Group]] &lt;&gt; $L2813, 1, $S2813 + 1)</f>
        <v>275</v>
      </c>
      <c r="T28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14">
        <f ca="1" xml:space="preserve"> ROUND((SolaCorp_Backlog[[#This Row],[Projected Ship Date]] - SolaCorp_Backlog[[#This Row],[Order Date]]) / SolaCorp_Backlog[[#This Row],[Backlog Quantity]], 0)</f>
        <v>66</v>
      </c>
    </row>
    <row r="2815" spans="1:21" x14ac:dyDescent="0.25">
      <c r="A2815" t="s">
        <v>395</v>
      </c>
      <c r="B2815" t="s">
        <v>796</v>
      </c>
      <c r="C2815" t="s">
        <v>729</v>
      </c>
      <c r="D2815" t="s">
        <v>756</v>
      </c>
      <c r="E2815" t="s">
        <v>757</v>
      </c>
      <c r="F2815">
        <v>5</v>
      </c>
      <c r="G2815">
        <v>513.14</v>
      </c>
      <c r="H2815" s="9">
        <v>44994</v>
      </c>
      <c r="I2815" t="s">
        <v>789</v>
      </c>
      <c r="J2815" t="s">
        <v>669</v>
      </c>
      <c r="K2815" t="s">
        <v>612</v>
      </c>
      <c r="L2815" t="s">
        <v>659</v>
      </c>
      <c r="M2815" t="s">
        <v>2423</v>
      </c>
      <c r="N2815" t="s">
        <v>5389</v>
      </c>
      <c r="O2815" t="s">
        <v>6442</v>
      </c>
      <c r="P2815">
        <f>COUNTIFS($L:$L, SolaCorp_Backlog[[#This Row],[Product Group]], $H:$H, "&lt;=" &amp; SolaCorp_Backlog[[#This Row],[Order Date]])</f>
        <v>279</v>
      </c>
      <c r="Q2815" s="9">
        <f>IFERROR(VLOOKUP(SolaCorp_Backlog[[#This Row],[Order_Item]], 'Hot Orders'!$C:$H, 6, FALSE), SolaCorp_Backlog[[#This Row],[Order Date]])</f>
        <v>44994</v>
      </c>
      <c r="R2815">
        <f>COUNTIFS($L:$L, SolaCorp_Backlog[[#This Row],[Product Group]], $Q:$Q, "&lt;=" &amp; SolaCorp_Backlog[[#This Row],[New Date]])</f>
        <v>292</v>
      </c>
      <c r="S2815">
        <f>IF(SolaCorp_Backlog[[#This Row],[Product Group]] &lt;&gt; $L2814, 1, $S2814 + 1)</f>
        <v>276</v>
      </c>
      <c r="T28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15">
        <f ca="1" xml:space="preserve"> ROUND((SolaCorp_Backlog[[#This Row],[Projected Ship Date]] - SolaCorp_Backlog[[#This Row],[Order Date]]) / SolaCorp_Backlog[[#This Row],[Backlog Quantity]], 0)</f>
        <v>66</v>
      </c>
    </row>
    <row r="2816" spans="1:21" x14ac:dyDescent="0.25">
      <c r="A2816" t="s">
        <v>395</v>
      </c>
      <c r="B2816" t="s">
        <v>796</v>
      </c>
      <c r="C2816" t="s">
        <v>729</v>
      </c>
      <c r="D2816" t="s">
        <v>756</v>
      </c>
      <c r="E2816" t="s">
        <v>757</v>
      </c>
      <c r="F2816">
        <v>5</v>
      </c>
      <c r="G2816">
        <v>513.14</v>
      </c>
      <c r="H2816" s="9">
        <v>44994</v>
      </c>
      <c r="I2816" t="s">
        <v>789</v>
      </c>
      <c r="J2816" t="s">
        <v>669</v>
      </c>
      <c r="K2816" t="s">
        <v>612</v>
      </c>
      <c r="L2816" t="s">
        <v>659</v>
      </c>
      <c r="M2816" t="s">
        <v>2423</v>
      </c>
      <c r="N2816" t="s">
        <v>5390</v>
      </c>
      <c r="O2816" t="s">
        <v>6442</v>
      </c>
      <c r="P2816">
        <f>COUNTIFS($L:$L, SolaCorp_Backlog[[#This Row],[Product Group]], $H:$H, "&lt;=" &amp; SolaCorp_Backlog[[#This Row],[Order Date]])</f>
        <v>279</v>
      </c>
      <c r="Q2816" s="9">
        <f>IFERROR(VLOOKUP(SolaCorp_Backlog[[#This Row],[Order_Item]], 'Hot Orders'!$C:$H, 6, FALSE), SolaCorp_Backlog[[#This Row],[Order Date]])</f>
        <v>44994</v>
      </c>
      <c r="R2816">
        <f>COUNTIFS($L:$L, SolaCorp_Backlog[[#This Row],[Product Group]], $Q:$Q, "&lt;=" &amp; SolaCorp_Backlog[[#This Row],[New Date]])</f>
        <v>292</v>
      </c>
      <c r="S2816">
        <f>IF(SolaCorp_Backlog[[#This Row],[Product Group]] &lt;&gt; $L2815, 1, $S2815 + 1)</f>
        <v>277</v>
      </c>
      <c r="T28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16">
        <f ca="1" xml:space="preserve"> ROUND((SolaCorp_Backlog[[#This Row],[Projected Ship Date]] - SolaCorp_Backlog[[#This Row],[Order Date]]) / SolaCorp_Backlog[[#This Row],[Backlog Quantity]], 0)</f>
        <v>66</v>
      </c>
    </row>
    <row r="2817" spans="1:21" x14ac:dyDescent="0.25">
      <c r="A2817" t="s">
        <v>395</v>
      </c>
      <c r="B2817" t="s">
        <v>796</v>
      </c>
      <c r="C2817" t="s">
        <v>729</v>
      </c>
      <c r="D2817" t="s">
        <v>756</v>
      </c>
      <c r="E2817" t="s">
        <v>757</v>
      </c>
      <c r="F2817">
        <v>5</v>
      </c>
      <c r="G2817">
        <v>513.14</v>
      </c>
      <c r="H2817" s="9">
        <v>44994</v>
      </c>
      <c r="I2817" t="s">
        <v>789</v>
      </c>
      <c r="J2817" t="s">
        <v>669</v>
      </c>
      <c r="K2817" t="s">
        <v>612</v>
      </c>
      <c r="L2817" t="s">
        <v>659</v>
      </c>
      <c r="M2817" t="s">
        <v>2423</v>
      </c>
      <c r="N2817" t="s">
        <v>5391</v>
      </c>
      <c r="O2817" t="s">
        <v>6442</v>
      </c>
      <c r="P2817">
        <f>COUNTIFS($L:$L, SolaCorp_Backlog[[#This Row],[Product Group]], $H:$H, "&lt;=" &amp; SolaCorp_Backlog[[#This Row],[Order Date]])</f>
        <v>279</v>
      </c>
      <c r="Q2817" s="9">
        <f>IFERROR(VLOOKUP(SolaCorp_Backlog[[#This Row],[Order_Item]], 'Hot Orders'!$C:$H, 6, FALSE), SolaCorp_Backlog[[#This Row],[Order Date]])</f>
        <v>44994</v>
      </c>
      <c r="R2817">
        <f>COUNTIFS($L:$L, SolaCorp_Backlog[[#This Row],[Product Group]], $Q:$Q, "&lt;=" &amp; SolaCorp_Backlog[[#This Row],[New Date]])</f>
        <v>292</v>
      </c>
      <c r="S2817">
        <f>IF(SolaCorp_Backlog[[#This Row],[Product Group]] &lt;&gt; $L2816, 1, $S2816 + 1)</f>
        <v>278</v>
      </c>
      <c r="T28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17">
        <f ca="1" xml:space="preserve"> ROUND((SolaCorp_Backlog[[#This Row],[Projected Ship Date]] - SolaCorp_Backlog[[#This Row],[Order Date]]) / SolaCorp_Backlog[[#This Row],[Backlog Quantity]], 0)</f>
        <v>66</v>
      </c>
    </row>
    <row r="2818" spans="1:21" x14ac:dyDescent="0.25">
      <c r="A2818" t="s">
        <v>395</v>
      </c>
      <c r="B2818" t="s">
        <v>796</v>
      </c>
      <c r="C2818" t="s">
        <v>729</v>
      </c>
      <c r="D2818" t="s">
        <v>756</v>
      </c>
      <c r="E2818" t="s">
        <v>757</v>
      </c>
      <c r="F2818">
        <v>5</v>
      </c>
      <c r="G2818">
        <v>513.14</v>
      </c>
      <c r="H2818" s="9">
        <v>44994</v>
      </c>
      <c r="I2818" t="s">
        <v>789</v>
      </c>
      <c r="J2818" t="s">
        <v>669</v>
      </c>
      <c r="K2818" t="s">
        <v>612</v>
      </c>
      <c r="L2818" t="s">
        <v>659</v>
      </c>
      <c r="M2818" t="s">
        <v>2423</v>
      </c>
      <c r="N2818" t="s">
        <v>5392</v>
      </c>
      <c r="O2818" t="s">
        <v>6442</v>
      </c>
      <c r="P2818">
        <f>COUNTIFS($L:$L, SolaCorp_Backlog[[#This Row],[Product Group]], $H:$H, "&lt;=" &amp; SolaCorp_Backlog[[#This Row],[Order Date]])</f>
        <v>279</v>
      </c>
      <c r="Q2818" s="9">
        <f>IFERROR(VLOOKUP(SolaCorp_Backlog[[#This Row],[Order_Item]], 'Hot Orders'!$C:$H, 6, FALSE), SolaCorp_Backlog[[#This Row],[Order Date]])</f>
        <v>44994</v>
      </c>
      <c r="R2818">
        <f>COUNTIFS($L:$L, SolaCorp_Backlog[[#This Row],[Product Group]], $Q:$Q, "&lt;=" &amp; SolaCorp_Backlog[[#This Row],[New Date]])</f>
        <v>292</v>
      </c>
      <c r="S2818">
        <f>IF(SolaCorp_Backlog[[#This Row],[Product Group]] &lt;&gt; $L2817, 1, $S2817 + 1)</f>
        <v>279</v>
      </c>
      <c r="T28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18">
        <f ca="1" xml:space="preserve"> ROUND((SolaCorp_Backlog[[#This Row],[Projected Ship Date]] - SolaCorp_Backlog[[#This Row],[Order Date]]) / SolaCorp_Backlog[[#This Row],[Backlog Quantity]], 0)</f>
        <v>66</v>
      </c>
    </row>
    <row r="2819" spans="1:21" x14ac:dyDescent="0.25">
      <c r="A2819" t="s">
        <v>566</v>
      </c>
      <c r="B2819" t="s">
        <v>1018</v>
      </c>
      <c r="C2819" t="s">
        <v>671</v>
      </c>
      <c r="D2819" t="s">
        <v>942</v>
      </c>
      <c r="E2819" t="s">
        <v>943</v>
      </c>
      <c r="F2819">
        <v>1</v>
      </c>
      <c r="G2819">
        <v>400.59</v>
      </c>
      <c r="H2819" s="9">
        <v>44995</v>
      </c>
      <c r="I2819" t="s">
        <v>674</v>
      </c>
      <c r="J2819" t="s">
        <v>675</v>
      </c>
      <c r="K2819" t="s">
        <v>597</v>
      </c>
      <c r="L2819" t="s">
        <v>659</v>
      </c>
      <c r="M2819" t="s">
        <v>2318</v>
      </c>
      <c r="N2819" t="s">
        <v>5190</v>
      </c>
      <c r="O2819" t="s">
        <v>6264</v>
      </c>
      <c r="P2819">
        <f>COUNTIFS($L:$L, SolaCorp_Backlog[[#This Row],[Product Group]], $H:$H, "&lt;=" &amp; SolaCorp_Backlog[[#This Row],[Order Date]])</f>
        <v>283</v>
      </c>
      <c r="Q2819" s="9">
        <f>IFERROR(VLOOKUP(SolaCorp_Backlog[[#This Row],[Order_Item]], 'Hot Orders'!$C:$H, 6, FALSE), SolaCorp_Backlog[[#This Row],[Order Date]])</f>
        <v>44995</v>
      </c>
      <c r="R2819">
        <f>COUNTIFS($L:$L, SolaCorp_Backlog[[#This Row],[Product Group]], $Q:$Q, "&lt;=" &amp; SolaCorp_Backlog[[#This Row],[New Date]])</f>
        <v>296</v>
      </c>
      <c r="S2819">
        <f>IF(SolaCorp_Backlog[[#This Row],[Product Group]] &lt;&gt; $L2818, 1, $S2818 + 1)</f>
        <v>280</v>
      </c>
      <c r="T28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19">
        <f ca="1" xml:space="preserve"> ROUND((SolaCorp_Backlog[[#This Row],[Projected Ship Date]] - SolaCorp_Backlog[[#This Row],[Order Date]]) / SolaCorp_Backlog[[#This Row],[Backlog Quantity]], 0)</f>
        <v>329</v>
      </c>
    </row>
    <row r="2820" spans="1:21" x14ac:dyDescent="0.25">
      <c r="A2820" t="s">
        <v>575</v>
      </c>
      <c r="B2820" t="s">
        <v>796</v>
      </c>
      <c r="C2820" t="s">
        <v>729</v>
      </c>
      <c r="D2820" t="s">
        <v>1386</v>
      </c>
      <c r="E2820" t="s">
        <v>1387</v>
      </c>
      <c r="F2820">
        <v>1</v>
      </c>
      <c r="G2820">
        <v>152.38999999999999</v>
      </c>
      <c r="H2820" s="9">
        <v>44995</v>
      </c>
      <c r="I2820" t="s">
        <v>789</v>
      </c>
      <c r="J2820" t="s">
        <v>669</v>
      </c>
      <c r="K2820" t="s">
        <v>628</v>
      </c>
      <c r="L2820" t="s">
        <v>659</v>
      </c>
      <c r="M2820" t="s">
        <v>2218</v>
      </c>
      <c r="N2820" t="s">
        <v>4960</v>
      </c>
      <c r="O2820" t="s">
        <v>6236</v>
      </c>
      <c r="P2820">
        <f>COUNTIFS($L:$L, SolaCorp_Backlog[[#This Row],[Product Group]], $H:$H, "&lt;=" &amp; SolaCorp_Backlog[[#This Row],[Order Date]])</f>
        <v>283</v>
      </c>
      <c r="Q2820" s="9">
        <f>IFERROR(VLOOKUP(SolaCorp_Backlog[[#This Row],[Order_Item]], 'Hot Orders'!$C:$H, 6, FALSE), SolaCorp_Backlog[[#This Row],[Order Date]])</f>
        <v>44995</v>
      </c>
      <c r="R2820">
        <f>COUNTIFS($L:$L, SolaCorp_Backlog[[#This Row],[Product Group]], $Q:$Q, "&lt;=" &amp; SolaCorp_Backlog[[#This Row],[New Date]])</f>
        <v>296</v>
      </c>
      <c r="S2820">
        <f>IF(SolaCorp_Backlog[[#This Row],[Product Group]] &lt;&gt; $L2819, 1, $S2819 + 1)</f>
        <v>281</v>
      </c>
      <c r="T28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20">
        <f ca="1" xml:space="preserve"> ROUND((SolaCorp_Backlog[[#This Row],[Projected Ship Date]] - SolaCorp_Backlog[[#This Row],[Order Date]]) / SolaCorp_Backlog[[#This Row],[Backlog Quantity]], 0)</f>
        <v>329</v>
      </c>
    </row>
    <row r="2821" spans="1:21" x14ac:dyDescent="0.25">
      <c r="A2821" t="s">
        <v>575</v>
      </c>
      <c r="B2821" t="s">
        <v>796</v>
      </c>
      <c r="C2821" t="s">
        <v>729</v>
      </c>
      <c r="D2821" t="s">
        <v>910</v>
      </c>
      <c r="E2821" t="s">
        <v>911</v>
      </c>
      <c r="F2821">
        <v>1</v>
      </c>
      <c r="G2821">
        <v>106.01</v>
      </c>
      <c r="H2821" s="9">
        <v>44995</v>
      </c>
      <c r="I2821" t="s">
        <v>789</v>
      </c>
      <c r="J2821" t="s">
        <v>669</v>
      </c>
      <c r="K2821" t="s">
        <v>602</v>
      </c>
      <c r="L2821" t="s">
        <v>659</v>
      </c>
      <c r="M2821" t="s">
        <v>2188</v>
      </c>
      <c r="N2821" t="s">
        <v>4895</v>
      </c>
      <c r="O2821" t="s">
        <v>6236</v>
      </c>
      <c r="P2821">
        <f>COUNTIFS($L:$L, SolaCorp_Backlog[[#This Row],[Product Group]], $H:$H, "&lt;=" &amp; SolaCorp_Backlog[[#This Row],[Order Date]])</f>
        <v>283</v>
      </c>
      <c r="Q2821" s="9">
        <f>IFERROR(VLOOKUP(SolaCorp_Backlog[[#This Row],[Order_Item]], 'Hot Orders'!$C:$H, 6, FALSE), SolaCorp_Backlog[[#This Row],[Order Date]])</f>
        <v>44995</v>
      </c>
      <c r="R2821">
        <f>COUNTIFS($L:$L, SolaCorp_Backlog[[#This Row],[Product Group]], $Q:$Q, "&lt;=" &amp; SolaCorp_Backlog[[#This Row],[New Date]])</f>
        <v>296</v>
      </c>
      <c r="S2821">
        <f>IF(SolaCorp_Backlog[[#This Row],[Product Group]] &lt;&gt; $L2820, 1, $S2820 + 1)</f>
        <v>282</v>
      </c>
      <c r="T28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21">
        <f ca="1" xml:space="preserve"> ROUND((SolaCorp_Backlog[[#This Row],[Projected Ship Date]] - SolaCorp_Backlog[[#This Row],[Order Date]]) / SolaCorp_Backlog[[#This Row],[Backlog Quantity]], 0)</f>
        <v>329</v>
      </c>
    </row>
    <row r="2822" spans="1:21" x14ac:dyDescent="0.25">
      <c r="A2822" t="s">
        <v>566</v>
      </c>
      <c r="B2822" t="s">
        <v>1018</v>
      </c>
      <c r="C2822" t="s">
        <v>671</v>
      </c>
      <c r="D2822" t="s">
        <v>974</v>
      </c>
      <c r="E2822" t="s">
        <v>975</v>
      </c>
      <c r="F2822">
        <v>1</v>
      </c>
      <c r="G2822">
        <v>488.46</v>
      </c>
      <c r="H2822" s="9">
        <v>44995</v>
      </c>
      <c r="I2822" t="s">
        <v>674</v>
      </c>
      <c r="J2822" t="s">
        <v>675</v>
      </c>
      <c r="K2822" t="s">
        <v>590</v>
      </c>
      <c r="L2822" t="s">
        <v>659</v>
      </c>
      <c r="M2822" t="s">
        <v>2217</v>
      </c>
      <c r="N2822" t="s">
        <v>4959</v>
      </c>
      <c r="O2822" t="s">
        <v>6264</v>
      </c>
      <c r="P2822">
        <f>COUNTIFS($L:$L, SolaCorp_Backlog[[#This Row],[Product Group]], $H:$H, "&lt;=" &amp; SolaCorp_Backlog[[#This Row],[Order Date]])</f>
        <v>283</v>
      </c>
      <c r="Q2822" s="9">
        <f>IFERROR(VLOOKUP(SolaCorp_Backlog[[#This Row],[Order_Item]], 'Hot Orders'!$C:$H, 6, FALSE), SolaCorp_Backlog[[#This Row],[Order Date]])</f>
        <v>44995</v>
      </c>
      <c r="R2822">
        <f>COUNTIFS($L:$L, SolaCorp_Backlog[[#This Row],[Product Group]], $Q:$Q, "&lt;=" &amp; SolaCorp_Backlog[[#This Row],[New Date]])</f>
        <v>296</v>
      </c>
      <c r="S2822">
        <f>IF(SolaCorp_Backlog[[#This Row],[Product Group]] &lt;&gt; $L2821, 1, $S2821 + 1)</f>
        <v>283</v>
      </c>
      <c r="T28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22">
        <f ca="1" xml:space="preserve"> ROUND((SolaCorp_Backlog[[#This Row],[Projected Ship Date]] - SolaCorp_Backlog[[#This Row],[Order Date]]) / SolaCorp_Backlog[[#This Row],[Backlog Quantity]], 0)</f>
        <v>329</v>
      </c>
    </row>
    <row r="2823" spans="1:21" x14ac:dyDescent="0.25">
      <c r="A2823" t="s">
        <v>400</v>
      </c>
      <c r="B2823" t="s">
        <v>771</v>
      </c>
      <c r="C2823" t="s">
        <v>688</v>
      </c>
      <c r="D2823" t="s">
        <v>1311</v>
      </c>
      <c r="E2823" t="s">
        <v>1312</v>
      </c>
      <c r="F2823">
        <v>10</v>
      </c>
      <c r="G2823">
        <v>143.1</v>
      </c>
      <c r="H2823" s="9">
        <v>44996</v>
      </c>
      <c r="I2823" t="s">
        <v>772</v>
      </c>
      <c r="J2823" t="s">
        <v>675</v>
      </c>
      <c r="K2823" t="s">
        <v>612</v>
      </c>
      <c r="L2823" t="s">
        <v>659</v>
      </c>
      <c r="M2823" t="s">
        <v>2424</v>
      </c>
      <c r="N2823" t="s">
        <v>5393</v>
      </c>
      <c r="O2823" t="s">
        <v>6443</v>
      </c>
      <c r="P2823">
        <f>COUNTIFS($L:$L, SolaCorp_Backlog[[#This Row],[Product Group]], $H:$H, "&lt;=" &amp; SolaCorp_Backlog[[#This Row],[Order Date]])</f>
        <v>293</v>
      </c>
      <c r="Q2823" s="9">
        <f>IFERROR(VLOOKUP(SolaCorp_Backlog[[#This Row],[Order_Item]], 'Hot Orders'!$C:$H, 6, FALSE), SolaCorp_Backlog[[#This Row],[Order Date]])</f>
        <v>44996</v>
      </c>
      <c r="R2823">
        <f>COUNTIFS($L:$L, SolaCorp_Backlog[[#This Row],[Product Group]], $Q:$Q, "&lt;=" &amp; SolaCorp_Backlog[[#This Row],[New Date]])</f>
        <v>306</v>
      </c>
      <c r="S2823">
        <f>IF(SolaCorp_Backlog[[#This Row],[Product Group]] &lt;&gt; $L2822, 1, $S2822 + 1)</f>
        <v>284</v>
      </c>
      <c r="T28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23">
        <f ca="1" xml:space="preserve"> ROUND((SolaCorp_Backlog[[#This Row],[Projected Ship Date]] - SolaCorp_Backlog[[#This Row],[Order Date]]) / SolaCorp_Backlog[[#This Row],[Backlog Quantity]], 0)</f>
        <v>33</v>
      </c>
    </row>
    <row r="2824" spans="1:21" x14ac:dyDescent="0.25">
      <c r="A2824" t="s">
        <v>400</v>
      </c>
      <c r="B2824" t="s">
        <v>771</v>
      </c>
      <c r="C2824" t="s">
        <v>688</v>
      </c>
      <c r="D2824" t="s">
        <v>1311</v>
      </c>
      <c r="E2824" t="s">
        <v>1312</v>
      </c>
      <c r="F2824">
        <v>10</v>
      </c>
      <c r="G2824">
        <v>143.1</v>
      </c>
      <c r="H2824" s="9">
        <v>44996</v>
      </c>
      <c r="I2824" t="s">
        <v>772</v>
      </c>
      <c r="J2824" t="s">
        <v>675</v>
      </c>
      <c r="K2824" t="s">
        <v>612</v>
      </c>
      <c r="L2824" t="s">
        <v>659</v>
      </c>
      <c r="M2824" t="s">
        <v>2424</v>
      </c>
      <c r="N2824" t="s">
        <v>5394</v>
      </c>
      <c r="O2824" t="s">
        <v>6443</v>
      </c>
      <c r="P2824">
        <f>COUNTIFS($L:$L, SolaCorp_Backlog[[#This Row],[Product Group]], $H:$H, "&lt;=" &amp; SolaCorp_Backlog[[#This Row],[Order Date]])</f>
        <v>293</v>
      </c>
      <c r="Q2824" s="9">
        <f>IFERROR(VLOOKUP(SolaCorp_Backlog[[#This Row],[Order_Item]], 'Hot Orders'!$C:$H, 6, FALSE), SolaCorp_Backlog[[#This Row],[Order Date]])</f>
        <v>44996</v>
      </c>
      <c r="R2824">
        <f>COUNTIFS($L:$L, SolaCorp_Backlog[[#This Row],[Product Group]], $Q:$Q, "&lt;=" &amp; SolaCorp_Backlog[[#This Row],[New Date]])</f>
        <v>306</v>
      </c>
      <c r="S2824">
        <f>IF(SolaCorp_Backlog[[#This Row],[Product Group]] &lt;&gt; $L2823, 1, $S2823 + 1)</f>
        <v>285</v>
      </c>
      <c r="T28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24">
        <f ca="1" xml:space="preserve"> ROUND((SolaCorp_Backlog[[#This Row],[Projected Ship Date]] - SolaCorp_Backlog[[#This Row],[Order Date]]) / SolaCorp_Backlog[[#This Row],[Backlog Quantity]], 0)</f>
        <v>33</v>
      </c>
    </row>
    <row r="2825" spans="1:21" x14ac:dyDescent="0.25">
      <c r="A2825" t="s">
        <v>400</v>
      </c>
      <c r="B2825" t="s">
        <v>771</v>
      </c>
      <c r="C2825" t="s">
        <v>688</v>
      </c>
      <c r="D2825" t="s">
        <v>1311</v>
      </c>
      <c r="E2825" t="s">
        <v>1312</v>
      </c>
      <c r="F2825">
        <v>10</v>
      </c>
      <c r="G2825">
        <v>143.1</v>
      </c>
      <c r="H2825" s="9">
        <v>44996</v>
      </c>
      <c r="I2825" t="s">
        <v>772</v>
      </c>
      <c r="J2825" t="s">
        <v>675</v>
      </c>
      <c r="K2825" t="s">
        <v>612</v>
      </c>
      <c r="L2825" t="s">
        <v>659</v>
      </c>
      <c r="M2825" t="s">
        <v>2424</v>
      </c>
      <c r="N2825" t="s">
        <v>5395</v>
      </c>
      <c r="O2825" t="s">
        <v>6443</v>
      </c>
      <c r="P2825">
        <f>COUNTIFS($L:$L, SolaCorp_Backlog[[#This Row],[Product Group]], $H:$H, "&lt;=" &amp; SolaCorp_Backlog[[#This Row],[Order Date]])</f>
        <v>293</v>
      </c>
      <c r="Q2825" s="9">
        <f>IFERROR(VLOOKUP(SolaCorp_Backlog[[#This Row],[Order_Item]], 'Hot Orders'!$C:$H, 6, FALSE), SolaCorp_Backlog[[#This Row],[Order Date]])</f>
        <v>44996</v>
      </c>
      <c r="R2825">
        <f>COUNTIFS($L:$L, SolaCorp_Backlog[[#This Row],[Product Group]], $Q:$Q, "&lt;=" &amp; SolaCorp_Backlog[[#This Row],[New Date]])</f>
        <v>306</v>
      </c>
      <c r="S2825">
        <f>IF(SolaCorp_Backlog[[#This Row],[Product Group]] &lt;&gt; $L2824, 1, $S2824 + 1)</f>
        <v>286</v>
      </c>
      <c r="T28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25">
        <f ca="1" xml:space="preserve"> ROUND((SolaCorp_Backlog[[#This Row],[Projected Ship Date]] - SolaCorp_Backlog[[#This Row],[Order Date]]) / SolaCorp_Backlog[[#This Row],[Backlog Quantity]], 0)</f>
        <v>33</v>
      </c>
    </row>
    <row r="2826" spans="1:21" x14ac:dyDescent="0.25">
      <c r="A2826" t="s">
        <v>400</v>
      </c>
      <c r="B2826" t="s">
        <v>771</v>
      </c>
      <c r="C2826" t="s">
        <v>688</v>
      </c>
      <c r="D2826" t="s">
        <v>1311</v>
      </c>
      <c r="E2826" t="s">
        <v>1312</v>
      </c>
      <c r="F2826">
        <v>10</v>
      </c>
      <c r="G2826">
        <v>143.1</v>
      </c>
      <c r="H2826" s="9">
        <v>44996</v>
      </c>
      <c r="I2826" t="s">
        <v>772</v>
      </c>
      <c r="J2826" t="s">
        <v>675</v>
      </c>
      <c r="K2826" t="s">
        <v>612</v>
      </c>
      <c r="L2826" t="s">
        <v>659</v>
      </c>
      <c r="M2826" t="s">
        <v>2424</v>
      </c>
      <c r="N2826" t="s">
        <v>5396</v>
      </c>
      <c r="O2826" t="s">
        <v>6443</v>
      </c>
      <c r="P2826">
        <f>COUNTIFS($L:$L, SolaCorp_Backlog[[#This Row],[Product Group]], $H:$H, "&lt;=" &amp; SolaCorp_Backlog[[#This Row],[Order Date]])</f>
        <v>293</v>
      </c>
      <c r="Q2826" s="9">
        <f>IFERROR(VLOOKUP(SolaCorp_Backlog[[#This Row],[Order_Item]], 'Hot Orders'!$C:$H, 6, FALSE), SolaCorp_Backlog[[#This Row],[Order Date]])</f>
        <v>44996</v>
      </c>
      <c r="R2826">
        <f>COUNTIFS($L:$L, SolaCorp_Backlog[[#This Row],[Product Group]], $Q:$Q, "&lt;=" &amp; SolaCorp_Backlog[[#This Row],[New Date]])</f>
        <v>306</v>
      </c>
      <c r="S2826">
        <f>IF(SolaCorp_Backlog[[#This Row],[Product Group]] &lt;&gt; $L2825, 1, $S2825 + 1)</f>
        <v>287</v>
      </c>
      <c r="T28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26">
        <f ca="1" xml:space="preserve"> ROUND((SolaCorp_Backlog[[#This Row],[Projected Ship Date]] - SolaCorp_Backlog[[#This Row],[Order Date]]) / SolaCorp_Backlog[[#This Row],[Backlog Quantity]], 0)</f>
        <v>33</v>
      </c>
    </row>
    <row r="2827" spans="1:21" x14ac:dyDescent="0.25">
      <c r="A2827" t="s">
        <v>400</v>
      </c>
      <c r="B2827" t="s">
        <v>771</v>
      </c>
      <c r="C2827" t="s">
        <v>688</v>
      </c>
      <c r="D2827" t="s">
        <v>1311</v>
      </c>
      <c r="E2827" t="s">
        <v>1312</v>
      </c>
      <c r="F2827">
        <v>10</v>
      </c>
      <c r="G2827">
        <v>143.1</v>
      </c>
      <c r="H2827" s="9">
        <v>44996</v>
      </c>
      <c r="I2827" t="s">
        <v>772</v>
      </c>
      <c r="J2827" t="s">
        <v>675</v>
      </c>
      <c r="K2827" t="s">
        <v>612</v>
      </c>
      <c r="L2827" t="s">
        <v>659</v>
      </c>
      <c r="M2827" t="s">
        <v>2424</v>
      </c>
      <c r="N2827" t="s">
        <v>5397</v>
      </c>
      <c r="O2827" t="s">
        <v>6443</v>
      </c>
      <c r="P2827">
        <f>COUNTIFS($L:$L, SolaCorp_Backlog[[#This Row],[Product Group]], $H:$H, "&lt;=" &amp; SolaCorp_Backlog[[#This Row],[Order Date]])</f>
        <v>293</v>
      </c>
      <c r="Q2827" s="9">
        <f>IFERROR(VLOOKUP(SolaCorp_Backlog[[#This Row],[Order_Item]], 'Hot Orders'!$C:$H, 6, FALSE), SolaCorp_Backlog[[#This Row],[Order Date]])</f>
        <v>44996</v>
      </c>
      <c r="R2827">
        <f>COUNTIFS($L:$L, SolaCorp_Backlog[[#This Row],[Product Group]], $Q:$Q, "&lt;=" &amp; SolaCorp_Backlog[[#This Row],[New Date]])</f>
        <v>306</v>
      </c>
      <c r="S2827">
        <f>IF(SolaCorp_Backlog[[#This Row],[Product Group]] &lt;&gt; $L2826, 1, $S2826 + 1)</f>
        <v>288</v>
      </c>
      <c r="T28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27">
        <f ca="1" xml:space="preserve"> ROUND((SolaCorp_Backlog[[#This Row],[Projected Ship Date]] - SolaCorp_Backlog[[#This Row],[Order Date]]) / SolaCorp_Backlog[[#This Row],[Backlog Quantity]], 0)</f>
        <v>33</v>
      </c>
    </row>
    <row r="2828" spans="1:21" x14ac:dyDescent="0.25">
      <c r="A2828" t="s">
        <v>400</v>
      </c>
      <c r="B2828" t="s">
        <v>771</v>
      </c>
      <c r="C2828" t="s">
        <v>688</v>
      </c>
      <c r="D2828" t="s">
        <v>1311</v>
      </c>
      <c r="E2828" t="s">
        <v>1312</v>
      </c>
      <c r="F2828">
        <v>10</v>
      </c>
      <c r="G2828">
        <v>143.1</v>
      </c>
      <c r="H2828" s="9">
        <v>44996</v>
      </c>
      <c r="I2828" t="s">
        <v>772</v>
      </c>
      <c r="J2828" t="s">
        <v>675</v>
      </c>
      <c r="K2828" t="s">
        <v>612</v>
      </c>
      <c r="L2828" t="s">
        <v>659</v>
      </c>
      <c r="M2828" t="s">
        <v>2424</v>
      </c>
      <c r="N2828" t="s">
        <v>5398</v>
      </c>
      <c r="O2828" t="s">
        <v>6443</v>
      </c>
      <c r="P2828">
        <f>COUNTIFS($L:$L, SolaCorp_Backlog[[#This Row],[Product Group]], $H:$H, "&lt;=" &amp; SolaCorp_Backlog[[#This Row],[Order Date]])</f>
        <v>293</v>
      </c>
      <c r="Q2828" s="9">
        <f>IFERROR(VLOOKUP(SolaCorp_Backlog[[#This Row],[Order_Item]], 'Hot Orders'!$C:$H, 6, FALSE), SolaCorp_Backlog[[#This Row],[Order Date]])</f>
        <v>44996</v>
      </c>
      <c r="R2828">
        <f>COUNTIFS($L:$L, SolaCorp_Backlog[[#This Row],[Product Group]], $Q:$Q, "&lt;=" &amp; SolaCorp_Backlog[[#This Row],[New Date]])</f>
        <v>306</v>
      </c>
      <c r="S2828">
        <f>IF(SolaCorp_Backlog[[#This Row],[Product Group]] &lt;&gt; $L2827, 1, $S2827 + 1)</f>
        <v>289</v>
      </c>
      <c r="T28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28">
        <f ca="1" xml:space="preserve"> ROUND((SolaCorp_Backlog[[#This Row],[Projected Ship Date]] - SolaCorp_Backlog[[#This Row],[Order Date]]) / SolaCorp_Backlog[[#This Row],[Backlog Quantity]], 0)</f>
        <v>33</v>
      </c>
    </row>
    <row r="2829" spans="1:21" x14ac:dyDescent="0.25">
      <c r="A2829" t="s">
        <v>400</v>
      </c>
      <c r="B2829" t="s">
        <v>771</v>
      </c>
      <c r="C2829" t="s">
        <v>688</v>
      </c>
      <c r="D2829" t="s">
        <v>1311</v>
      </c>
      <c r="E2829" t="s">
        <v>1312</v>
      </c>
      <c r="F2829">
        <v>10</v>
      </c>
      <c r="G2829">
        <v>143.1</v>
      </c>
      <c r="H2829" s="9">
        <v>44996</v>
      </c>
      <c r="I2829" t="s">
        <v>772</v>
      </c>
      <c r="J2829" t="s">
        <v>675</v>
      </c>
      <c r="K2829" t="s">
        <v>612</v>
      </c>
      <c r="L2829" t="s">
        <v>659</v>
      </c>
      <c r="M2829" t="s">
        <v>2424</v>
      </c>
      <c r="N2829" t="s">
        <v>5399</v>
      </c>
      <c r="O2829" t="s">
        <v>6443</v>
      </c>
      <c r="P2829">
        <f>COUNTIFS($L:$L, SolaCorp_Backlog[[#This Row],[Product Group]], $H:$H, "&lt;=" &amp; SolaCorp_Backlog[[#This Row],[Order Date]])</f>
        <v>293</v>
      </c>
      <c r="Q2829" s="9">
        <f>IFERROR(VLOOKUP(SolaCorp_Backlog[[#This Row],[Order_Item]], 'Hot Orders'!$C:$H, 6, FALSE), SolaCorp_Backlog[[#This Row],[Order Date]])</f>
        <v>44996</v>
      </c>
      <c r="R2829">
        <f>COUNTIFS($L:$L, SolaCorp_Backlog[[#This Row],[Product Group]], $Q:$Q, "&lt;=" &amp; SolaCorp_Backlog[[#This Row],[New Date]])</f>
        <v>306</v>
      </c>
      <c r="S2829">
        <f>IF(SolaCorp_Backlog[[#This Row],[Product Group]] &lt;&gt; $L2828, 1, $S2828 + 1)</f>
        <v>290</v>
      </c>
      <c r="T28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29">
        <f ca="1" xml:space="preserve"> ROUND((SolaCorp_Backlog[[#This Row],[Projected Ship Date]] - SolaCorp_Backlog[[#This Row],[Order Date]]) / SolaCorp_Backlog[[#This Row],[Backlog Quantity]], 0)</f>
        <v>33</v>
      </c>
    </row>
    <row r="2830" spans="1:21" x14ac:dyDescent="0.25">
      <c r="A2830" t="s">
        <v>400</v>
      </c>
      <c r="B2830" t="s">
        <v>771</v>
      </c>
      <c r="C2830" t="s">
        <v>688</v>
      </c>
      <c r="D2830" t="s">
        <v>1311</v>
      </c>
      <c r="E2830" t="s">
        <v>1312</v>
      </c>
      <c r="F2830">
        <v>10</v>
      </c>
      <c r="G2830">
        <v>143.1</v>
      </c>
      <c r="H2830" s="9">
        <v>44996</v>
      </c>
      <c r="I2830" t="s">
        <v>772</v>
      </c>
      <c r="J2830" t="s">
        <v>675</v>
      </c>
      <c r="K2830" t="s">
        <v>612</v>
      </c>
      <c r="L2830" t="s">
        <v>659</v>
      </c>
      <c r="M2830" t="s">
        <v>2424</v>
      </c>
      <c r="N2830" t="s">
        <v>5400</v>
      </c>
      <c r="O2830" t="s">
        <v>6443</v>
      </c>
      <c r="P2830">
        <f>COUNTIFS($L:$L, SolaCorp_Backlog[[#This Row],[Product Group]], $H:$H, "&lt;=" &amp; SolaCorp_Backlog[[#This Row],[Order Date]])</f>
        <v>293</v>
      </c>
      <c r="Q2830" s="9">
        <f>IFERROR(VLOOKUP(SolaCorp_Backlog[[#This Row],[Order_Item]], 'Hot Orders'!$C:$H, 6, FALSE), SolaCorp_Backlog[[#This Row],[Order Date]])</f>
        <v>44996</v>
      </c>
      <c r="R2830">
        <f>COUNTIFS($L:$L, SolaCorp_Backlog[[#This Row],[Product Group]], $Q:$Q, "&lt;=" &amp; SolaCorp_Backlog[[#This Row],[New Date]])</f>
        <v>306</v>
      </c>
      <c r="S2830">
        <f>IF(SolaCorp_Backlog[[#This Row],[Product Group]] &lt;&gt; $L2829, 1, $S2829 + 1)</f>
        <v>291</v>
      </c>
      <c r="T28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30">
        <f ca="1" xml:space="preserve"> ROUND((SolaCorp_Backlog[[#This Row],[Projected Ship Date]] - SolaCorp_Backlog[[#This Row],[Order Date]]) / SolaCorp_Backlog[[#This Row],[Backlog Quantity]], 0)</f>
        <v>33</v>
      </c>
    </row>
    <row r="2831" spans="1:21" x14ac:dyDescent="0.25">
      <c r="A2831" t="s">
        <v>400</v>
      </c>
      <c r="B2831" t="s">
        <v>771</v>
      </c>
      <c r="C2831" t="s">
        <v>688</v>
      </c>
      <c r="D2831" t="s">
        <v>1311</v>
      </c>
      <c r="E2831" t="s">
        <v>1312</v>
      </c>
      <c r="F2831">
        <v>10</v>
      </c>
      <c r="G2831">
        <v>143.1</v>
      </c>
      <c r="H2831" s="9">
        <v>44996</v>
      </c>
      <c r="I2831" t="s">
        <v>772</v>
      </c>
      <c r="J2831" t="s">
        <v>675</v>
      </c>
      <c r="K2831" t="s">
        <v>612</v>
      </c>
      <c r="L2831" t="s">
        <v>659</v>
      </c>
      <c r="M2831" t="s">
        <v>2424</v>
      </c>
      <c r="N2831" t="s">
        <v>5401</v>
      </c>
      <c r="O2831" t="s">
        <v>6443</v>
      </c>
      <c r="P2831">
        <f>COUNTIFS($L:$L, SolaCorp_Backlog[[#This Row],[Product Group]], $H:$H, "&lt;=" &amp; SolaCorp_Backlog[[#This Row],[Order Date]])</f>
        <v>293</v>
      </c>
      <c r="Q2831" s="9">
        <f>IFERROR(VLOOKUP(SolaCorp_Backlog[[#This Row],[Order_Item]], 'Hot Orders'!$C:$H, 6, FALSE), SolaCorp_Backlog[[#This Row],[Order Date]])</f>
        <v>44996</v>
      </c>
      <c r="R2831">
        <f>COUNTIFS($L:$L, SolaCorp_Backlog[[#This Row],[Product Group]], $Q:$Q, "&lt;=" &amp; SolaCorp_Backlog[[#This Row],[New Date]])</f>
        <v>306</v>
      </c>
      <c r="S2831">
        <f>IF(SolaCorp_Backlog[[#This Row],[Product Group]] &lt;&gt; $L2830, 1, $S2830 + 1)</f>
        <v>292</v>
      </c>
      <c r="T28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31">
        <f ca="1" xml:space="preserve"> ROUND((SolaCorp_Backlog[[#This Row],[Projected Ship Date]] - SolaCorp_Backlog[[#This Row],[Order Date]]) / SolaCorp_Backlog[[#This Row],[Backlog Quantity]], 0)</f>
        <v>33</v>
      </c>
    </row>
    <row r="2832" spans="1:21" x14ac:dyDescent="0.25">
      <c r="A2832" t="s">
        <v>400</v>
      </c>
      <c r="B2832" t="s">
        <v>771</v>
      </c>
      <c r="C2832" t="s">
        <v>688</v>
      </c>
      <c r="D2832" t="s">
        <v>1311</v>
      </c>
      <c r="E2832" t="s">
        <v>1312</v>
      </c>
      <c r="F2832">
        <v>10</v>
      </c>
      <c r="G2832">
        <v>143.1</v>
      </c>
      <c r="H2832" s="9">
        <v>44996</v>
      </c>
      <c r="I2832" t="s">
        <v>772</v>
      </c>
      <c r="J2832" t="s">
        <v>675</v>
      </c>
      <c r="K2832" t="s">
        <v>612</v>
      </c>
      <c r="L2832" t="s">
        <v>659</v>
      </c>
      <c r="M2832" t="s">
        <v>2424</v>
      </c>
      <c r="N2832" t="s">
        <v>5402</v>
      </c>
      <c r="O2832" t="s">
        <v>6443</v>
      </c>
      <c r="P2832">
        <f>COUNTIFS($L:$L, SolaCorp_Backlog[[#This Row],[Product Group]], $H:$H, "&lt;=" &amp; SolaCorp_Backlog[[#This Row],[Order Date]])</f>
        <v>293</v>
      </c>
      <c r="Q2832" s="9">
        <f>IFERROR(VLOOKUP(SolaCorp_Backlog[[#This Row],[Order_Item]], 'Hot Orders'!$C:$H, 6, FALSE), SolaCorp_Backlog[[#This Row],[Order Date]])</f>
        <v>44996</v>
      </c>
      <c r="R2832">
        <f>COUNTIFS($L:$L, SolaCorp_Backlog[[#This Row],[Product Group]], $Q:$Q, "&lt;=" &amp; SolaCorp_Backlog[[#This Row],[New Date]])</f>
        <v>306</v>
      </c>
      <c r="S2832">
        <f>IF(SolaCorp_Backlog[[#This Row],[Product Group]] &lt;&gt; $L2831, 1, $S2831 + 1)</f>
        <v>293</v>
      </c>
      <c r="T28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32">
        <f ca="1" xml:space="preserve"> ROUND((SolaCorp_Backlog[[#This Row],[Projected Ship Date]] - SolaCorp_Backlog[[#This Row],[Order Date]]) / SolaCorp_Backlog[[#This Row],[Backlog Quantity]], 0)</f>
        <v>33</v>
      </c>
    </row>
    <row r="2833" spans="1:21" x14ac:dyDescent="0.25">
      <c r="A2833" t="s">
        <v>438</v>
      </c>
      <c r="B2833" t="s">
        <v>1416</v>
      </c>
      <c r="C2833" t="s">
        <v>671</v>
      </c>
      <c r="D2833" t="s">
        <v>910</v>
      </c>
      <c r="E2833" t="s">
        <v>911</v>
      </c>
      <c r="F2833">
        <v>1</v>
      </c>
      <c r="G2833">
        <v>148.44999999999999</v>
      </c>
      <c r="H2833" s="9">
        <v>45003</v>
      </c>
      <c r="I2833" t="s">
        <v>703</v>
      </c>
      <c r="J2833" t="s">
        <v>675</v>
      </c>
      <c r="K2833" t="s">
        <v>602</v>
      </c>
      <c r="L2833" t="s">
        <v>659</v>
      </c>
      <c r="M2833" t="s">
        <v>2220</v>
      </c>
      <c r="N2833" t="s">
        <v>4963</v>
      </c>
      <c r="O2833" t="s">
        <v>6266</v>
      </c>
      <c r="P2833">
        <f>COUNTIFS($L:$L, SolaCorp_Backlog[[#This Row],[Product Group]], $H:$H, "&lt;=" &amp; SolaCorp_Backlog[[#This Row],[Order Date]])</f>
        <v>295</v>
      </c>
      <c r="Q2833" s="9">
        <f>IFERROR(VLOOKUP(SolaCorp_Backlog[[#This Row],[Order_Item]], 'Hot Orders'!$C:$H, 6, FALSE), SolaCorp_Backlog[[#This Row],[Order Date]])</f>
        <v>45003</v>
      </c>
      <c r="R2833">
        <f>COUNTIFS($L:$L, SolaCorp_Backlog[[#This Row],[Product Group]], $Q:$Q, "&lt;=" &amp; SolaCorp_Backlog[[#This Row],[New Date]])</f>
        <v>308</v>
      </c>
      <c r="S2833">
        <f>IF(SolaCorp_Backlog[[#This Row],[Product Group]] &lt;&gt; $L2832, 1, $S2832 + 1)</f>
        <v>294</v>
      </c>
      <c r="T28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33">
        <f ca="1" xml:space="preserve"> ROUND((SolaCorp_Backlog[[#This Row],[Projected Ship Date]] - SolaCorp_Backlog[[#This Row],[Order Date]]) / SolaCorp_Backlog[[#This Row],[Backlog Quantity]], 0)</f>
        <v>321</v>
      </c>
    </row>
    <row r="2834" spans="1:21" x14ac:dyDescent="0.25">
      <c r="A2834" t="s">
        <v>438</v>
      </c>
      <c r="B2834" t="s">
        <v>1416</v>
      </c>
      <c r="C2834" t="s">
        <v>671</v>
      </c>
      <c r="D2834" t="s">
        <v>910</v>
      </c>
      <c r="E2834" t="s">
        <v>911</v>
      </c>
      <c r="F2834">
        <v>1</v>
      </c>
      <c r="G2834">
        <v>148.44999999999999</v>
      </c>
      <c r="H2834" s="9">
        <v>45003</v>
      </c>
      <c r="I2834" t="s">
        <v>703</v>
      </c>
      <c r="J2834" t="s">
        <v>675</v>
      </c>
      <c r="K2834" t="s">
        <v>602</v>
      </c>
      <c r="L2834" t="s">
        <v>659</v>
      </c>
      <c r="M2834" t="s">
        <v>2220</v>
      </c>
      <c r="N2834" t="s">
        <v>4963</v>
      </c>
      <c r="O2834" t="s">
        <v>6266</v>
      </c>
      <c r="P2834">
        <f>COUNTIFS($L:$L, SolaCorp_Backlog[[#This Row],[Product Group]], $H:$H, "&lt;=" &amp; SolaCorp_Backlog[[#This Row],[Order Date]])</f>
        <v>295</v>
      </c>
      <c r="Q2834" s="9">
        <f>IFERROR(VLOOKUP(SolaCorp_Backlog[[#This Row],[Order_Item]], 'Hot Orders'!$C:$H, 6, FALSE), SolaCorp_Backlog[[#This Row],[Order Date]])</f>
        <v>45003</v>
      </c>
      <c r="R2834">
        <f>COUNTIFS($L:$L, SolaCorp_Backlog[[#This Row],[Product Group]], $Q:$Q, "&lt;=" &amp; SolaCorp_Backlog[[#This Row],[New Date]])</f>
        <v>308</v>
      </c>
      <c r="S2834">
        <f>IF(SolaCorp_Backlog[[#This Row],[Product Group]] &lt;&gt; $L2833, 1, $S2833 + 1)</f>
        <v>295</v>
      </c>
      <c r="T28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34">
        <f ca="1" xml:space="preserve"> ROUND((SolaCorp_Backlog[[#This Row],[Projected Ship Date]] - SolaCorp_Backlog[[#This Row],[Order Date]]) / SolaCorp_Backlog[[#This Row],[Backlog Quantity]], 0)</f>
        <v>321</v>
      </c>
    </row>
    <row r="2835" spans="1:21" x14ac:dyDescent="0.25">
      <c r="A2835" t="s">
        <v>448</v>
      </c>
      <c r="B2835" t="s">
        <v>1042</v>
      </c>
      <c r="C2835" t="s">
        <v>721</v>
      </c>
      <c r="D2835" t="s">
        <v>974</v>
      </c>
      <c r="E2835" t="s">
        <v>975</v>
      </c>
      <c r="F2835">
        <v>1</v>
      </c>
      <c r="G2835">
        <v>348.82</v>
      </c>
      <c r="H2835" s="9">
        <v>45005</v>
      </c>
      <c r="I2835" t="s">
        <v>707</v>
      </c>
      <c r="J2835" t="s">
        <v>669</v>
      </c>
      <c r="K2835" t="s">
        <v>590</v>
      </c>
      <c r="L2835" t="s">
        <v>659</v>
      </c>
      <c r="M2835" t="s">
        <v>2425</v>
      </c>
      <c r="N2835" t="s">
        <v>5403</v>
      </c>
      <c r="O2835" t="s">
        <v>6371</v>
      </c>
      <c r="P2835">
        <f>COUNTIFS($L:$L, SolaCorp_Backlog[[#This Row],[Product Group]], $H:$H, "&lt;=" &amp; SolaCorp_Backlog[[#This Row],[Order Date]])</f>
        <v>297</v>
      </c>
      <c r="Q2835" s="9">
        <f>IFERROR(VLOOKUP(SolaCorp_Backlog[[#This Row],[Order_Item]], 'Hot Orders'!$C:$H, 6, FALSE), SolaCorp_Backlog[[#This Row],[Order Date]])</f>
        <v>45005</v>
      </c>
      <c r="R2835">
        <f>COUNTIFS($L:$L, SolaCorp_Backlog[[#This Row],[Product Group]], $Q:$Q, "&lt;=" &amp; SolaCorp_Backlog[[#This Row],[New Date]])</f>
        <v>310</v>
      </c>
      <c r="S2835">
        <f>IF(SolaCorp_Backlog[[#This Row],[Product Group]] &lt;&gt; $L2834, 1, $S2834 + 1)</f>
        <v>296</v>
      </c>
      <c r="T28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35">
        <f ca="1" xml:space="preserve"> ROUND((SolaCorp_Backlog[[#This Row],[Projected Ship Date]] - SolaCorp_Backlog[[#This Row],[Order Date]]) / SolaCorp_Backlog[[#This Row],[Backlog Quantity]], 0)</f>
        <v>319</v>
      </c>
    </row>
    <row r="2836" spans="1:21" x14ac:dyDescent="0.25">
      <c r="A2836" t="s">
        <v>448</v>
      </c>
      <c r="B2836" t="s">
        <v>1042</v>
      </c>
      <c r="C2836" t="s">
        <v>721</v>
      </c>
      <c r="D2836" t="s">
        <v>942</v>
      </c>
      <c r="E2836" t="s">
        <v>943</v>
      </c>
      <c r="F2836">
        <v>1</v>
      </c>
      <c r="G2836">
        <v>457.98</v>
      </c>
      <c r="H2836" s="9">
        <v>45005</v>
      </c>
      <c r="I2836" t="s">
        <v>707</v>
      </c>
      <c r="J2836" t="s">
        <v>669</v>
      </c>
      <c r="K2836" t="s">
        <v>597</v>
      </c>
      <c r="L2836" t="s">
        <v>659</v>
      </c>
      <c r="M2836" t="s">
        <v>2341</v>
      </c>
      <c r="N2836" t="s">
        <v>5235</v>
      </c>
      <c r="O2836" t="s">
        <v>6371</v>
      </c>
      <c r="P2836">
        <f>COUNTIFS($L:$L, SolaCorp_Backlog[[#This Row],[Product Group]], $H:$H, "&lt;=" &amp; SolaCorp_Backlog[[#This Row],[Order Date]])</f>
        <v>297</v>
      </c>
      <c r="Q2836" s="9">
        <f>IFERROR(VLOOKUP(SolaCorp_Backlog[[#This Row],[Order_Item]], 'Hot Orders'!$C:$H, 6, FALSE), SolaCorp_Backlog[[#This Row],[Order Date]])</f>
        <v>45005</v>
      </c>
      <c r="R2836">
        <f>COUNTIFS($L:$L, SolaCorp_Backlog[[#This Row],[Product Group]], $Q:$Q, "&lt;=" &amp; SolaCorp_Backlog[[#This Row],[New Date]])</f>
        <v>310</v>
      </c>
      <c r="S2836">
        <f>IF(SolaCorp_Backlog[[#This Row],[Product Group]] &lt;&gt; $L2835, 1, $S2835 + 1)</f>
        <v>297</v>
      </c>
      <c r="T28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36">
        <f ca="1" xml:space="preserve"> ROUND((SolaCorp_Backlog[[#This Row],[Projected Ship Date]] - SolaCorp_Backlog[[#This Row],[Order Date]]) / SolaCorp_Backlog[[#This Row],[Backlog Quantity]], 0)</f>
        <v>319</v>
      </c>
    </row>
    <row r="2837" spans="1:21" x14ac:dyDescent="0.25">
      <c r="A2837" t="s">
        <v>322</v>
      </c>
      <c r="B2837" t="s">
        <v>992</v>
      </c>
      <c r="C2837" t="s">
        <v>671</v>
      </c>
      <c r="D2837" t="s">
        <v>800</v>
      </c>
      <c r="E2837" t="s">
        <v>801</v>
      </c>
      <c r="F2837">
        <v>1</v>
      </c>
      <c r="G2837">
        <v>532.66999999999996</v>
      </c>
      <c r="H2837" s="9">
        <v>45007</v>
      </c>
      <c r="I2837" t="s">
        <v>683</v>
      </c>
      <c r="J2837" t="s">
        <v>675</v>
      </c>
      <c r="K2837" t="s">
        <v>596</v>
      </c>
      <c r="L2837" t="s">
        <v>659</v>
      </c>
      <c r="M2837" t="s">
        <v>2221</v>
      </c>
      <c r="N2837" t="s">
        <v>4964</v>
      </c>
      <c r="O2837" t="s">
        <v>6267</v>
      </c>
      <c r="P2837">
        <f>COUNTIFS($L:$L, SolaCorp_Backlog[[#This Row],[Product Group]], $H:$H, "&lt;=" &amp; SolaCorp_Backlog[[#This Row],[Order Date]])</f>
        <v>298</v>
      </c>
      <c r="Q2837" s="9">
        <f>IFERROR(VLOOKUP(SolaCorp_Backlog[[#This Row],[Order_Item]], 'Hot Orders'!$C:$H, 6, FALSE), SolaCorp_Backlog[[#This Row],[Order Date]])</f>
        <v>45007</v>
      </c>
      <c r="R2837">
        <f>COUNTIFS($L:$L, SolaCorp_Backlog[[#This Row],[Product Group]], $Q:$Q, "&lt;=" &amp; SolaCorp_Backlog[[#This Row],[New Date]])</f>
        <v>311</v>
      </c>
      <c r="S2837">
        <f>IF(SolaCorp_Backlog[[#This Row],[Product Group]] &lt;&gt; $L2836, 1, $S2836 + 1)</f>
        <v>298</v>
      </c>
      <c r="T28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37">
        <f ca="1" xml:space="preserve"> ROUND((SolaCorp_Backlog[[#This Row],[Projected Ship Date]] - SolaCorp_Backlog[[#This Row],[Order Date]]) / SolaCorp_Backlog[[#This Row],[Backlog Quantity]], 0)</f>
        <v>317</v>
      </c>
    </row>
    <row r="2838" spans="1:21" x14ac:dyDescent="0.25">
      <c r="A2838" t="s">
        <v>450</v>
      </c>
      <c r="B2838" t="s">
        <v>1250</v>
      </c>
      <c r="C2838" t="s">
        <v>721</v>
      </c>
      <c r="D2838" t="s">
        <v>756</v>
      </c>
      <c r="E2838" t="s">
        <v>757</v>
      </c>
      <c r="F2838">
        <v>1</v>
      </c>
      <c r="G2838">
        <v>150.16</v>
      </c>
      <c r="H2838" s="9">
        <v>45008</v>
      </c>
      <c r="I2838" t="s">
        <v>707</v>
      </c>
      <c r="J2838" t="s">
        <v>669</v>
      </c>
      <c r="K2838" t="s">
        <v>612</v>
      </c>
      <c r="L2838" t="s">
        <v>659</v>
      </c>
      <c r="M2838" t="s">
        <v>2194</v>
      </c>
      <c r="N2838" t="s">
        <v>4917</v>
      </c>
      <c r="O2838" t="s">
        <v>6242</v>
      </c>
      <c r="P2838">
        <f>COUNTIFS($L:$L, SolaCorp_Backlog[[#This Row],[Product Group]], $H:$H, "&lt;=" &amp; SolaCorp_Backlog[[#This Row],[Order Date]])</f>
        <v>299</v>
      </c>
      <c r="Q2838" s="9">
        <f>IFERROR(VLOOKUP(SolaCorp_Backlog[[#This Row],[Order_Item]], 'Hot Orders'!$C:$H, 6, FALSE), SolaCorp_Backlog[[#This Row],[Order Date]])</f>
        <v>45008</v>
      </c>
      <c r="R2838">
        <f>COUNTIFS($L:$L, SolaCorp_Backlog[[#This Row],[Product Group]], $Q:$Q, "&lt;=" &amp; SolaCorp_Backlog[[#This Row],[New Date]])</f>
        <v>312</v>
      </c>
      <c r="S2838">
        <f>IF(SolaCorp_Backlog[[#This Row],[Product Group]] &lt;&gt; $L2837, 1, $S2837 + 1)</f>
        <v>299</v>
      </c>
      <c r="T28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38">
        <f ca="1" xml:space="preserve"> ROUND((SolaCorp_Backlog[[#This Row],[Projected Ship Date]] - SolaCorp_Backlog[[#This Row],[Order Date]]) / SolaCorp_Backlog[[#This Row],[Backlog Quantity]], 0)</f>
        <v>316</v>
      </c>
    </row>
    <row r="2839" spans="1:21" x14ac:dyDescent="0.25">
      <c r="A2839" t="s">
        <v>455</v>
      </c>
      <c r="B2839" t="s">
        <v>830</v>
      </c>
      <c r="C2839" t="s">
        <v>721</v>
      </c>
      <c r="D2839" t="s">
        <v>756</v>
      </c>
      <c r="E2839" t="s">
        <v>757</v>
      </c>
      <c r="F2839">
        <v>1</v>
      </c>
      <c r="G2839">
        <v>160.26</v>
      </c>
      <c r="H2839" s="9">
        <v>45009</v>
      </c>
      <c r="I2839" t="s">
        <v>831</v>
      </c>
      <c r="J2839" t="s">
        <v>675</v>
      </c>
      <c r="K2839" t="s">
        <v>612</v>
      </c>
      <c r="L2839" t="s">
        <v>659</v>
      </c>
      <c r="M2839" t="s">
        <v>2427</v>
      </c>
      <c r="N2839" t="s">
        <v>5405</v>
      </c>
      <c r="O2839" t="s">
        <v>6444</v>
      </c>
      <c r="P2839">
        <f>COUNTIFS($L:$L, SolaCorp_Backlog[[#This Row],[Product Group]], $H:$H, "&lt;=" &amp; SolaCorp_Backlog[[#This Row],[Order Date]])</f>
        <v>300</v>
      </c>
      <c r="Q2839" s="9">
        <f>IFERROR(VLOOKUP(SolaCorp_Backlog[[#This Row],[Order_Item]], 'Hot Orders'!$C:$H, 6, FALSE), SolaCorp_Backlog[[#This Row],[Order Date]])</f>
        <v>45009</v>
      </c>
      <c r="R2839">
        <f>COUNTIFS($L:$L, SolaCorp_Backlog[[#This Row],[Product Group]], $Q:$Q, "&lt;=" &amp; SolaCorp_Backlog[[#This Row],[New Date]])</f>
        <v>313</v>
      </c>
      <c r="S2839">
        <f>IF(SolaCorp_Backlog[[#This Row],[Product Group]] &lt;&gt; $L2838, 1, $S2838 + 1)</f>
        <v>300</v>
      </c>
      <c r="T28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39">
        <f ca="1" xml:space="preserve"> ROUND((SolaCorp_Backlog[[#This Row],[Projected Ship Date]] - SolaCorp_Backlog[[#This Row],[Order Date]]) / SolaCorp_Backlog[[#This Row],[Backlog Quantity]], 0)</f>
        <v>315</v>
      </c>
    </row>
    <row r="2840" spans="1:21" x14ac:dyDescent="0.25">
      <c r="A2840" t="s">
        <v>468</v>
      </c>
      <c r="B2840" t="s">
        <v>951</v>
      </c>
      <c r="C2840" t="s">
        <v>721</v>
      </c>
      <c r="D2840" t="s">
        <v>722</v>
      </c>
      <c r="E2840" t="s">
        <v>723</v>
      </c>
      <c r="F2840">
        <v>1</v>
      </c>
      <c r="G2840">
        <v>130.26</v>
      </c>
      <c r="H2840" s="9">
        <v>45011</v>
      </c>
      <c r="I2840" t="s">
        <v>732</v>
      </c>
      <c r="J2840" t="s">
        <v>675</v>
      </c>
      <c r="K2840" t="s">
        <v>622</v>
      </c>
      <c r="L2840" t="s">
        <v>659</v>
      </c>
      <c r="M2840" t="s">
        <v>2483</v>
      </c>
      <c r="N2840" t="s">
        <v>5520</v>
      </c>
      <c r="O2840" t="s">
        <v>6485</v>
      </c>
      <c r="P2840">
        <f>COUNTIFS($L:$L, SolaCorp_Backlog[[#This Row],[Product Group]], $H:$H, "&lt;=" &amp; SolaCorp_Backlog[[#This Row],[Order Date]])</f>
        <v>304</v>
      </c>
      <c r="Q2840" s="9">
        <f>IFERROR(VLOOKUP(SolaCorp_Backlog[[#This Row],[Order_Item]], 'Hot Orders'!$C:$H, 6, FALSE), SolaCorp_Backlog[[#This Row],[Order Date]])</f>
        <v>45011</v>
      </c>
      <c r="R2840">
        <f>COUNTIFS($L:$L, SolaCorp_Backlog[[#This Row],[Product Group]], $Q:$Q, "&lt;=" &amp; SolaCorp_Backlog[[#This Row],[New Date]])</f>
        <v>317</v>
      </c>
      <c r="S2840">
        <f>IF(SolaCorp_Backlog[[#This Row],[Product Group]] &lt;&gt; $L2839, 1, $S2839 + 1)</f>
        <v>301</v>
      </c>
      <c r="T28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2840">
        <f ca="1" xml:space="preserve"> ROUND((SolaCorp_Backlog[[#This Row],[Projected Ship Date]] - SolaCorp_Backlog[[#This Row],[Order Date]]) / SolaCorp_Backlog[[#This Row],[Backlog Quantity]], 0)</f>
        <v>313</v>
      </c>
    </row>
    <row r="2841" spans="1:21" x14ac:dyDescent="0.25">
      <c r="A2841" t="s">
        <v>27</v>
      </c>
      <c r="B2841" t="s">
        <v>906</v>
      </c>
      <c r="C2841" t="s">
        <v>688</v>
      </c>
      <c r="D2841" t="s">
        <v>761</v>
      </c>
      <c r="E2841" t="s">
        <v>762</v>
      </c>
      <c r="F2841">
        <v>1</v>
      </c>
      <c r="G2841">
        <v>183.22</v>
      </c>
      <c r="H2841" s="9">
        <v>45011</v>
      </c>
      <c r="I2841" t="s">
        <v>810</v>
      </c>
      <c r="J2841" t="s">
        <v>675</v>
      </c>
      <c r="K2841" t="s">
        <v>635</v>
      </c>
      <c r="L2841" t="s">
        <v>659</v>
      </c>
      <c r="M2841" t="s">
        <v>2224</v>
      </c>
      <c r="N2841" t="s">
        <v>4967</v>
      </c>
      <c r="O2841" t="s">
        <v>6270</v>
      </c>
      <c r="P2841">
        <f>COUNTIFS($L:$L, SolaCorp_Backlog[[#This Row],[Product Group]], $H:$H, "&lt;=" &amp; SolaCorp_Backlog[[#This Row],[Order Date]])</f>
        <v>304</v>
      </c>
      <c r="Q2841" s="9">
        <f>IFERROR(VLOOKUP(SolaCorp_Backlog[[#This Row],[Order_Item]], 'Hot Orders'!$C:$H, 6, FALSE), SolaCorp_Backlog[[#This Row],[Order Date]])</f>
        <v>45011</v>
      </c>
      <c r="R2841">
        <f>COUNTIFS($L:$L, SolaCorp_Backlog[[#This Row],[Product Group]], $Q:$Q, "&lt;=" &amp; SolaCorp_Backlog[[#This Row],[New Date]])</f>
        <v>317</v>
      </c>
      <c r="S2841">
        <f>IF(SolaCorp_Backlog[[#This Row],[Product Group]] &lt;&gt; $L2840, 1, $S2840 + 1)</f>
        <v>302</v>
      </c>
      <c r="T28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41">
        <f ca="1" xml:space="preserve"> ROUND((SolaCorp_Backlog[[#This Row],[Projected Ship Date]] - SolaCorp_Backlog[[#This Row],[Order Date]]) / SolaCorp_Backlog[[#This Row],[Backlog Quantity]], 0)</f>
        <v>320</v>
      </c>
    </row>
    <row r="2842" spans="1:21" x14ac:dyDescent="0.25">
      <c r="A2842" t="s">
        <v>468</v>
      </c>
      <c r="B2842" t="s">
        <v>951</v>
      </c>
      <c r="C2842" t="s">
        <v>721</v>
      </c>
      <c r="D2842" t="s">
        <v>722</v>
      </c>
      <c r="E2842" t="s">
        <v>723</v>
      </c>
      <c r="F2842">
        <v>1</v>
      </c>
      <c r="G2842">
        <v>154.36000000000001</v>
      </c>
      <c r="H2842" s="9">
        <v>45011</v>
      </c>
      <c r="I2842" t="s">
        <v>732</v>
      </c>
      <c r="J2842" t="s">
        <v>675</v>
      </c>
      <c r="K2842" t="s">
        <v>622</v>
      </c>
      <c r="L2842" t="s">
        <v>659</v>
      </c>
      <c r="M2842" t="s">
        <v>2483</v>
      </c>
      <c r="N2842" t="s">
        <v>5520</v>
      </c>
      <c r="O2842" t="s">
        <v>6485</v>
      </c>
      <c r="P2842">
        <f>COUNTIFS($L:$L, SolaCorp_Backlog[[#This Row],[Product Group]], $H:$H, "&lt;=" &amp; SolaCorp_Backlog[[#This Row],[Order Date]])</f>
        <v>304</v>
      </c>
      <c r="Q2842" s="9">
        <f>IFERROR(VLOOKUP(SolaCorp_Backlog[[#This Row],[Order_Item]], 'Hot Orders'!$C:$H, 6, FALSE), SolaCorp_Backlog[[#This Row],[Order Date]])</f>
        <v>45011</v>
      </c>
      <c r="R2842">
        <f>COUNTIFS($L:$L, SolaCorp_Backlog[[#This Row],[Product Group]], $Q:$Q, "&lt;=" &amp; SolaCorp_Backlog[[#This Row],[New Date]])</f>
        <v>317</v>
      </c>
      <c r="S2842">
        <f>IF(SolaCorp_Backlog[[#This Row],[Product Group]] &lt;&gt; $L2841, 1, $S2841 + 1)</f>
        <v>303</v>
      </c>
      <c r="T28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42">
        <f ca="1" xml:space="preserve"> ROUND((SolaCorp_Backlog[[#This Row],[Projected Ship Date]] - SolaCorp_Backlog[[#This Row],[Order Date]]) / SolaCorp_Backlog[[#This Row],[Backlog Quantity]], 0)</f>
        <v>320</v>
      </c>
    </row>
    <row r="2843" spans="1:21" x14ac:dyDescent="0.25">
      <c r="A2843" t="s">
        <v>27</v>
      </c>
      <c r="B2843" t="s">
        <v>906</v>
      </c>
      <c r="C2843" t="s">
        <v>688</v>
      </c>
      <c r="D2843" t="s">
        <v>761</v>
      </c>
      <c r="E2843" t="s">
        <v>762</v>
      </c>
      <c r="F2843">
        <v>1</v>
      </c>
      <c r="G2843">
        <v>592.16</v>
      </c>
      <c r="H2843" s="9">
        <v>45011</v>
      </c>
      <c r="I2843" t="s">
        <v>810</v>
      </c>
      <c r="J2843" t="s">
        <v>675</v>
      </c>
      <c r="K2843" t="s">
        <v>635</v>
      </c>
      <c r="L2843" t="s">
        <v>659</v>
      </c>
      <c r="M2843" t="s">
        <v>2224</v>
      </c>
      <c r="N2843" t="s">
        <v>4967</v>
      </c>
      <c r="O2843" t="s">
        <v>6270</v>
      </c>
      <c r="P2843">
        <f>COUNTIFS($L:$L, SolaCorp_Backlog[[#This Row],[Product Group]], $H:$H, "&lt;=" &amp; SolaCorp_Backlog[[#This Row],[Order Date]])</f>
        <v>304</v>
      </c>
      <c r="Q2843" s="9">
        <f>IFERROR(VLOOKUP(SolaCorp_Backlog[[#This Row],[Order_Item]], 'Hot Orders'!$C:$H, 6, FALSE), SolaCorp_Backlog[[#This Row],[Order Date]])</f>
        <v>45011</v>
      </c>
      <c r="R2843">
        <f>COUNTIFS($L:$L, SolaCorp_Backlog[[#This Row],[Product Group]], $Q:$Q, "&lt;=" &amp; SolaCorp_Backlog[[#This Row],[New Date]])</f>
        <v>317</v>
      </c>
      <c r="S2843">
        <f>IF(SolaCorp_Backlog[[#This Row],[Product Group]] &lt;&gt; $L2842, 1, $S2842 + 1)</f>
        <v>304</v>
      </c>
      <c r="T28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43">
        <f ca="1" xml:space="preserve"> ROUND((SolaCorp_Backlog[[#This Row],[Projected Ship Date]] - SolaCorp_Backlog[[#This Row],[Order Date]]) / SolaCorp_Backlog[[#This Row],[Backlog Quantity]], 0)</f>
        <v>320</v>
      </c>
    </row>
    <row r="2844" spans="1:21" x14ac:dyDescent="0.25">
      <c r="A2844" t="s">
        <v>353</v>
      </c>
      <c r="B2844" t="s">
        <v>971</v>
      </c>
      <c r="C2844" t="s">
        <v>671</v>
      </c>
      <c r="D2844" t="s">
        <v>800</v>
      </c>
      <c r="E2844" t="s">
        <v>801</v>
      </c>
      <c r="F2844">
        <v>1</v>
      </c>
      <c r="G2844">
        <v>550.36</v>
      </c>
      <c r="H2844" s="9">
        <v>45012</v>
      </c>
      <c r="I2844" t="s">
        <v>683</v>
      </c>
      <c r="J2844" t="s">
        <v>675</v>
      </c>
      <c r="K2844" t="s">
        <v>596</v>
      </c>
      <c r="L2844" t="s">
        <v>659</v>
      </c>
      <c r="M2844" t="s">
        <v>2429</v>
      </c>
      <c r="N2844" t="s">
        <v>5407</v>
      </c>
      <c r="O2844" t="s">
        <v>6256</v>
      </c>
      <c r="P2844">
        <f>COUNTIFS($L:$L, SolaCorp_Backlog[[#This Row],[Product Group]], $H:$H, "&lt;=" &amp; SolaCorp_Backlog[[#This Row],[Order Date]])</f>
        <v>319</v>
      </c>
      <c r="Q2844" s="9">
        <f>IFERROR(VLOOKUP(SolaCorp_Backlog[[#This Row],[Order_Item]], 'Hot Orders'!$C:$H, 6, FALSE), SolaCorp_Backlog[[#This Row],[Order Date]])</f>
        <v>45012</v>
      </c>
      <c r="R2844">
        <f>COUNTIFS($L:$L, SolaCorp_Backlog[[#This Row],[Product Group]], $Q:$Q, "&lt;=" &amp; SolaCorp_Backlog[[#This Row],[New Date]])</f>
        <v>322</v>
      </c>
      <c r="S2844">
        <f>IF(SolaCorp_Backlog[[#This Row],[Product Group]] &lt;&gt; $L2843, 1, $S2843 + 1)</f>
        <v>305</v>
      </c>
      <c r="T28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44">
        <f ca="1" xml:space="preserve"> ROUND((SolaCorp_Backlog[[#This Row],[Projected Ship Date]] - SolaCorp_Backlog[[#This Row],[Order Date]]) / SolaCorp_Backlog[[#This Row],[Backlog Quantity]], 0)</f>
        <v>319</v>
      </c>
    </row>
    <row r="2845" spans="1:21" x14ac:dyDescent="0.25">
      <c r="A2845" t="s">
        <v>345</v>
      </c>
      <c r="B2845" t="s">
        <v>1324</v>
      </c>
      <c r="C2845" t="s">
        <v>688</v>
      </c>
      <c r="D2845" t="s">
        <v>1219</v>
      </c>
      <c r="E2845" t="s">
        <v>1220</v>
      </c>
      <c r="F2845">
        <v>1</v>
      </c>
      <c r="G2845">
        <v>212.51</v>
      </c>
      <c r="H2845" s="9">
        <v>45012</v>
      </c>
      <c r="I2845" t="s">
        <v>750</v>
      </c>
      <c r="J2845" t="s">
        <v>669</v>
      </c>
      <c r="K2845" t="s">
        <v>620</v>
      </c>
      <c r="L2845" t="s">
        <v>659</v>
      </c>
      <c r="M2845" t="s">
        <v>2362</v>
      </c>
      <c r="N2845" t="s">
        <v>5263</v>
      </c>
      <c r="O2845" t="s">
        <v>6392</v>
      </c>
      <c r="P2845">
        <f>COUNTIFS($L:$L, SolaCorp_Backlog[[#This Row],[Product Group]], $H:$H, "&lt;=" &amp; SolaCorp_Backlog[[#This Row],[Order Date]])</f>
        <v>319</v>
      </c>
      <c r="Q2845" s="9">
        <f>IFERROR(VLOOKUP(SolaCorp_Backlog[[#This Row],[Order_Item]], 'Hot Orders'!$C:$H, 6, FALSE), SolaCorp_Backlog[[#This Row],[Order Date]])</f>
        <v>45012</v>
      </c>
      <c r="R2845">
        <f>COUNTIFS($L:$L, SolaCorp_Backlog[[#This Row],[Product Group]], $Q:$Q, "&lt;=" &amp; SolaCorp_Backlog[[#This Row],[New Date]])</f>
        <v>322</v>
      </c>
      <c r="S2845">
        <f>IF(SolaCorp_Backlog[[#This Row],[Product Group]] &lt;&gt; $L2844, 1, $S2844 + 1)</f>
        <v>306</v>
      </c>
      <c r="T28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45">
        <f ca="1" xml:space="preserve"> ROUND((SolaCorp_Backlog[[#This Row],[Projected Ship Date]] - SolaCorp_Backlog[[#This Row],[Order Date]]) / SolaCorp_Backlog[[#This Row],[Backlog Quantity]], 0)</f>
        <v>319</v>
      </c>
    </row>
    <row r="2846" spans="1:21" x14ac:dyDescent="0.25">
      <c r="A2846" t="s">
        <v>349</v>
      </c>
      <c r="B2846" t="s">
        <v>1285</v>
      </c>
      <c r="C2846" t="s">
        <v>671</v>
      </c>
      <c r="D2846" t="s">
        <v>910</v>
      </c>
      <c r="E2846" t="s">
        <v>911</v>
      </c>
      <c r="F2846">
        <v>10</v>
      </c>
      <c r="G2846">
        <v>251.04</v>
      </c>
      <c r="H2846" s="9">
        <v>45012</v>
      </c>
      <c r="I2846" t="s">
        <v>698</v>
      </c>
      <c r="J2846" t="s">
        <v>675</v>
      </c>
      <c r="K2846" t="s">
        <v>602</v>
      </c>
      <c r="L2846" t="s">
        <v>659</v>
      </c>
      <c r="M2846" t="s">
        <v>2225</v>
      </c>
      <c r="N2846" t="s">
        <v>4968</v>
      </c>
      <c r="O2846" t="s">
        <v>6271</v>
      </c>
      <c r="P2846">
        <f>COUNTIFS($L:$L, SolaCorp_Backlog[[#This Row],[Product Group]], $H:$H, "&lt;=" &amp; SolaCorp_Backlog[[#This Row],[Order Date]])</f>
        <v>319</v>
      </c>
      <c r="Q2846" s="9">
        <f>IFERROR(VLOOKUP(SolaCorp_Backlog[[#This Row],[Order_Item]], 'Hot Orders'!$C:$H, 6, FALSE), SolaCorp_Backlog[[#This Row],[Order Date]])</f>
        <v>44252</v>
      </c>
      <c r="R2846">
        <f>COUNTIFS($L:$L, SolaCorp_Backlog[[#This Row],[Product Group]], $Q:$Q, "&lt;=" &amp; SolaCorp_Backlog[[#This Row],[New Date]])</f>
        <v>10</v>
      </c>
      <c r="S2846">
        <f>IF(SolaCorp_Backlog[[#This Row],[Product Group]] &lt;&gt; $L2845, 1, $S2845 + 1)</f>
        <v>307</v>
      </c>
      <c r="T28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46">
        <f ca="1" xml:space="preserve"> ROUND((SolaCorp_Backlog[[#This Row],[Projected Ship Date]] - SolaCorp_Backlog[[#This Row],[Order Date]]) / SolaCorp_Backlog[[#This Row],[Backlog Quantity]], 0)</f>
        <v>32</v>
      </c>
    </row>
    <row r="2847" spans="1:21" x14ac:dyDescent="0.25">
      <c r="A2847" t="s">
        <v>349</v>
      </c>
      <c r="B2847" t="s">
        <v>1285</v>
      </c>
      <c r="C2847" t="s">
        <v>671</v>
      </c>
      <c r="D2847" t="s">
        <v>910</v>
      </c>
      <c r="E2847" t="s">
        <v>911</v>
      </c>
      <c r="F2847">
        <v>10</v>
      </c>
      <c r="G2847">
        <v>251.04</v>
      </c>
      <c r="H2847" s="9">
        <v>45012</v>
      </c>
      <c r="I2847" t="s">
        <v>698</v>
      </c>
      <c r="J2847" t="s">
        <v>675</v>
      </c>
      <c r="K2847" t="s">
        <v>602</v>
      </c>
      <c r="L2847" t="s">
        <v>659</v>
      </c>
      <c r="M2847" t="s">
        <v>2225</v>
      </c>
      <c r="N2847" t="s">
        <v>4969</v>
      </c>
      <c r="O2847" t="s">
        <v>6271</v>
      </c>
      <c r="P2847">
        <f>COUNTIFS($L:$L, SolaCorp_Backlog[[#This Row],[Product Group]], $H:$H, "&lt;=" &amp; SolaCorp_Backlog[[#This Row],[Order Date]])</f>
        <v>319</v>
      </c>
      <c r="Q2847" s="9">
        <f>IFERROR(VLOOKUP(SolaCorp_Backlog[[#This Row],[Order_Item]], 'Hot Orders'!$C:$H, 6, FALSE), SolaCorp_Backlog[[#This Row],[Order Date]])</f>
        <v>44252</v>
      </c>
      <c r="R2847">
        <f>COUNTIFS($L:$L, SolaCorp_Backlog[[#This Row],[Product Group]], $Q:$Q, "&lt;=" &amp; SolaCorp_Backlog[[#This Row],[New Date]])</f>
        <v>10</v>
      </c>
      <c r="S2847">
        <f>IF(SolaCorp_Backlog[[#This Row],[Product Group]] &lt;&gt; $L2846, 1, $S2846 + 1)</f>
        <v>308</v>
      </c>
      <c r="T28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47">
        <f ca="1" xml:space="preserve"> ROUND((SolaCorp_Backlog[[#This Row],[Projected Ship Date]] - SolaCorp_Backlog[[#This Row],[Order Date]]) / SolaCorp_Backlog[[#This Row],[Backlog Quantity]], 0)</f>
        <v>32</v>
      </c>
    </row>
    <row r="2848" spans="1:21" x14ac:dyDescent="0.25">
      <c r="A2848" t="s">
        <v>349</v>
      </c>
      <c r="B2848" t="s">
        <v>1285</v>
      </c>
      <c r="C2848" t="s">
        <v>671</v>
      </c>
      <c r="D2848" t="s">
        <v>910</v>
      </c>
      <c r="E2848" t="s">
        <v>911</v>
      </c>
      <c r="F2848">
        <v>10</v>
      </c>
      <c r="G2848">
        <v>251.04</v>
      </c>
      <c r="H2848" s="9">
        <v>45012</v>
      </c>
      <c r="I2848" t="s">
        <v>698</v>
      </c>
      <c r="J2848" t="s">
        <v>675</v>
      </c>
      <c r="K2848" t="s">
        <v>602</v>
      </c>
      <c r="L2848" t="s">
        <v>659</v>
      </c>
      <c r="M2848" t="s">
        <v>2225</v>
      </c>
      <c r="N2848" t="s">
        <v>4970</v>
      </c>
      <c r="O2848" t="s">
        <v>6271</v>
      </c>
      <c r="P2848">
        <f>COUNTIFS($L:$L, SolaCorp_Backlog[[#This Row],[Product Group]], $H:$H, "&lt;=" &amp; SolaCorp_Backlog[[#This Row],[Order Date]])</f>
        <v>319</v>
      </c>
      <c r="Q2848" s="9">
        <f>IFERROR(VLOOKUP(SolaCorp_Backlog[[#This Row],[Order_Item]], 'Hot Orders'!$C:$H, 6, FALSE), SolaCorp_Backlog[[#This Row],[Order Date]])</f>
        <v>44252</v>
      </c>
      <c r="R2848">
        <f>COUNTIFS($L:$L, SolaCorp_Backlog[[#This Row],[Product Group]], $Q:$Q, "&lt;=" &amp; SolaCorp_Backlog[[#This Row],[New Date]])</f>
        <v>10</v>
      </c>
      <c r="S2848">
        <f>IF(SolaCorp_Backlog[[#This Row],[Product Group]] &lt;&gt; $L2847, 1, $S2847 + 1)</f>
        <v>309</v>
      </c>
      <c r="T28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48">
        <f ca="1" xml:space="preserve"> ROUND((SolaCorp_Backlog[[#This Row],[Projected Ship Date]] - SolaCorp_Backlog[[#This Row],[Order Date]]) / SolaCorp_Backlog[[#This Row],[Backlog Quantity]], 0)</f>
        <v>32</v>
      </c>
    </row>
    <row r="2849" spans="1:21" x14ac:dyDescent="0.25">
      <c r="A2849" t="s">
        <v>349</v>
      </c>
      <c r="B2849" t="s">
        <v>1285</v>
      </c>
      <c r="C2849" t="s">
        <v>671</v>
      </c>
      <c r="D2849" t="s">
        <v>910</v>
      </c>
      <c r="E2849" t="s">
        <v>911</v>
      </c>
      <c r="F2849">
        <v>10</v>
      </c>
      <c r="G2849">
        <v>251.04</v>
      </c>
      <c r="H2849" s="9">
        <v>45012</v>
      </c>
      <c r="I2849" t="s">
        <v>698</v>
      </c>
      <c r="J2849" t="s">
        <v>675</v>
      </c>
      <c r="K2849" t="s">
        <v>602</v>
      </c>
      <c r="L2849" t="s">
        <v>659</v>
      </c>
      <c r="M2849" t="s">
        <v>2225</v>
      </c>
      <c r="N2849" t="s">
        <v>4971</v>
      </c>
      <c r="O2849" t="s">
        <v>6271</v>
      </c>
      <c r="P2849">
        <f>COUNTIFS($L:$L, SolaCorp_Backlog[[#This Row],[Product Group]], $H:$H, "&lt;=" &amp; SolaCorp_Backlog[[#This Row],[Order Date]])</f>
        <v>319</v>
      </c>
      <c r="Q2849" s="9">
        <f>IFERROR(VLOOKUP(SolaCorp_Backlog[[#This Row],[Order_Item]], 'Hot Orders'!$C:$H, 6, FALSE), SolaCorp_Backlog[[#This Row],[Order Date]])</f>
        <v>44252</v>
      </c>
      <c r="R2849">
        <f>COUNTIFS($L:$L, SolaCorp_Backlog[[#This Row],[Product Group]], $Q:$Q, "&lt;=" &amp; SolaCorp_Backlog[[#This Row],[New Date]])</f>
        <v>10</v>
      </c>
      <c r="S2849">
        <f>IF(SolaCorp_Backlog[[#This Row],[Product Group]] &lt;&gt; $L2848, 1, $S2848 + 1)</f>
        <v>310</v>
      </c>
      <c r="T28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49">
        <f ca="1" xml:space="preserve"> ROUND((SolaCorp_Backlog[[#This Row],[Projected Ship Date]] - SolaCorp_Backlog[[#This Row],[Order Date]]) / SolaCorp_Backlog[[#This Row],[Backlog Quantity]], 0)</f>
        <v>32</v>
      </c>
    </row>
    <row r="2850" spans="1:21" x14ac:dyDescent="0.25">
      <c r="A2850" t="s">
        <v>349</v>
      </c>
      <c r="B2850" t="s">
        <v>1285</v>
      </c>
      <c r="C2850" t="s">
        <v>671</v>
      </c>
      <c r="D2850" t="s">
        <v>910</v>
      </c>
      <c r="E2850" t="s">
        <v>911</v>
      </c>
      <c r="F2850">
        <v>10</v>
      </c>
      <c r="G2850">
        <v>251.04</v>
      </c>
      <c r="H2850" s="9">
        <v>45012</v>
      </c>
      <c r="I2850" t="s">
        <v>698</v>
      </c>
      <c r="J2850" t="s">
        <v>675</v>
      </c>
      <c r="K2850" t="s">
        <v>602</v>
      </c>
      <c r="L2850" t="s">
        <v>659</v>
      </c>
      <c r="M2850" t="s">
        <v>2225</v>
      </c>
      <c r="N2850" t="s">
        <v>4972</v>
      </c>
      <c r="O2850" t="s">
        <v>6271</v>
      </c>
      <c r="P2850">
        <f>COUNTIFS($L:$L, SolaCorp_Backlog[[#This Row],[Product Group]], $H:$H, "&lt;=" &amp; SolaCorp_Backlog[[#This Row],[Order Date]])</f>
        <v>319</v>
      </c>
      <c r="Q2850" s="9">
        <f>IFERROR(VLOOKUP(SolaCorp_Backlog[[#This Row],[Order_Item]], 'Hot Orders'!$C:$H, 6, FALSE), SolaCorp_Backlog[[#This Row],[Order Date]])</f>
        <v>44252</v>
      </c>
      <c r="R2850">
        <f>COUNTIFS($L:$L, SolaCorp_Backlog[[#This Row],[Product Group]], $Q:$Q, "&lt;=" &amp; SolaCorp_Backlog[[#This Row],[New Date]])</f>
        <v>10</v>
      </c>
      <c r="S2850">
        <f>IF(SolaCorp_Backlog[[#This Row],[Product Group]] &lt;&gt; $L2849, 1, $S2849 + 1)</f>
        <v>311</v>
      </c>
      <c r="T28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50">
        <f ca="1" xml:space="preserve"> ROUND((SolaCorp_Backlog[[#This Row],[Projected Ship Date]] - SolaCorp_Backlog[[#This Row],[Order Date]]) / SolaCorp_Backlog[[#This Row],[Backlog Quantity]], 0)</f>
        <v>32</v>
      </c>
    </row>
    <row r="2851" spans="1:21" x14ac:dyDescent="0.25">
      <c r="A2851" t="s">
        <v>349</v>
      </c>
      <c r="B2851" t="s">
        <v>1285</v>
      </c>
      <c r="C2851" t="s">
        <v>671</v>
      </c>
      <c r="D2851" t="s">
        <v>910</v>
      </c>
      <c r="E2851" t="s">
        <v>911</v>
      </c>
      <c r="F2851">
        <v>10</v>
      </c>
      <c r="G2851">
        <v>251.04</v>
      </c>
      <c r="H2851" s="9">
        <v>45012</v>
      </c>
      <c r="I2851" t="s">
        <v>698</v>
      </c>
      <c r="J2851" t="s">
        <v>675</v>
      </c>
      <c r="K2851" t="s">
        <v>602</v>
      </c>
      <c r="L2851" t="s">
        <v>659</v>
      </c>
      <c r="M2851" t="s">
        <v>2225</v>
      </c>
      <c r="N2851" t="s">
        <v>4973</v>
      </c>
      <c r="O2851" t="s">
        <v>6271</v>
      </c>
      <c r="P2851">
        <f>COUNTIFS($L:$L, SolaCorp_Backlog[[#This Row],[Product Group]], $H:$H, "&lt;=" &amp; SolaCorp_Backlog[[#This Row],[Order Date]])</f>
        <v>319</v>
      </c>
      <c r="Q2851" s="9">
        <f>IFERROR(VLOOKUP(SolaCorp_Backlog[[#This Row],[Order_Item]], 'Hot Orders'!$C:$H, 6, FALSE), SolaCorp_Backlog[[#This Row],[Order Date]])</f>
        <v>44252</v>
      </c>
      <c r="R2851">
        <f>COUNTIFS($L:$L, SolaCorp_Backlog[[#This Row],[Product Group]], $Q:$Q, "&lt;=" &amp; SolaCorp_Backlog[[#This Row],[New Date]])</f>
        <v>10</v>
      </c>
      <c r="S2851">
        <f>IF(SolaCorp_Backlog[[#This Row],[Product Group]] &lt;&gt; $L2850, 1, $S2850 + 1)</f>
        <v>312</v>
      </c>
      <c r="T28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51">
        <f ca="1" xml:space="preserve"> ROUND((SolaCorp_Backlog[[#This Row],[Projected Ship Date]] - SolaCorp_Backlog[[#This Row],[Order Date]]) / SolaCorp_Backlog[[#This Row],[Backlog Quantity]], 0)</f>
        <v>32</v>
      </c>
    </row>
    <row r="2852" spans="1:21" x14ac:dyDescent="0.25">
      <c r="A2852" t="s">
        <v>349</v>
      </c>
      <c r="B2852" t="s">
        <v>1285</v>
      </c>
      <c r="C2852" t="s">
        <v>671</v>
      </c>
      <c r="D2852" t="s">
        <v>910</v>
      </c>
      <c r="E2852" t="s">
        <v>911</v>
      </c>
      <c r="F2852">
        <v>10</v>
      </c>
      <c r="G2852">
        <v>251.04</v>
      </c>
      <c r="H2852" s="9">
        <v>45012</v>
      </c>
      <c r="I2852" t="s">
        <v>698</v>
      </c>
      <c r="J2852" t="s">
        <v>675</v>
      </c>
      <c r="K2852" t="s">
        <v>602</v>
      </c>
      <c r="L2852" t="s">
        <v>659</v>
      </c>
      <c r="M2852" t="s">
        <v>2225</v>
      </c>
      <c r="N2852" t="s">
        <v>4974</v>
      </c>
      <c r="O2852" t="s">
        <v>6271</v>
      </c>
      <c r="P2852">
        <f>COUNTIFS($L:$L, SolaCorp_Backlog[[#This Row],[Product Group]], $H:$H, "&lt;=" &amp; SolaCorp_Backlog[[#This Row],[Order Date]])</f>
        <v>319</v>
      </c>
      <c r="Q2852" s="9">
        <f>IFERROR(VLOOKUP(SolaCorp_Backlog[[#This Row],[Order_Item]], 'Hot Orders'!$C:$H, 6, FALSE), SolaCorp_Backlog[[#This Row],[Order Date]])</f>
        <v>44252</v>
      </c>
      <c r="R2852">
        <f>COUNTIFS($L:$L, SolaCorp_Backlog[[#This Row],[Product Group]], $Q:$Q, "&lt;=" &amp; SolaCorp_Backlog[[#This Row],[New Date]])</f>
        <v>10</v>
      </c>
      <c r="S2852">
        <f>IF(SolaCorp_Backlog[[#This Row],[Product Group]] &lt;&gt; $L2851, 1, $S2851 + 1)</f>
        <v>313</v>
      </c>
      <c r="T28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52">
        <f ca="1" xml:space="preserve"> ROUND((SolaCorp_Backlog[[#This Row],[Projected Ship Date]] - SolaCorp_Backlog[[#This Row],[Order Date]]) / SolaCorp_Backlog[[#This Row],[Backlog Quantity]], 0)</f>
        <v>32</v>
      </c>
    </row>
    <row r="2853" spans="1:21" x14ac:dyDescent="0.25">
      <c r="A2853" t="s">
        <v>349</v>
      </c>
      <c r="B2853" t="s">
        <v>1285</v>
      </c>
      <c r="C2853" t="s">
        <v>671</v>
      </c>
      <c r="D2853" t="s">
        <v>910</v>
      </c>
      <c r="E2853" t="s">
        <v>911</v>
      </c>
      <c r="F2853">
        <v>10</v>
      </c>
      <c r="G2853">
        <v>251.04</v>
      </c>
      <c r="H2853" s="9">
        <v>45012</v>
      </c>
      <c r="I2853" t="s">
        <v>698</v>
      </c>
      <c r="J2853" t="s">
        <v>675</v>
      </c>
      <c r="K2853" t="s">
        <v>602</v>
      </c>
      <c r="L2853" t="s">
        <v>659</v>
      </c>
      <c r="M2853" t="s">
        <v>2225</v>
      </c>
      <c r="N2853" t="s">
        <v>4975</v>
      </c>
      <c r="O2853" t="s">
        <v>6271</v>
      </c>
      <c r="P2853">
        <f>COUNTIFS($L:$L, SolaCorp_Backlog[[#This Row],[Product Group]], $H:$H, "&lt;=" &amp; SolaCorp_Backlog[[#This Row],[Order Date]])</f>
        <v>319</v>
      </c>
      <c r="Q2853" s="9">
        <f>IFERROR(VLOOKUP(SolaCorp_Backlog[[#This Row],[Order_Item]], 'Hot Orders'!$C:$H, 6, FALSE), SolaCorp_Backlog[[#This Row],[Order Date]])</f>
        <v>44252</v>
      </c>
      <c r="R2853">
        <f>COUNTIFS($L:$L, SolaCorp_Backlog[[#This Row],[Product Group]], $Q:$Q, "&lt;=" &amp; SolaCorp_Backlog[[#This Row],[New Date]])</f>
        <v>10</v>
      </c>
      <c r="S2853">
        <f>IF(SolaCorp_Backlog[[#This Row],[Product Group]] &lt;&gt; $L2852, 1, $S2852 + 1)</f>
        <v>314</v>
      </c>
      <c r="T28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53">
        <f ca="1" xml:space="preserve"> ROUND((SolaCorp_Backlog[[#This Row],[Projected Ship Date]] - SolaCorp_Backlog[[#This Row],[Order Date]]) / SolaCorp_Backlog[[#This Row],[Backlog Quantity]], 0)</f>
        <v>32</v>
      </c>
    </row>
    <row r="2854" spans="1:21" x14ac:dyDescent="0.25">
      <c r="A2854" t="s">
        <v>349</v>
      </c>
      <c r="B2854" t="s">
        <v>1285</v>
      </c>
      <c r="C2854" t="s">
        <v>671</v>
      </c>
      <c r="D2854" t="s">
        <v>910</v>
      </c>
      <c r="E2854" t="s">
        <v>911</v>
      </c>
      <c r="F2854">
        <v>10</v>
      </c>
      <c r="G2854">
        <v>251.04</v>
      </c>
      <c r="H2854" s="9">
        <v>45012</v>
      </c>
      <c r="I2854" t="s">
        <v>698</v>
      </c>
      <c r="J2854" t="s">
        <v>675</v>
      </c>
      <c r="K2854" t="s">
        <v>602</v>
      </c>
      <c r="L2854" t="s">
        <v>659</v>
      </c>
      <c r="M2854" t="s">
        <v>2225</v>
      </c>
      <c r="N2854" t="s">
        <v>4976</v>
      </c>
      <c r="O2854" t="s">
        <v>6271</v>
      </c>
      <c r="P2854">
        <f>COUNTIFS($L:$L, SolaCorp_Backlog[[#This Row],[Product Group]], $H:$H, "&lt;=" &amp; SolaCorp_Backlog[[#This Row],[Order Date]])</f>
        <v>319</v>
      </c>
      <c r="Q2854" s="9">
        <f>IFERROR(VLOOKUP(SolaCorp_Backlog[[#This Row],[Order_Item]], 'Hot Orders'!$C:$H, 6, FALSE), SolaCorp_Backlog[[#This Row],[Order Date]])</f>
        <v>44252</v>
      </c>
      <c r="R2854">
        <f>COUNTIFS($L:$L, SolaCorp_Backlog[[#This Row],[Product Group]], $Q:$Q, "&lt;=" &amp; SolaCorp_Backlog[[#This Row],[New Date]])</f>
        <v>10</v>
      </c>
      <c r="S2854">
        <f>IF(SolaCorp_Backlog[[#This Row],[Product Group]] &lt;&gt; $L2853, 1, $S2853 + 1)</f>
        <v>315</v>
      </c>
      <c r="T28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54">
        <f ca="1" xml:space="preserve"> ROUND((SolaCorp_Backlog[[#This Row],[Projected Ship Date]] - SolaCorp_Backlog[[#This Row],[Order Date]]) / SolaCorp_Backlog[[#This Row],[Backlog Quantity]], 0)</f>
        <v>32</v>
      </c>
    </row>
    <row r="2855" spans="1:21" x14ac:dyDescent="0.25">
      <c r="A2855" t="s">
        <v>349</v>
      </c>
      <c r="B2855" t="s">
        <v>1285</v>
      </c>
      <c r="C2855" t="s">
        <v>671</v>
      </c>
      <c r="D2855" t="s">
        <v>910</v>
      </c>
      <c r="E2855" t="s">
        <v>911</v>
      </c>
      <c r="F2855">
        <v>10</v>
      </c>
      <c r="G2855">
        <v>251.04</v>
      </c>
      <c r="H2855" s="9">
        <v>45012</v>
      </c>
      <c r="I2855" t="s">
        <v>698</v>
      </c>
      <c r="J2855" t="s">
        <v>675</v>
      </c>
      <c r="K2855" t="s">
        <v>602</v>
      </c>
      <c r="L2855" t="s">
        <v>659</v>
      </c>
      <c r="M2855" t="s">
        <v>2225</v>
      </c>
      <c r="N2855" t="s">
        <v>4977</v>
      </c>
      <c r="O2855" t="s">
        <v>6271</v>
      </c>
      <c r="P2855">
        <f>COUNTIFS($L:$L, SolaCorp_Backlog[[#This Row],[Product Group]], $H:$H, "&lt;=" &amp; SolaCorp_Backlog[[#This Row],[Order Date]])</f>
        <v>319</v>
      </c>
      <c r="Q2855" s="9">
        <f>IFERROR(VLOOKUP(SolaCorp_Backlog[[#This Row],[Order_Item]], 'Hot Orders'!$C:$H, 6, FALSE), SolaCorp_Backlog[[#This Row],[Order Date]])</f>
        <v>44252</v>
      </c>
      <c r="R2855">
        <f>COUNTIFS($L:$L, SolaCorp_Backlog[[#This Row],[Product Group]], $Q:$Q, "&lt;=" &amp; SolaCorp_Backlog[[#This Row],[New Date]])</f>
        <v>10</v>
      </c>
      <c r="S2855">
        <f>IF(SolaCorp_Backlog[[#This Row],[Product Group]] &lt;&gt; $L2854, 1, $S2854 + 1)</f>
        <v>316</v>
      </c>
      <c r="T28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55">
        <f ca="1" xml:space="preserve"> ROUND((SolaCorp_Backlog[[#This Row],[Projected Ship Date]] - SolaCorp_Backlog[[#This Row],[Order Date]]) / SolaCorp_Backlog[[#This Row],[Backlog Quantity]], 0)</f>
        <v>32</v>
      </c>
    </row>
    <row r="2856" spans="1:21" x14ac:dyDescent="0.25">
      <c r="A2856" t="s">
        <v>341</v>
      </c>
      <c r="B2856" t="s">
        <v>1037</v>
      </c>
      <c r="C2856" t="s">
        <v>688</v>
      </c>
      <c r="D2856" t="s">
        <v>974</v>
      </c>
      <c r="E2856" t="s">
        <v>975</v>
      </c>
      <c r="F2856">
        <v>1</v>
      </c>
      <c r="G2856">
        <v>348.82</v>
      </c>
      <c r="H2856" s="9">
        <v>45012</v>
      </c>
      <c r="I2856" t="s">
        <v>750</v>
      </c>
      <c r="J2856" t="s">
        <v>669</v>
      </c>
      <c r="K2856" t="s">
        <v>590</v>
      </c>
      <c r="L2856" t="s">
        <v>659</v>
      </c>
      <c r="M2856" t="s">
        <v>2302</v>
      </c>
      <c r="N2856" t="s">
        <v>5152</v>
      </c>
      <c r="O2856" t="s">
        <v>6272</v>
      </c>
      <c r="P2856">
        <f>COUNTIFS($L:$L, SolaCorp_Backlog[[#This Row],[Product Group]], $H:$H, "&lt;=" &amp; SolaCorp_Backlog[[#This Row],[Order Date]])</f>
        <v>319</v>
      </c>
      <c r="Q2856" s="9">
        <f>IFERROR(VLOOKUP(SolaCorp_Backlog[[#This Row],[Order_Item]], 'Hot Orders'!$C:$H, 6, FALSE), SolaCorp_Backlog[[#This Row],[Order Date]])</f>
        <v>45012</v>
      </c>
      <c r="R2856">
        <f>COUNTIFS($L:$L, SolaCorp_Backlog[[#This Row],[Product Group]], $Q:$Q, "&lt;=" &amp; SolaCorp_Backlog[[#This Row],[New Date]])</f>
        <v>322</v>
      </c>
      <c r="S2856">
        <f>IF(SolaCorp_Backlog[[#This Row],[Product Group]] &lt;&gt; $L2855, 1, $S2855 + 1)</f>
        <v>317</v>
      </c>
      <c r="T28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56">
        <f ca="1" xml:space="preserve"> ROUND((SolaCorp_Backlog[[#This Row],[Projected Ship Date]] - SolaCorp_Backlog[[#This Row],[Order Date]]) / SolaCorp_Backlog[[#This Row],[Backlog Quantity]], 0)</f>
        <v>319</v>
      </c>
    </row>
    <row r="2857" spans="1:21" x14ac:dyDescent="0.25">
      <c r="A2857" t="s">
        <v>353</v>
      </c>
      <c r="B2857" t="s">
        <v>971</v>
      </c>
      <c r="C2857" t="s">
        <v>671</v>
      </c>
      <c r="D2857" t="s">
        <v>974</v>
      </c>
      <c r="E2857" t="s">
        <v>975</v>
      </c>
      <c r="F2857">
        <v>1</v>
      </c>
      <c r="G2857">
        <v>549.91</v>
      </c>
      <c r="H2857" s="9">
        <v>45012</v>
      </c>
      <c r="I2857" t="s">
        <v>683</v>
      </c>
      <c r="J2857" t="s">
        <v>675</v>
      </c>
      <c r="K2857" t="s">
        <v>590</v>
      </c>
      <c r="L2857" t="s">
        <v>659</v>
      </c>
      <c r="M2857" t="s">
        <v>2208</v>
      </c>
      <c r="N2857" t="s">
        <v>4936</v>
      </c>
      <c r="O2857" t="s">
        <v>6256</v>
      </c>
      <c r="P2857">
        <f>COUNTIFS($L:$L, SolaCorp_Backlog[[#This Row],[Product Group]], $H:$H, "&lt;=" &amp; SolaCorp_Backlog[[#This Row],[Order Date]])</f>
        <v>319</v>
      </c>
      <c r="Q2857" s="9">
        <f>IFERROR(VLOOKUP(SolaCorp_Backlog[[#This Row],[Order_Item]], 'Hot Orders'!$C:$H, 6, FALSE), SolaCorp_Backlog[[#This Row],[Order Date]])</f>
        <v>45012</v>
      </c>
      <c r="R2857">
        <f>COUNTIFS($L:$L, SolaCorp_Backlog[[#This Row],[Product Group]], $Q:$Q, "&lt;=" &amp; SolaCorp_Backlog[[#This Row],[New Date]])</f>
        <v>322</v>
      </c>
      <c r="S2857">
        <f>IF(SolaCorp_Backlog[[#This Row],[Product Group]] &lt;&gt; $L2856, 1, $S2856 + 1)</f>
        <v>318</v>
      </c>
      <c r="T28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57">
        <f ca="1" xml:space="preserve"> ROUND((SolaCorp_Backlog[[#This Row],[Projected Ship Date]] - SolaCorp_Backlog[[#This Row],[Order Date]]) / SolaCorp_Backlog[[#This Row],[Backlog Quantity]], 0)</f>
        <v>319</v>
      </c>
    </row>
    <row r="2858" spans="1:21" x14ac:dyDescent="0.25">
      <c r="A2858" t="s">
        <v>341</v>
      </c>
      <c r="B2858" t="s">
        <v>1037</v>
      </c>
      <c r="C2858" t="s">
        <v>688</v>
      </c>
      <c r="D2858" t="s">
        <v>800</v>
      </c>
      <c r="E2858" t="s">
        <v>801</v>
      </c>
      <c r="F2858">
        <v>1</v>
      </c>
      <c r="G2858">
        <v>457.98</v>
      </c>
      <c r="H2858" s="9">
        <v>45012</v>
      </c>
      <c r="I2858" t="s">
        <v>750</v>
      </c>
      <c r="J2858" t="s">
        <v>669</v>
      </c>
      <c r="K2858" t="s">
        <v>596</v>
      </c>
      <c r="L2858" t="s">
        <v>659</v>
      </c>
      <c r="M2858" t="s">
        <v>2226</v>
      </c>
      <c r="N2858" t="s">
        <v>4978</v>
      </c>
      <c r="O2858" t="s">
        <v>6272</v>
      </c>
      <c r="P2858">
        <f>COUNTIFS($L:$L, SolaCorp_Backlog[[#This Row],[Product Group]], $H:$H, "&lt;=" &amp; SolaCorp_Backlog[[#This Row],[Order Date]])</f>
        <v>319</v>
      </c>
      <c r="Q2858" s="9">
        <f>IFERROR(VLOOKUP(SolaCorp_Backlog[[#This Row],[Order_Item]], 'Hot Orders'!$C:$H, 6, FALSE), SolaCorp_Backlog[[#This Row],[Order Date]])</f>
        <v>45012</v>
      </c>
      <c r="R2858">
        <f>COUNTIFS($L:$L, SolaCorp_Backlog[[#This Row],[Product Group]], $Q:$Q, "&lt;=" &amp; SolaCorp_Backlog[[#This Row],[New Date]])</f>
        <v>322</v>
      </c>
      <c r="S2858">
        <f>IF(SolaCorp_Backlog[[#This Row],[Product Group]] &lt;&gt; $L2857, 1, $S2857 + 1)</f>
        <v>319</v>
      </c>
      <c r="T28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58">
        <f ca="1" xml:space="preserve"> ROUND((SolaCorp_Backlog[[#This Row],[Projected Ship Date]] - SolaCorp_Backlog[[#This Row],[Order Date]]) / SolaCorp_Backlog[[#This Row],[Backlog Quantity]], 0)</f>
        <v>319</v>
      </c>
    </row>
    <row r="2859" spans="1:21" x14ac:dyDescent="0.25">
      <c r="A2859" t="s">
        <v>359</v>
      </c>
      <c r="B2859" t="s">
        <v>854</v>
      </c>
      <c r="C2859" t="s">
        <v>688</v>
      </c>
      <c r="D2859" t="s">
        <v>1386</v>
      </c>
      <c r="E2859" t="s">
        <v>1387</v>
      </c>
      <c r="F2859">
        <v>1</v>
      </c>
      <c r="G2859">
        <v>169.79</v>
      </c>
      <c r="H2859" s="9">
        <v>45013</v>
      </c>
      <c r="I2859" t="s">
        <v>855</v>
      </c>
      <c r="J2859" t="s">
        <v>675</v>
      </c>
      <c r="K2859" t="s">
        <v>628</v>
      </c>
      <c r="L2859" t="s">
        <v>659</v>
      </c>
      <c r="M2859" t="s">
        <v>2227</v>
      </c>
      <c r="N2859" t="s">
        <v>4979</v>
      </c>
      <c r="O2859" t="s">
        <v>6273</v>
      </c>
      <c r="P2859">
        <f>COUNTIFS($L:$L, SolaCorp_Backlog[[#This Row],[Product Group]], $H:$H, "&lt;=" &amp; SolaCorp_Backlog[[#This Row],[Order Date]])</f>
        <v>320</v>
      </c>
      <c r="Q2859" s="9">
        <f>IFERROR(VLOOKUP(SolaCorp_Backlog[[#This Row],[Order_Item]], 'Hot Orders'!$C:$H, 6, FALSE), SolaCorp_Backlog[[#This Row],[Order Date]])</f>
        <v>45013</v>
      </c>
      <c r="R2859">
        <f>COUNTIFS($L:$L, SolaCorp_Backlog[[#This Row],[Product Group]], $Q:$Q, "&lt;=" &amp; SolaCorp_Backlog[[#This Row],[New Date]])</f>
        <v>323</v>
      </c>
      <c r="S2859">
        <f>IF(SolaCorp_Backlog[[#This Row],[Product Group]] &lt;&gt; $L2858, 1, $S2858 + 1)</f>
        <v>320</v>
      </c>
      <c r="T28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59">
        <f ca="1" xml:space="preserve"> ROUND((SolaCorp_Backlog[[#This Row],[Projected Ship Date]] - SolaCorp_Backlog[[#This Row],[Order Date]]) / SolaCorp_Backlog[[#This Row],[Backlog Quantity]], 0)</f>
        <v>318</v>
      </c>
    </row>
    <row r="2860" spans="1:21" x14ac:dyDescent="0.25">
      <c r="A2860" t="s">
        <v>487</v>
      </c>
      <c r="B2860" t="s">
        <v>771</v>
      </c>
      <c r="C2860" t="s">
        <v>688</v>
      </c>
      <c r="D2860" t="s">
        <v>910</v>
      </c>
      <c r="E2860" t="s">
        <v>911</v>
      </c>
      <c r="F2860">
        <v>10</v>
      </c>
      <c r="G2860">
        <v>550.47</v>
      </c>
      <c r="H2860" s="9">
        <v>45016</v>
      </c>
      <c r="I2860" t="s">
        <v>772</v>
      </c>
      <c r="J2860" t="s">
        <v>675</v>
      </c>
      <c r="K2860" t="s">
        <v>602</v>
      </c>
      <c r="L2860" t="s">
        <v>659</v>
      </c>
      <c r="M2860" t="s">
        <v>2430</v>
      </c>
      <c r="N2860" t="s">
        <v>5408</v>
      </c>
      <c r="O2860" t="s">
        <v>6446</v>
      </c>
      <c r="P2860">
        <f>COUNTIFS($L:$L, SolaCorp_Backlog[[#This Row],[Product Group]], $H:$H, "&lt;=" &amp; SolaCorp_Backlog[[#This Row],[Order Date]])</f>
        <v>331</v>
      </c>
      <c r="Q2860" s="9">
        <f>IFERROR(VLOOKUP(SolaCorp_Backlog[[#This Row],[Order_Item]], 'Hot Orders'!$C:$H, 6, FALSE), SolaCorp_Backlog[[#This Row],[Order Date]])</f>
        <v>45016</v>
      </c>
      <c r="R2860">
        <f>COUNTIFS($L:$L, SolaCorp_Backlog[[#This Row],[Product Group]], $Q:$Q, "&lt;=" &amp; SolaCorp_Backlog[[#This Row],[New Date]])</f>
        <v>334</v>
      </c>
      <c r="S2860">
        <f>IF(SolaCorp_Backlog[[#This Row],[Product Group]] &lt;&gt; $L2859, 1, $S2859 + 1)</f>
        <v>321</v>
      </c>
      <c r="T28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60">
        <f ca="1" xml:space="preserve"> ROUND((SolaCorp_Backlog[[#This Row],[Projected Ship Date]] - SolaCorp_Backlog[[#This Row],[Order Date]]) / SolaCorp_Backlog[[#This Row],[Backlog Quantity]], 0)</f>
        <v>32</v>
      </c>
    </row>
    <row r="2861" spans="1:21" x14ac:dyDescent="0.25">
      <c r="A2861" t="s">
        <v>487</v>
      </c>
      <c r="B2861" t="s">
        <v>771</v>
      </c>
      <c r="C2861" t="s">
        <v>688</v>
      </c>
      <c r="D2861" t="s">
        <v>910</v>
      </c>
      <c r="E2861" t="s">
        <v>911</v>
      </c>
      <c r="F2861">
        <v>10</v>
      </c>
      <c r="G2861">
        <v>550.47</v>
      </c>
      <c r="H2861" s="9">
        <v>45016</v>
      </c>
      <c r="I2861" t="s">
        <v>772</v>
      </c>
      <c r="J2861" t="s">
        <v>675</v>
      </c>
      <c r="K2861" t="s">
        <v>602</v>
      </c>
      <c r="L2861" t="s">
        <v>659</v>
      </c>
      <c r="M2861" t="s">
        <v>2430</v>
      </c>
      <c r="N2861" t="s">
        <v>5409</v>
      </c>
      <c r="O2861" t="s">
        <v>6446</v>
      </c>
      <c r="P2861">
        <f>COUNTIFS($L:$L, SolaCorp_Backlog[[#This Row],[Product Group]], $H:$H, "&lt;=" &amp; SolaCorp_Backlog[[#This Row],[Order Date]])</f>
        <v>331</v>
      </c>
      <c r="Q2861" s="9">
        <f>IFERROR(VLOOKUP(SolaCorp_Backlog[[#This Row],[Order_Item]], 'Hot Orders'!$C:$H, 6, FALSE), SolaCorp_Backlog[[#This Row],[Order Date]])</f>
        <v>45016</v>
      </c>
      <c r="R2861">
        <f>COUNTIFS($L:$L, SolaCorp_Backlog[[#This Row],[Product Group]], $Q:$Q, "&lt;=" &amp; SolaCorp_Backlog[[#This Row],[New Date]])</f>
        <v>334</v>
      </c>
      <c r="S2861">
        <f>IF(SolaCorp_Backlog[[#This Row],[Product Group]] &lt;&gt; $L2860, 1, $S2860 + 1)</f>
        <v>322</v>
      </c>
      <c r="T28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61">
        <f ca="1" xml:space="preserve"> ROUND((SolaCorp_Backlog[[#This Row],[Projected Ship Date]] - SolaCorp_Backlog[[#This Row],[Order Date]]) / SolaCorp_Backlog[[#This Row],[Backlog Quantity]], 0)</f>
        <v>32</v>
      </c>
    </row>
    <row r="2862" spans="1:21" x14ac:dyDescent="0.25">
      <c r="A2862" t="s">
        <v>487</v>
      </c>
      <c r="B2862" t="s">
        <v>771</v>
      </c>
      <c r="C2862" t="s">
        <v>688</v>
      </c>
      <c r="D2862" t="s">
        <v>910</v>
      </c>
      <c r="E2862" t="s">
        <v>911</v>
      </c>
      <c r="F2862">
        <v>10</v>
      </c>
      <c r="G2862">
        <v>550.47</v>
      </c>
      <c r="H2862" s="9">
        <v>45016</v>
      </c>
      <c r="I2862" t="s">
        <v>772</v>
      </c>
      <c r="J2862" t="s">
        <v>675</v>
      </c>
      <c r="K2862" t="s">
        <v>602</v>
      </c>
      <c r="L2862" t="s">
        <v>659</v>
      </c>
      <c r="M2862" t="s">
        <v>2430</v>
      </c>
      <c r="N2862" t="s">
        <v>5410</v>
      </c>
      <c r="O2862" t="s">
        <v>6446</v>
      </c>
      <c r="P2862">
        <f>COUNTIFS($L:$L, SolaCorp_Backlog[[#This Row],[Product Group]], $H:$H, "&lt;=" &amp; SolaCorp_Backlog[[#This Row],[Order Date]])</f>
        <v>331</v>
      </c>
      <c r="Q2862" s="9">
        <f>IFERROR(VLOOKUP(SolaCorp_Backlog[[#This Row],[Order_Item]], 'Hot Orders'!$C:$H, 6, FALSE), SolaCorp_Backlog[[#This Row],[Order Date]])</f>
        <v>45016</v>
      </c>
      <c r="R2862">
        <f>COUNTIFS($L:$L, SolaCorp_Backlog[[#This Row],[Product Group]], $Q:$Q, "&lt;=" &amp; SolaCorp_Backlog[[#This Row],[New Date]])</f>
        <v>334</v>
      </c>
      <c r="S2862">
        <f>IF(SolaCorp_Backlog[[#This Row],[Product Group]] &lt;&gt; $L2861, 1, $S2861 + 1)</f>
        <v>323</v>
      </c>
      <c r="T28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62">
        <f ca="1" xml:space="preserve"> ROUND((SolaCorp_Backlog[[#This Row],[Projected Ship Date]] - SolaCorp_Backlog[[#This Row],[Order Date]]) / SolaCorp_Backlog[[#This Row],[Backlog Quantity]], 0)</f>
        <v>32</v>
      </c>
    </row>
    <row r="2863" spans="1:21" x14ac:dyDescent="0.25">
      <c r="A2863" t="s">
        <v>487</v>
      </c>
      <c r="B2863" t="s">
        <v>771</v>
      </c>
      <c r="C2863" t="s">
        <v>688</v>
      </c>
      <c r="D2863" t="s">
        <v>910</v>
      </c>
      <c r="E2863" t="s">
        <v>911</v>
      </c>
      <c r="F2863">
        <v>10</v>
      </c>
      <c r="G2863">
        <v>550.47</v>
      </c>
      <c r="H2863" s="9">
        <v>45016</v>
      </c>
      <c r="I2863" t="s">
        <v>772</v>
      </c>
      <c r="J2863" t="s">
        <v>675</v>
      </c>
      <c r="K2863" t="s">
        <v>602</v>
      </c>
      <c r="L2863" t="s">
        <v>659</v>
      </c>
      <c r="M2863" t="s">
        <v>2430</v>
      </c>
      <c r="N2863" t="s">
        <v>5411</v>
      </c>
      <c r="O2863" t="s">
        <v>6446</v>
      </c>
      <c r="P2863">
        <f>COUNTIFS($L:$L, SolaCorp_Backlog[[#This Row],[Product Group]], $H:$H, "&lt;=" &amp; SolaCorp_Backlog[[#This Row],[Order Date]])</f>
        <v>331</v>
      </c>
      <c r="Q2863" s="9">
        <f>IFERROR(VLOOKUP(SolaCorp_Backlog[[#This Row],[Order_Item]], 'Hot Orders'!$C:$H, 6, FALSE), SolaCorp_Backlog[[#This Row],[Order Date]])</f>
        <v>45016</v>
      </c>
      <c r="R2863">
        <f>COUNTIFS($L:$L, SolaCorp_Backlog[[#This Row],[Product Group]], $Q:$Q, "&lt;=" &amp; SolaCorp_Backlog[[#This Row],[New Date]])</f>
        <v>334</v>
      </c>
      <c r="S2863">
        <f>IF(SolaCorp_Backlog[[#This Row],[Product Group]] &lt;&gt; $L2862, 1, $S2862 + 1)</f>
        <v>324</v>
      </c>
      <c r="T28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63">
        <f ca="1" xml:space="preserve"> ROUND((SolaCorp_Backlog[[#This Row],[Projected Ship Date]] - SolaCorp_Backlog[[#This Row],[Order Date]]) / SolaCorp_Backlog[[#This Row],[Backlog Quantity]], 0)</f>
        <v>32</v>
      </c>
    </row>
    <row r="2864" spans="1:21" x14ac:dyDescent="0.25">
      <c r="A2864" t="s">
        <v>487</v>
      </c>
      <c r="B2864" t="s">
        <v>771</v>
      </c>
      <c r="C2864" t="s">
        <v>688</v>
      </c>
      <c r="D2864" t="s">
        <v>910</v>
      </c>
      <c r="E2864" t="s">
        <v>911</v>
      </c>
      <c r="F2864">
        <v>10</v>
      </c>
      <c r="G2864">
        <v>550.47</v>
      </c>
      <c r="H2864" s="9">
        <v>45016</v>
      </c>
      <c r="I2864" t="s">
        <v>772</v>
      </c>
      <c r="J2864" t="s">
        <v>675</v>
      </c>
      <c r="K2864" t="s">
        <v>602</v>
      </c>
      <c r="L2864" t="s">
        <v>659</v>
      </c>
      <c r="M2864" t="s">
        <v>2430</v>
      </c>
      <c r="N2864" t="s">
        <v>5412</v>
      </c>
      <c r="O2864" t="s">
        <v>6446</v>
      </c>
      <c r="P2864">
        <f>COUNTIFS($L:$L, SolaCorp_Backlog[[#This Row],[Product Group]], $H:$H, "&lt;=" &amp; SolaCorp_Backlog[[#This Row],[Order Date]])</f>
        <v>331</v>
      </c>
      <c r="Q2864" s="9">
        <f>IFERROR(VLOOKUP(SolaCorp_Backlog[[#This Row],[Order_Item]], 'Hot Orders'!$C:$H, 6, FALSE), SolaCorp_Backlog[[#This Row],[Order Date]])</f>
        <v>45016</v>
      </c>
      <c r="R2864">
        <f>COUNTIFS($L:$L, SolaCorp_Backlog[[#This Row],[Product Group]], $Q:$Q, "&lt;=" &amp; SolaCorp_Backlog[[#This Row],[New Date]])</f>
        <v>334</v>
      </c>
      <c r="S2864">
        <f>IF(SolaCorp_Backlog[[#This Row],[Product Group]] &lt;&gt; $L2863, 1, $S2863 + 1)</f>
        <v>325</v>
      </c>
      <c r="T28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64">
        <f ca="1" xml:space="preserve"> ROUND((SolaCorp_Backlog[[#This Row],[Projected Ship Date]] - SolaCorp_Backlog[[#This Row],[Order Date]]) / SolaCorp_Backlog[[#This Row],[Backlog Quantity]], 0)</f>
        <v>32</v>
      </c>
    </row>
    <row r="2865" spans="1:21" x14ac:dyDescent="0.25">
      <c r="A2865" t="s">
        <v>487</v>
      </c>
      <c r="B2865" t="s">
        <v>771</v>
      </c>
      <c r="C2865" t="s">
        <v>688</v>
      </c>
      <c r="D2865" t="s">
        <v>910</v>
      </c>
      <c r="E2865" t="s">
        <v>911</v>
      </c>
      <c r="F2865">
        <v>10</v>
      </c>
      <c r="G2865">
        <v>550.47</v>
      </c>
      <c r="H2865" s="9">
        <v>45016</v>
      </c>
      <c r="I2865" t="s">
        <v>772</v>
      </c>
      <c r="J2865" t="s">
        <v>675</v>
      </c>
      <c r="K2865" t="s">
        <v>602</v>
      </c>
      <c r="L2865" t="s">
        <v>659</v>
      </c>
      <c r="M2865" t="s">
        <v>2430</v>
      </c>
      <c r="N2865" t="s">
        <v>5413</v>
      </c>
      <c r="O2865" t="s">
        <v>6446</v>
      </c>
      <c r="P2865">
        <f>COUNTIFS($L:$L, SolaCorp_Backlog[[#This Row],[Product Group]], $H:$H, "&lt;=" &amp; SolaCorp_Backlog[[#This Row],[Order Date]])</f>
        <v>331</v>
      </c>
      <c r="Q2865" s="9">
        <f>IFERROR(VLOOKUP(SolaCorp_Backlog[[#This Row],[Order_Item]], 'Hot Orders'!$C:$H, 6, FALSE), SolaCorp_Backlog[[#This Row],[Order Date]])</f>
        <v>45016</v>
      </c>
      <c r="R2865">
        <f>COUNTIFS($L:$L, SolaCorp_Backlog[[#This Row],[Product Group]], $Q:$Q, "&lt;=" &amp; SolaCorp_Backlog[[#This Row],[New Date]])</f>
        <v>334</v>
      </c>
      <c r="S2865">
        <f>IF(SolaCorp_Backlog[[#This Row],[Product Group]] &lt;&gt; $L2864, 1, $S2864 + 1)</f>
        <v>326</v>
      </c>
      <c r="T28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65">
        <f ca="1" xml:space="preserve"> ROUND((SolaCorp_Backlog[[#This Row],[Projected Ship Date]] - SolaCorp_Backlog[[#This Row],[Order Date]]) / SolaCorp_Backlog[[#This Row],[Backlog Quantity]], 0)</f>
        <v>32</v>
      </c>
    </row>
    <row r="2866" spans="1:21" x14ac:dyDescent="0.25">
      <c r="A2866" t="s">
        <v>487</v>
      </c>
      <c r="B2866" t="s">
        <v>771</v>
      </c>
      <c r="C2866" t="s">
        <v>688</v>
      </c>
      <c r="D2866" t="s">
        <v>910</v>
      </c>
      <c r="E2866" t="s">
        <v>911</v>
      </c>
      <c r="F2866">
        <v>10</v>
      </c>
      <c r="G2866">
        <v>550.47</v>
      </c>
      <c r="H2866" s="9">
        <v>45016</v>
      </c>
      <c r="I2866" t="s">
        <v>772</v>
      </c>
      <c r="J2866" t="s">
        <v>675</v>
      </c>
      <c r="K2866" t="s">
        <v>602</v>
      </c>
      <c r="L2866" t="s">
        <v>659</v>
      </c>
      <c r="M2866" t="s">
        <v>2430</v>
      </c>
      <c r="N2866" t="s">
        <v>5414</v>
      </c>
      <c r="O2866" t="s">
        <v>6446</v>
      </c>
      <c r="P2866">
        <f>COUNTIFS($L:$L, SolaCorp_Backlog[[#This Row],[Product Group]], $H:$H, "&lt;=" &amp; SolaCorp_Backlog[[#This Row],[Order Date]])</f>
        <v>331</v>
      </c>
      <c r="Q2866" s="9">
        <f>IFERROR(VLOOKUP(SolaCorp_Backlog[[#This Row],[Order_Item]], 'Hot Orders'!$C:$H, 6, FALSE), SolaCorp_Backlog[[#This Row],[Order Date]])</f>
        <v>45016</v>
      </c>
      <c r="R2866">
        <f>COUNTIFS($L:$L, SolaCorp_Backlog[[#This Row],[Product Group]], $Q:$Q, "&lt;=" &amp; SolaCorp_Backlog[[#This Row],[New Date]])</f>
        <v>334</v>
      </c>
      <c r="S2866">
        <f>IF(SolaCorp_Backlog[[#This Row],[Product Group]] &lt;&gt; $L2865, 1, $S2865 + 1)</f>
        <v>327</v>
      </c>
      <c r="T28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66">
        <f ca="1" xml:space="preserve"> ROUND((SolaCorp_Backlog[[#This Row],[Projected Ship Date]] - SolaCorp_Backlog[[#This Row],[Order Date]]) / SolaCorp_Backlog[[#This Row],[Backlog Quantity]], 0)</f>
        <v>32</v>
      </c>
    </row>
    <row r="2867" spans="1:21" x14ac:dyDescent="0.25">
      <c r="A2867" t="s">
        <v>487</v>
      </c>
      <c r="B2867" t="s">
        <v>771</v>
      </c>
      <c r="C2867" t="s">
        <v>688</v>
      </c>
      <c r="D2867" t="s">
        <v>910</v>
      </c>
      <c r="E2867" t="s">
        <v>911</v>
      </c>
      <c r="F2867">
        <v>10</v>
      </c>
      <c r="G2867">
        <v>550.47</v>
      </c>
      <c r="H2867" s="9">
        <v>45016</v>
      </c>
      <c r="I2867" t="s">
        <v>772</v>
      </c>
      <c r="J2867" t="s">
        <v>675</v>
      </c>
      <c r="K2867" t="s">
        <v>602</v>
      </c>
      <c r="L2867" t="s">
        <v>659</v>
      </c>
      <c r="M2867" t="s">
        <v>2430</v>
      </c>
      <c r="N2867" t="s">
        <v>5415</v>
      </c>
      <c r="O2867" t="s">
        <v>6446</v>
      </c>
      <c r="P2867">
        <f>COUNTIFS($L:$L, SolaCorp_Backlog[[#This Row],[Product Group]], $H:$H, "&lt;=" &amp; SolaCorp_Backlog[[#This Row],[Order Date]])</f>
        <v>331</v>
      </c>
      <c r="Q2867" s="9">
        <f>IFERROR(VLOOKUP(SolaCorp_Backlog[[#This Row],[Order_Item]], 'Hot Orders'!$C:$H, 6, FALSE), SolaCorp_Backlog[[#This Row],[Order Date]])</f>
        <v>45016</v>
      </c>
      <c r="R2867">
        <f>COUNTIFS($L:$L, SolaCorp_Backlog[[#This Row],[Product Group]], $Q:$Q, "&lt;=" &amp; SolaCorp_Backlog[[#This Row],[New Date]])</f>
        <v>334</v>
      </c>
      <c r="S2867">
        <f>IF(SolaCorp_Backlog[[#This Row],[Product Group]] &lt;&gt; $L2866, 1, $S2866 + 1)</f>
        <v>328</v>
      </c>
      <c r="T28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67">
        <f ca="1" xml:space="preserve"> ROUND((SolaCorp_Backlog[[#This Row],[Projected Ship Date]] - SolaCorp_Backlog[[#This Row],[Order Date]]) / SolaCorp_Backlog[[#This Row],[Backlog Quantity]], 0)</f>
        <v>32</v>
      </c>
    </row>
    <row r="2868" spans="1:21" x14ac:dyDescent="0.25">
      <c r="A2868" t="s">
        <v>487</v>
      </c>
      <c r="B2868" t="s">
        <v>771</v>
      </c>
      <c r="C2868" t="s">
        <v>688</v>
      </c>
      <c r="D2868" t="s">
        <v>910</v>
      </c>
      <c r="E2868" t="s">
        <v>911</v>
      </c>
      <c r="F2868">
        <v>10</v>
      </c>
      <c r="G2868">
        <v>550.47</v>
      </c>
      <c r="H2868" s="9">
        <v>45016</v>
      </c>
      <c r="I2868" t="s">
        <v>772</v>
      </c>
      <c r="J2868" t="s">
        <v>675</v>
      </c>
      <c r="K2868" t="s">
        <v>602</v>
      </c>
      <c r="L2868" t="s">
        <v>659</v>
      </c>
      <c r="M2868" t="s">
        <v>2430</v>
      </c>
      <c r="N2868" t="s">
        <v>5416</v>
      </c>
      <c r="O2868" t="s">
        <v>6446</v>
      </c>
      <c r="P2868">
        <f>COUNTIFS($L:$L, SolaCorp_Backlog[[#This Row],[Product Group]], $H:$H, "&lt;=" &amp; SolaCorp_Backlog[[#This Row],[Order Date]])</f>
        <v>331</v>
      </c>
      <c r="Q2868" s="9">
        <f>IFERROR(VLOOKUP(SolaCorp_Backlog[[#This Row],[Order_Item]], 'Hot Orders'!$C:$H, 6, FALSE), SolaCorp_Backlog[[#This Row],[Order Date]])</f>
        <v>45016</v>
      </c>
      <c r="R2868">
        <f>COUNTIFS($L:$L, SolaCorp_Backlog[[#This Row],[Product Group]], $Q:$Q, "&lt;=" &amp; SolaCorp_Backlog[[#This Row],[New Date]])</f>
        <v>334</v>
      </c>
      <c r="S2868">
        <f>IF(SolaCorp_Backlog[[#This Row],[Product Group]] &lt;&gt; $L2867, 1, $S2867 + 1)</f>
        <v>329</v>
      </c>
      <c r="T28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68">
        <f ca="1" xml:space="preserve"> ROUND((SolaCorp_Backlog[[#This Row],[Projected Ship Date]] - SolaCorp_Backlog[[#This Row],[Order Date]]) / SolaCorp_Backlog[[#This Row],[Backlog Quantity]], 0)</f>
        <v>32</v>
      </c>
    </row>
    <row r="2869" spans="1:21" x14ac:dyDescent="0.25">
      <c r="A2869" t="s">
        <v>487</v>
      </c>
      <c r="B2869" t="s">
        <v>771</v>
      </c>
      <c r="C2869" t="s">
        <v>688</v>
      </c>
      <c r="D2869" t="s">
        <v>910</v>
      </c>
      <c r="E2869" t="s">
        <v>911</v>
      </c>
      <c r="F2869">
        <v>10</v>
      </c>
      <c r="G2869">
        <v>550.47</v>
      </c>
      <c r="H2869" s="9">
        <v>45016</v>
      </c>
      <c r="I2869" t="s">
        <v>772</v>
      </c>
      <c r="J2869" t="s">
        <v>675</v>
      </c>
      <c r="K2869" t="s">
        <v>602</v>
      </c>
      <c r="L2869" t="s">
        <v>659</v>
      </c>
      <c r="M2869" t="s">
        <v>2430</v>
      </c>
      <c r="N2869" t="s">
        <v>5417</v>
      </c>
      <c r="O2869" t="s">
        <v>6446</v>
      </c>
      <c r="P2869">
        <f>COUNTIFS($L:$L, SolaCorp_Backlog[[#This Row],[Product Group]], $H:$H, "&lt;=" &amp; SolaCorp_Backlog[[#This Row],[Order Date]])</f>
        <v>331</v>
      </c>
      <c r="Q2869" s="9">
        <f>IFERROR(VLOOKUP(SolaCorp_Backlog[[#This Row],[Order_Item]], 'Hot Orders'!$C:$H, 6, FALSE), SolaCorp_Backlog[[#This Row],[Order Date]])</f>
        <v>45016</v>
      </c>
      <c r="R2869">
        <f>COUNTIFS($L:$L, SolaCorp_Backlog[[#This Row],[Product Group]], $Q:$Q, "&lt;=" &amp; SolaCorp_Backlog[[#This Row],[New Date]])</f>
        <v>334</v>
      </c>
      <c r="S2869">
        <f>IF(SolaCorp_Backlog[[#This Row],[Product Group]] &lt;&gt; $L2868, 1, $S2868 + 1)</f>
        <v>330</v>
      </c>
      <c r="T28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69">
        <f ca="1" xml:space="preserve"> ROUND((SolaCorp_Backlog[[#This Row],[Projected Ship Date]] - SolaCorp_Backlog[[#This Row],[Order Date]]) / SolaCorp_Backlog[[#This Row],[Backlog Quantity]], 0)</f>
        <v>32</v>
      </c>
    </row>
    <row r="2870" spans="1:21" x14ac:dyDescent="0.25">
      <c r="A2870" t="s">
        <v>491</v>
      </c>
      <c r="B2870" t="s">
        <v>1043</v>
      </c>
      <c r="C2870" t="s">
        <v>721</v>
      </c>
      <c r="D2870" t="s">
        <v>942</v>
      </c>
      <c r="E2870" t="s">
        <v>943</v>
      </c>
      <c r="F2870">
        <v>1</v>
      </c>
      <c r="G2870">
        <v>457.98</v>
      </c>
      <c r="H2870" s="9">
        <v>45016</v>
      </c>
      <c r="I2870" t="s">
        <v>787</v>
      </c>
      <c r="J2870" t="s">
        <v>669</v>
      </c>
      <c r="K2870" t="s">
        <v>597</v>
      </c>
      <c r="L2870" t="s">
        <v>659</v>
      </c>
      <c r="M2870" t="s">
        <v>2229</v>
      </c>
      <c r="N2870" t="s">
        <v>4981</v>
      </c>
      <c r="O2870" t="s">
        <v>6275</v>
      </c>
      <c r="P2870">
        <f>COUNTIFS($L:$L, SolaCorp_Backlog[[#This Row],[Product Group]], $H:$H, "&lt;=" &amp; SolaCorp_Backlog[[#This Row],[Order Date]])</f>
        <v>331</v>
      </c>
      <c r="Q2870" s="9">
        <f>IFERROR(VLOOKUP(SolaCorp_Backlog[[#This Row],[Order_Item]], 'Hot Orders'!$C:$H, 6, FALSE), SolaCorp_Backlog[[#This Row],[Order Date]])</f>
        <v>45016</v>
      </c>
      <c r="R2870">
        <f>COUNTIFS($L:$L, SolaCorp_Backlog[[#This Row],[Product Group]], $Q:$Q, "&lt;=" &amp; SolaCorp_Backlog[[#This Row],[New Date]])</f>
        <v>334</v>
      </c>
      <c r="S2870">
        <f>IF(SolaCorp_Backlog[[#This Row],[Product Group]] &lt;&gt; $L2869, 1, $S2869 + 1)</f>
        <v>331</v>
      </c>
      <c r="T28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2870">
        <f ca="1" xml:space="preserve"> ROUND((SolaCorp_Backlog[[#This Row],[Projected Ship Date]] - SolaCorp_Backlog[[#This Row],[Order Date]]) / SolaCorp_Backlog[[#This Row],[Backlog Quantity]], 0)</f>
        <v>315</v>
      </c>
    </row>
    <row r="2871" spans="1:21" x14ac:dyDescent="0.25">
      <c r="A2871" t="s">
        <v>504</v>
      </c>
      <c r="B2871" t="s">
        <v>901</v>
      </c>
      <c r="C2871" t="s">
        <v>688</v>
      </c>
      <c r="D2871" t="s">
        <v>910</v>
      </c>
      <c r="E2871" t="s">
        <v>911</v>
      </c>
      <c r="F2871">
        <v>2</v>
      </c>
      <c r="G2871">
        <v>227.25</v>
      </c>
      <c r="H2871" s="9">
        <v>45017</v>
      </c>
      <c r="I2871" t="s">
        <v>831</v>
      </c>
      <c r="J2871" t="s">
        <v>675</v>
      </c>
      <c r="K2871" t="s">
        <v>602</v>
      </c>
      <c r="L2871" t="s">
        <v>659</v>
      </c>
      <c r="M2871" t="s">
        <v>2230</v>
      </c>
      <c r="N2871" t="s">
        <v>4982</v>
      </c>
      <c r="O2871" t="s">
        <v>6276</v>
      </c>
      <c r="P2871">
        <f>COUNTIFS($L:$L, SolaCorp_Backlog[[#This Row],[Product Group]], $H:$H, "&lt;=" &amp; SolaCorp_Backlog[[#This Row],[Order Date]])</f>
        <v>333</v>
      </c>
      <c r="Q2871" s="9">
        <f>IFERROR(VLOOKUP(SolaCorp_Backlog[[#This Row],[Order_Item]], 'Hot Orders'!$C:$H, 6, FALSE), SolaCorp_Backlog[[#This Row],[Order Date]])</f>
        <v>45017</v>
      </c>
      <c r="R2871">
        <f>COUNTIFS($L:$L, SolaCorp_Backlog[[#This Row],[Product Group]], $Q:$Q, "&lt;=" &amp; SolaCorp_Backlog[[#This Row],[New Date]])</f>
        <v>336</v>
      </c>
      <c r="S2871">
        <f>IF(SolaCorp_Backlog[[#This Row],[Product Group]] &lt;&gt; $L2870, 1, $S2870 + 1)</f>
        <v>332</v>
      </c>
      <c r="T28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71">
        <f ca="1" xml:space="preserve"> ROUND((SolaCorp_Backlog[[#This Row],[Projected Ship Date]] - SolaCorp_Backlog[[#This Row],[Order Date]]) / SolaCorp_Backlog[[#This Row],[Backlog Quantity]], 0)</f>
        <v>161</v>
      </c>
    </row>
    <row r="2872" spans="1:21" x14ac:dyDescent="0.25">
      <c r="A2872" t="s">
        <v>504</v>
      </c>
      <c r="B2872" t="s">
        <v>901</v>
      </c>
      <c r="C2872" t="s">
        <v>688</v>
      </c>
      <c r="D2872" t="s">
        <v>910</v>
      </c>
      <c r="E2872" t="s">
        <v>911</v>
      </c>
      <c r="F2872">
        <v>2</v>
      </c>
      <c r="G2872">
        <v>227.25</v>
      </c>
      <c r="H2872" s="9">
        <v>45017</v>
      </c>
      <c r="I2872" t="s">
        <v>831</v>
      </c>
      <c r="J2872" t="s">
        <v>675</v>
      </c>
      <c r="K2872" t="s">
        <v>602</v>
      </c>
      <c r="L2872" t="s">
        <v>659</v>
      </c>
      <c r="M2872" t="s">
        <v>2230</v>
      </c>
      <c r="N2872" t="s">
        <v>4983</v>
      </c>
      <c r="O2872" t="s">
        <v>6276</v>
      </c>
      <c r="P2872">
        <f>COUNTIFS($L:$L, SolaCorp_Backlog[[#This Row],[Product Group]], $H:$H, "&lt;=" &amp; SolaCorp_Backlog[[#This Row],[Order Date]])</f>
        <v>333</v>
      </c>
      <c r="Q2872" s="9">
        <f>IFERROR(VLOOKUP(SolaCorp_Backlog[[#This Row],[Order_Item]], 'Hot Orders'!$C:$H, 6, FALSE), SolaCorp_Backlog[[#This Row],[Order Date]])</f>
        <v>45017</v>
      </c>
      <c r="R2872">
        <f>COUNTIFS($L:$L, SolaCorp_Backlog[[#This Row],[Product Group]], $Q:$Q, "&lt;=" &amp; SolaCorp_Backlog[[#This Row],[New Date]])</f>
        <v>336</v>
      </c>
      <c r="S2872">
        <f>IF(SolaCorp_Backlog[[#This Row],[Product Group]] &lt;&gt; $L2871, 1, $S2871 + 1)</f>
        <v>333</v>
      </c>
      <c r="T28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72">
        <f ca="1" xml:space="preserve"> ROUND((SolaCorp_Backlog[[#This Row],[Projected Ship Date]] - SolaCorp_Backlog[[#This Row],[Order Date]]) / SolaCorp_Backlog[[#This Row],[Backlog Quantity]], 0)</f>
        <v>161</v>
      </c>
    </row>
    <row r="2873" spans="1:21" x14ac:dyDescent="0.25">
      <c r="A2873" t="s">
        <v>511</v>
      </c>
      <c r="B2873" t="s">
        <v>790</v>
      </c>
      <c r="C2873" t="s">
        <v>688</v>
      </c>
      <c r="D2873" t="s">
        <v>910</v>
      </c>
      <c r="E2873" t="s">
        <v>911</v>
      </c>
      <c r="F2873">
        <v>14</v>
      </c>
      <c r="G2873">
        <v>274.44</v>
      </c>
      <c r="H2873" s="9">
        <v>45018</v>
      </c>
      <c r="I2873" t="s">
        <v>793</v>
      </c>
      <c r="J2873" t="s">
        <v>675</v>
      </c>
      <c r="K2873" t="s">
        <v>602</v>
      </c>
      <c r="L2873" t="s">
        <v>659</v>
      </c>
      <c r="M2873" t="s">
        <v>2231</v>
      </c>
      <c r="N2873" t="s">
        <v>4984</v>
      </c>
      <c r="O2873" t="s">
        <v>6277</v>
      </c>
      <c r="P2873">
        <f>COUNTIFS($L:$L, SolaCorp_Backlog[[#This Row],[Product Group]], $H:$H, "&lt;=" &amp; SolaCorp_Backlog[[#This Row],[Order Date]])</f>
        <v>351</v>
      </c>
      <c r="Q2873" s="9">
        <f>IFERROR(VLOOKUP(SolaCorp_Backlog[[#This Row],[Order_Item]], 'Hot Orders'!$C:$H, 6, FALSE), SolaCorp_Backlog[[#This Row],[Order Date]])</f>
        <v>45018</v>
      </c>
      <c r="R2873">
        <f>COUNTIFS($L:$L, SolaCorp_Backlog[[#This Row],[Product Group]], $Q:$Q, "&lt;=" &amp; SolaCorp_Backlog[[#This Row],[New Date]])</f>
        <v>354</v>
      </c>
      <c r="S2873">
        <f>IF(SolaCorp_Backlog[[#This Row],[Product Group]] &lt;&gt; $L2872, 1, $S2872 + 1)</f>
        <v>334</v>
      </c>
      <c r="T28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73">
        <f ca="1" xml:space="preserve"> ROUND((SolaCorp_Backlog[[#This Row],[Projected Ship Date]] - SolaCorp_Backlog[[#This Row],[Order Date]]) / SolaCorp_Backlog[[#This Row],[Backlog Quantity]], 0)</f>
        <v>23</v>
      </c>
    </row>
    <row r="2874" spans="1:21" x14ac:dyDescent="0.25">
      <c r="A2874" t="s">
        <v>511</v>
      </c>
      <c r="B2874" t="s">
        <v>790</v>
      </c>
      <c r="C2874" t="s">
        <v>688</v>
      </c>
      <c r="D2874" t="s">
        <v>910</v>
      </c>
      <c r="E2874" t="s">
        <v>911</v>
      </c>
      <c r="F2874">
        <v>14</v>
      </c>
      <c r="G2874">
        <v>274.44</v>
      </c>
      <c r="H2874" s="9">
        <v>45018</v>
      </c>
      <c r="I2874" t="s">
        <v>793</v>
      </c>
      <c r="J2874" t="s">
        <v>675</v>
      </c>
      <c r="K2874" t="s">
        <v>602</v>
      </c>
      <c r="L2874" t="s">
        <v>659</v>
      </c>
      <c r="M2874" t="s">
        <v>2231</v>
      </c>
      <c r="N2874" t="s">
        <v>4985</v>
      </c>
      <c r="O2874" t="s">
        <v>6277</v>
      </c>
      <c r="P2874">
        <f>COUNTIFS($L:$L, SolaCorp_Backlog[[#This Row],[Product Group]], $H:$H, "&lt;=" &amp; SolaCorp_Backlog[[#This Row],[Order Date]])</f>
        <v>351</v>
      </c>
      <c r="Q2874" s="9">
        <f>IFERROR(VLOOKUP(SolaCorp_Backlog[[#This Row],[Order_Item]], 'Hot Orders'!$C:$H, 6, FALSE), SolaCorp_Backlog[[#This Row],[Order Date]])</f>
        <v>45018</v>
      </c>
      <c r="R2874">
        <f>COUNTIFS($L:$L, SolaCorp_Backlog[[#This Row],[Product Group]], $Q:$Q, "&lt;=" &amp; SolaCorp_Backlog[[#This Row],[New Date]])</f>
        <v>354</v>
      </c>
      <c r="S2874">
        <f>IF(SolaCorp_Backlog[[#This Row],[Product Group]] &lt;&gt; $L2873, 1, $S2873 + 1)</f>
        <v>335</v>
      </c>
      <c r="T28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74">
        <f ca="1" xml:space="preserve"> ROUND((SolaCorp_Backlog[[#This Row],[Projected Ship Date]] - SolaCorp_Backlog[[#This Row],[Order Date]]) / SolaCorp_Backlog[[#This Row],[Backlog Quantity]], 0)</f>
        <v>23</v>
      </c>
    </row>
    <row r="2875" spans="1:21" x14ac:dyDescent="0.25">
      <c r="A2875" t="s">
        <v>511</v>
      </c>
      <c r="B2875" t="s">
        <v>790</v>
      </c>
      <c r="C2875" t="s">
        <v>688</v>
      </c>
      <c r="D2875" t="s">
        <v>910</v>
      </c>
      <c r="E2875" t="s">
        <v>911</v>
      </c>
      <c r="F2875">
        <v>14</v>
      </c>
      <c r="G2875">
        <v>274.44</v>
      </c>
      <c r="H2875" s="9">
        <v>45018</v>
      </c>
      <c r="I2875" t="s">
        <v>793</v>
      </c>
      <c r="J2875" t="s">
        <v>675</v>
      </c>
      <c r="K2875" t="s">
        <v>602</v>
      </c>
      <c r="L2875" t="s">
        <v>659</v>
      </c>
      <c r="M2875" t="s">
        <v>2231</v>
      </c>
      <c r="N2875" t="s">
        <v>4986</v>
      </c>
      <c r="O2875" t="s">
        <v>6277</v>
      </c>
      <c r="P2875">
        <f>COUNTIFS($L:$L, SolaCorp_Backlog[[#This Row],[Product Group]], $H:$H, "&lt;=" &amp; SolaCorp_Backlog[[#This Row],[Order Date]])</f>
        <v>351</v>
      </c>
      <c r="Q2875" s="9">
        <f>IFERROR(VLOOKUP(SolaCorp_Backlog[[#This Row],[Order_Item]], 'Hot Orders'!$C:$H, 6, FALSE), SolaCorp_Backlog[[#This Row],[Order Date]])</f>
        <v>45018</v>
      </c>
      <c r="R2875">
        <f>COUNTIFS($L:$L, SolaCorp_Backlog[[#This Row],[Product Group]], $Q:$Q, "&lt;=" &amp; SolaCorp_Backlog[[#This Row],[New Date]])</f>
        <v>354</v>
      </c>
      <c r="S2875">
        <f>IF(SolaCorp_Backlog[[#This Row],[Product Group]] &lt;&gt; $L2874, 1, $S2874 + 1)</f>
        <v>336</v>
      </c>
      <c r="T28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75">
        <f ca="1" xml:space="preserve"> ROUND((SolaCorp_Backlog[[#This Row],[Projected Ship Date]] - SolaCorp_Backlog[[#This Row],[Order Date]]) / SolaCorp_Backlog[[#This Row],[Backlog Quantity]], 0)</f>
        <v>23</v>
      </c>
    </row>
    <row r="2876" spans="1:21" x14ac:dyDescent="0.25">
      <c r="A2876" t="s">
        <v>511</v>
      </c>
      <c r="B2876" t="s">
        <v>790</v>
      </c>
      <c r="C2876" t="s">
        <v>688</v>
      </c>
      <c r="D2876" t="s">
        <v>910</v>
      </c>
      <c r="E2876" t="s">
        <v>911</v>
      </c>
      <c r="F2876">
        <v>14</v>
      </c>
      <c r="G2876">
        <v>274.44</v>
      </c>
      <c r="H2876" s="9">
        <v>45018</v>
      </c>
      <c r="I2876" t="s">
        <v>793</v>
      </c>
      <c r="J2876" t="s">
        <v>675</v>
      </c>
      <c r="K2876" t="s">
        <v>602</v>
      </c>
      <c r="L2876" t="s">
        <v>659</v>
      </c>
      <c r="M2876" t="s">
        <v>2231</v>
      </c>
      <c r="N2876" t="s">
        <v>4987</v>
      </c>
      <c r="O2876" t="s">
        <v>6277</v>
      </c>
      <c r="P2876">
        <f>COUNTIFS($L:$L, SolaCorp_Backlog[[#This Row],[Product Group]], $H:$H, "&lt;=" &amp; SolaCorp_Backlog[[#This Row],[Order Date]])</f>
        <v>351</v>
      </c>
      <c r="Q2876" s="9">
        <f>IFERROR(VLOOKUP(SolaCorp_Backlog[[#This Row],[Order_Item]], 'Hot Orders'!$C:$H, 6, FALSE), SolaCorp_Backlog[[#This Row],[Order Date]])</f>
        <v>45018</v>
      </c>
      <c r="R2876">
        <f>COUNTIFS($L:$L, SolaCorp_Backlog[[#This Row],[Product Group]], $Q:$Q, "&lt;=" &amp; SolaCorp_Backlog[[#This Row],[New Date]])</f>
        <v>354</v>
      </c>
      <c r="S2876">
        <f>IF(SolaCorp_Backlog[[#This Row],[Product Group]] &lt;&gt; $L2875, 1, $S2875 + 1)</f>
        <v>337</v>
      </c>
      <c r="T28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76">
        <f ca="1" xml:space="preserve"> ROUND((SolaCorp_Backlog[[#This Row],[Projected Ship Date]] - SolaCorp_Backlog[[#This Row],[Order Date]]) / SolaCorp_Backlog[[#This Row],[Backlog Quantity]], 0)</f>
        <v>23</v>
      </c>
    </row>
    <row r="2877" spans="1:21" x14ac:dyDescent="0.25">
      <c r="A2877" t="s">
        <v>511</v>
      </c>
      <c r="B2877" t="s">
        <v>790</v>
      </c>
      <c r="C2877" t="s">
        <v>688</v>
      </c>
      <c r="D2877" t="s">
        <v>910</v>
      </c>
      <c r="E2877" t="s">
        <v>911</v>
      </c>
      <c r="F2877">
        <v>14</v>
      </c>
      <c r="G2877">
        <v>274.44</v>
      </c>
      <c r="H2877" s="9">
        <v>45018</v>
      </c>
      <c r="I2877" t="s">
        <v>793</v>
      </c>
      <c r="J2877" t="s">
        <v>675</v>
      </c>
      <c r="K2877" t="s">
        <v>602</v>
      </c>
      <c r="L2877" t="s">
        <v>659</v>
      </c>
      <c r="M2877" t="s">
        <v>2231</v>
      </c>
      <c r="N2877" t="s">
        <v>4988</v>
      </c>
      <c r="O2877" t="s">
        <v>6277</v>
      </c>
      <c r="P2877">
        <f>COUNTIFS($L:$L, SolaCorp_Backlog[[#This Row],[Product Group]], $H:$H, "&lt;=" &amp; SolaCorp_Backlog[[#This Row],[Order Date]])</f>
        <v>351</v>
      </c>
      <c r="Q2877" s="9">
        <f>IFERROR(VLOOKUP(SolaCorp_Backlog[[#This Row],[Order_Item]], 'Hot Orders'!$C:$H, 6, FALSE), SolaCorp_Backlog[[#This Row],[Order Date]])</f>
        <v>45018</v>
      </c>
      <c r="R2877">
        <f>COUNTIFS($L:$L, SolaCorp_Backlog[[#This Row],[Product Group]], $Q:$Q, "&lt;=" &amp; SolaCorp_Backlog[[#This Row],[New Date]])</f>
        <v>354</v>
      </c>
      <c r="S2877">
        <f>IF(SolaCorp_Backlog[[#This Row],[Product Group]] &lt;&gt; $L2876, 1, $S2876 + 1)</f>
        <v>338</v>
      </c>
      <c r="T28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77">
        <f ca="1" xml:space="preserve"> ROUND((SolaCorp_Backlog[[#This Row],[Projected Ship Date]] - SolaCorp_Backlog[[#This Row],[Order Date]]) / SolaCorp_Backlog[[#This Row],[Backlog Quantity]], 0)</f>
        <v>23</v>
      </c>
    </row>
    <row r="2878" spans="1:21" x14ac:dyDescent="0.25">
      <c r="A2878" t="s">
        <v>511</v>
      </c>
      <c r="B2878" t="s">
        <v>790</v>
      </c>
      <c r="C2878" t="s">
        <v>688</v>
      </c>
      <c r="D2878" t="s">
        <v>910</v>
      </c>
      <c r="E2878" t="s">
        <v>911</v>
      </c>
      <c r="F2878">
        <v>14</v>
      </c>
      <c r="G2878">
        <v>274.44</v>
      </c>
      <c r="H2878" s="9">
        <v>45018</v>
      </c>
      <c r="I2878" t="s">
        <v>793</v>
      </c>
      <c r="J2878" t="s">
        <v>675</v>
      </c>
      <c r="K2878" t="s">
        <v>602</v>
      </c>
      <c r="L2878" t="s">
        <v>659</v>
      </c>
      <c r="M2878" t="s">
        <v>2231</v>
      </c>
      <c r="N2878" t="s">
        <v>4989</v>
      </c>
      <c r="O2878" t="s">
        <v>6277</v>
      </c>
      <c r="P2878">
        <f>COUNTIFS($L:$L, SolaCorp_Backlog[[#This Row],[Product Group]], $H:$H, "&lt;=" &amp; SolaCorp_Backlog[[#This Row],[Order Date]])</f>
        <v>351</v>
      </c>
      <c r="Q2878" s="9">
        <f>IFERROR(VLOOKUP(SolaCorp_Backlog[[#This Row],[Order_Item]], 'Hot Orders'!$C:$H, 6, FALSE), SolaCorp_Backlog[[#This Row],[Order Date]])</f>
        <v>45018</v>
      </c>
      <c r="R2878">
        <f>COUNTIFS($L:$L, SolaCorp_Backlog[[#This Row],[Product Group]], $Q:$Q, "&lt;=" &amp; SolaCorp_Backlog[[#This Row],[New Date]])</f>
        <v>354</v>
      </c>
      <c r="S2878">
        <f>IF(SolaCorp_Backlog[[#This Row],[Product Group]] &lt;&gt; $L2877, 1, $S2877 + 1)</f>
        <v>339</v>
      </c>
      <c r="T28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78">
        <f ca="1" xml:space="preserve"> ROUND((SolaCorp_Backlog[[#This Row],[Projected Ship Date]] - SolaCorp_Backlog[[#This Row],[Order Date]]) / SolaCorp_Backlog[[#This Row],[Backlog Quantity]], 0)</f>
        <v>23</v>
      </c>
    </row>
    <row r="2879" spans="1:21" x14ac:dyDescent="0.25">
      <c r="A2879" t="s">
        <v>511</v>
      </c>
      <c r="B2879" t="s">
        <v>790</v>
      </c>
      <c r="C2879" t="s">
        <v>688</v>
      </c>
      <c r="D2879" t="s">
        <v>910</v>
      </c>
      <c r="E2879" t="s">
        <v>911</v>
      </c>
      <c r="F2879">
        <v>14</v>
      </c>
      <c r="G2879">
        <v>274.44</v>
      </c>
      <c r="H2879" s="9">
        <v>45018</v>
      </c>
      <c r="I2879" t="s">
        <v>793</v>
      </c>
      <c r="J2879" t="s">
        <v>675</v>
      </c>
      <c r="K2879" t="s">
        <v>602</v>
      </c>
      <c r="L2879" t="s">
        <v>659</v>
      </c>
      <c r="M2879" t="s">
        <v>2231</v>
      </c>
      <c r="N2879" t="s">
        <v>4990</v>
      </c>
      <c r="O2879" t="s">
        <v>6277</v>
      </c>
      <c r="P2879">
        <f>COUNTIFS($L:$L, SolaCorp_Backlog[[#This Row],[Product Group]], $H:$H, "&lt;=" &amp; SolaCorp_Backlog[[#This Row],[Order Date]])</f>
        <v>351</v>
      </c>
      <c r="Q2879" s="9">
        <f>IFERROR(VLOOKUP(SolaCorp_Backlog[[#This Row],[Order_Item]], 'Hot Orders'!$C:$H, 6, FALSE), SolaCorp_Backlog[[#This Row],[Order Date]])</f>
        <v>45018</v>
      </c>
      <c r="R2879">
        <f>COUNTIFS($L:$L, SolaCorp_Backlog[[#This Row],[Product Group]], $Q:$Q, "&lt;=" &amp; SolaCorp_Backlog[[#This Row],[New Date]])</f>
        <v>354</v>
      </c>
      <c r="S2879">
        <f>IF(SolaCorp_Backlog[[#This Row],[Product Group]] &lt;&gt; $L2878, 1, $S2878 + 1)</f>
        <v>340</v>
      </c>
      <c r="T28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79">
        <f ca="1" xml:space="preserve"> ROUND((SolaCorp_Backlog[[#This Row],[Projected Ship Date]] - SolaCorp_Backlog[[#This Row],[Order Date]]) / SolaCorp_Backlog[[#This Row],[Backlog Quantity]], 0)</f>
        <v>23</v>
      </c>
    </row>
    <row r="2880" spans="1:21" x14ac:dyDescent="0.25">
      <c r="A2880" t="s">
        <v>511</v>
      </c>
      <c r="B2880" t="s">
        <v>790</v>
      </c>
      <c r="C2880" t="s">
        <v>688</v>
      </c>
      <c r="D2880" t="s">
        <v>910</v>
      </c>
      <c r="E2880" t="s">
        <v>911</v>
      </c>
      <c r="F2880">
        <v>14</v>
      </c>
      <c r="G2880">
        <v>274.44</v>
      </c>
      <c r="H2880" s="9">
        <v>45018</v>
      </c>
      <c r="I2880" t="s">
        <v>793</v>
      </c>
      <c r="J2880" t="s">
        <v>675</v>
      </c>
      <c r="K2880" t="s">
        <v>602</v>
      </c>
      <c r="L2880" t="s">
        <v>659</v>
      </c>
      <c r="M2880" t="s">
        <v>2231</v>
      </c>
      <c r="N2880" t="s">
        <v>4991</v>
      </c>
      <c r="O2880" t="s">
        <v>6277</v>
      </c>
      <c r="P2880">
        <f>COUNTIFS($L:$L, SolaCorp_Backlog[[#This Row],[Product Group]], $H:$H, "&lt;=" &amp; SolaCorp_Backlog[[#This Row],[Order Date]])</f>
        <v>351</v>
      </c>
      <c r="Q2880" s="9">
        <f>IFERROR(VLOOKUP(SolaCorp_Backlog[[#This Row],[Order_Item]], 'Hot Orders'!$C:$H, 6, FALSE), SolaCorp_Backlog[[#This Row],[Order Date]])</f>
        <v>45018</v>
      </c>
      <c r="R2880">
        <f>COUNTIFS($L:$L, SolaCorp_Backlog[[#This Row],[Product Group]], $Q:$Q, "&lt;=" &amp; SolaCorp_Backlog[[#This Row],[New Date]])</f>
        <v>354</v>
      </c>
      <c r="S2880">
        <f>IF(SolaCorp_Backlog[[#This Row],[Product Group]] &lt;&gt; $L2879, 1, $S2879 + 1)</f>
        <v>341</v>
      </c>
      <c r="T28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80">
        <f ca="1" xml:space="preserve"> ROUND((SolaCorp_Backlog[[#This Row],[Projected Ship Date]] - SolaCorp_Backlog[[#This Row],[Order Date]]) / SolaCorp_Backlog[[#This Row],[Backlog Quantity]], 0)</f>
        <v>23</v>
      </c>
    </row>
    <row r="2881" spans="1:21" x14ac:dyDescent="0.25">
      <c r="A2881" t="s">
        <v>511</v>
      </c>
      <c r="B2881" t="s">
        <v>790</v>
      </c>
      <c r="C2881" t="s">
        <v>688</v>
      </c>
      <c r="D2881" t="s">
        <v>910</v>
      </c>
      <c r="E2881" t="s">
        <v>911</v>
      </c>
      <c r="F2881">
        <v>14</v>
      </c>
      <c r="G2881">
        <v>274.44</v>
      </c>
      <c r="H2881" s="9">
        <v>45018</v>
      </c>
      <c r="I2881" t="s">
        <v>793</v>
      </c>
      <c r="J2881" t="s">
        <v>675</v>
      </c>
      <c r="K2881" t="s">
        <v>602</v>
      </c>
      <c r="L2881" t="s">
        <v>659</v>
      </c>
      <c r="M2881" t="s">
        <v>2231</v>
      </c>
      <c r="N2881" t="s">
        <v>4992</v>
      </c>
      <c r="O2881" t="s">
        <v>6277</v>
      </c>
      <c r="P2881">
        <f>COUNTIFS($L:$L, SolaCorp_Backlog[[#This Row],[Product Group]], $H:$H, "&lt;=" &amp; SolaCorp_Backlog[[#This Row],[Order Date]])</f>
        <v>351</v>
      </c>
      <c r="Q2881" s="9">
        <f>IFERROR(VLOOKUP(SolaCorp_Backlog[[#This Row],[Order_Item]], 'Hot Orders'!$C:$H, 6, FALSE), SolaCorp_Backlog[[#This Row],[Order Date]])</f>
        <v>45018</v>
      </c>
      <c r="R2881">
        <f>COUNTIFS($L:$L, SolaCorp_Backlog[[#This Row],[Product Group]], $Q:$Q, "&lt;=" &amp; SolaCorp_Backlog[[#This Row],[New Date]])</f>
        <v>354</v>
      </c>
      <c r="S2881">
        <f>IF(SolaCorp_Backlog[[#This Row],[Product Group]] &lt;&gt; $L2880, 1, $S2880 + 1)</f>
        <v>342</v>
      </c>
      <c r="T28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81">
        <f ca="1" xml:space="preserve"> ROUND((SolaCorp_Backlog[[#This Row],[Projected Ship Date]] - SolaCorp_Backlog[[#This Row],[Order Date]]) / SolaCorp_Backlog[[#This Row],[Backlog Quantity]], 0)</f>
        <v>23</v>
      </c>
    </row>
    <row r="2882" spans="1:21" x14ac:dyDescent="0.25">
      <c r="A2882" t="s">
        <v>511</v>
      </c>
      <c r="B2882" t="s">
        <v>790</v>
      </c>
      <c r="C2882" t="s">
        <v>688</v>
      </c>
      <c r="D2882" t="s">
        <v>910</v>
      </c>
      <c r="E2882" t="s">
        <v>911</v>
      </c>
      <c r="F2882">
        <v>14</v>
      </c>
      <c r="G2882">
        <v>274.44</v>
      </c>
      <c r="H2882" s="9">
        <v>45018</v>
      </c>
      <c r="I2882" t="s">
        <v>793</v>
      </c>
      <c r="J2882" t="s">
        <v>675</v>
      </c>
      <c r="K2882" t="s">
        <v>602</v>
      </c>
      <c r="L2882" t="s">
        <v>659</v>
      </c>
      <c r="M2882" t="s">
        <v>2231</v>
      </c>
      <c r="N2882" t="s">
        <v>4993</v>
      </c>
      <c r="O2882" t="s">
        <v>6277</v>
      </c>
      <c r="P2882">
        <f>COUNTIFS($L:$L, SolaCorp_Backlog[[#This Row],[Product Group]], $H:$H, "&lt;=" &amp; SolaCorp_Backlog[[#This Row],[Order Date]])</f>
        <v>351</v>
      </c>
      <c r="Q2882" s="9">
        <f>IFERROR(VLOOKUP(SolaCorp_Backlog[[#This Row],[Order_Item]], 'Hot Orders'!$C:$H, 6, FALSE), SolaCorp_Backlog[[#This Row],[Order Date]])</f>
        <v>45018</v>
      </c>
      <c r="R2882">
        <f>COUNTIFS($L:$L, SolaCorp_Backlog[[#This Row],[Product Group]], $Q:$Q, "&lt;=" &amp; SolaCorp_Backlog[[#This Row],[New Date]])</f>
        <v>354</v>
      </c>
      <c r="S2882">
        <f>IF(SolaCorp_Backlog[[#This Row],[Product Group]] &lt;&gt; $L2881, 1, $S2881 + 1)</f>
        <v>343</v>
      </c>
      <c r="T28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82">
        <f ca="1" xml:space="preserve"> ROUND((SolaCorp_Backlog[[#This Row],[Projected Ship Date]] - SolaCorp_Backlog[[#This Row],[Order Date]]) / SolaCorp_Backlog[[#This Row],[Backlog Quantity]], 0)</f>
        <v>23</v>
      </c>
    </row>
    <row r="2883" spans="1:21" x14ac:dyDescent="0.25">
      <c r="A2883" t="s">
        <v>511</v>
      </c>
      <c r="B2883" t="s">
        <v>790</v>
      </c>
      <c r="C2883" t="s">
        <v>688</v>
      </c>
      <c r="D2883" t="s">
        <v>910</v>
      </c>
      <c r="E2883" t="s">
        <v>911</v>
      </c>
      <c r="F2883">
        <v>14</v>
      </c>
      <c r="G2883">
        <v>274.44</v>
      </c>
      <c r="H2883" s="9">
        <v>45018</v>
      </c>
      <c r="I2883" t="s">
        <v>793</v>
      </c>
      <c r="J2883" t="s">
        <v>675</v>
      </c>
      <c r="K2883" t="s">
        <v>602</v>
      </c>
      <c r="L2883" t="s">
        <v>659</v>
      </c>
      <c r="M2883" t="s">
        <v>2231</v>
      </c>
      <c r="N2883" t="s">
        <v>4994</v>
      </c>
      <c r="O2883" t="s">
        <v>6277</v>
      </c>
      <c r="P2883">
        <f>COUNTIFS($L:$L, SolaCorp_Backlog[[#This Row],[Product Group]], $H:$H, "&lt;=" &amp; SolaCorp_Backlog[[#This Row],[Order Date]])</f>
        <v>351</v>
      </c>
      <c r="Q2883" s="9">
        <f>IFERROR(VLOOKUP(SolaCorp_Backlog[[#This Row],[Order_Item]], 'Hot Orders'!$C:$H, 6, FALSE), SolaCorp_Backlog[[#This Row],[Order Date]])</f>
        <v>45018</v>
      </c>
      <c r="R2883">
        <f>COUNTIFS($L:$L, SolaCorp_Backlog[[#This Row],[Product Group]], $Q:$Q, "&lt;=" &amp; SolaCorp_Backlog[[#This Row],[New Date]])</f>
        <v>354</v>
      </c>
      <c r="S2883">
        <f>IF(SolaCorp_Backlog[[#This Row],[Product Group]] &lt;&gt; $L2882, 1, $S2882 + 1)</f>
        <v>344</v>
      </c>
      <c r="T28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83">
        <f ca="1" xml:space="preserve"> ROUND((SolaCorp_Backlog[[#This Row],[Projected Ship Date]] - SolaCorp_Backlog[[#This Row],[Order Date]]) / SolaCorp_Backlog[[#This Row],[Backlog Quantity]], 0)</f>
        <v>23</v>
      </c>
    </row>
    <row r="2884" spans="1:21" x14ac:dyDescent="0.25">
      <c r="A2884" t="s">
        <v>511</v>
      </c>
      <c r="B2884" t="s">
        <v>790</v>
      </c>
      <c r="C2884" t="s">
        <v>688</v>
      </c>
      <c r="D2884" t="s">
        <v>910</v>
      </c>
      <c r="E2884" t="s">
        <v>911</v>
      </c>
      <c r="F2884">
        <v>14</v>
      </c>
      <c r="G2884">
        <v>274.44</v>
      </c>
      <c r="H2884" s="9">
        <v>45018</v>
      </c>
      <c r="I2884" t="s">
        <v>793</v>
      </c>
      <c r="J2884" t="s">
        <v>675</v>
      </c>
      <c r="K2884" t="s">
        <v>602</v>
      </c>
      <c r="L2884" t="s">
        <v>659</v>
      </c>
      <c r="M2884" t="s">
        <v>2231</v>
      </c>
      <c r="N2884" t="s">
        <v>4995</v>
      </c>
      <c r="O2884" t="s">
        <v>6277</v>
      </c>
      <c r="P2884">
        <f>COUNTIFS($L:$L, SolaCorp_Backlog[[#This Row],[Product Group]], $H:$H, "&lt;=" &amp; SolaCorp_Backlog[[#This Row],[Order Date]])</f>
        <v>351</v>
      </c>
      <c r="Q2884" s="9">
        <f>IFERROR(VLOOKUP(SolaCorp_Backlog[[#This Row],[Order_Item]], 'Hot Orders'!$C:$H, 6, FALSE), SolaCorp_Backlog[[#This Row],[Order Date]])</f>
        <v>45018</v>
      </c>
      <c r="R2884">
        <f>COUNTIFS($L:$L, SolaCorp_Backlog[[#This Row],[Product Group]], $Q:$Q, "&lt;=" &amp; SolaCorp_Backlog[[#This Row],[New Date]])</f>
        <v>354</v>
      </c>
      <c r="S2884">
        <f>IF(SolaCorp_Backlog[[#This Row],[Product Group]] &lt;&gt; $L2883, 1, $S2883 + 1)</f>
        <v>345</v>
      </c>
      <c r="T28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84">
        <f ca="1" xml:space="preserve"> ROUND((SolaCorp_Backlog[[#This Row],[Projected Ship Date]] - SolaCorp_Backlog[[#This Row],[Order Date]]) / SolaCorp_Backlog[[#This Row],[Backlog Quantity]], 0)</f>
        <v>23</v>
      </c>
    </row>
    <row r="2885" spans="1:21" x14ac:dyDescent="0.25">
      <c r="A2885" t="s">
        <v>511</v>
      </c>
      <c r="B2885" t="s">
        <v>790</v>
      </c>
      <c r="C2885" t="s">
        <v>688</v>
      </c>
      <c r="D2885" t="s">
        <v>910</v>
      </c>
      <c r="E2885" t="s">
        <v>911</v>
      </c>
      <c r="F2885">
        <v>14</v>
      </c>
      <c r="G2885">
        <v>274.44</v>
      </c>
      <c r="H2885" s="9">
        <v>45018</v>
      </c>
      <c r="I2885" t="s">
        <v>793</v>
      </c>
      <c r="J2885" t="s">
        <v>675</v>
      </c>
      <c r="K2885" t="s">
        <v>602</v>
      </c>
      <c r="L2885" t="s">
        <v>659</v>
      </c>
      <c r="M2885" t="s">
        <v>2231</v>
      </c>
      <c r="N2885" t="s">
        <v>4996</v>
      </c>
      <c r="O2885" t="s">
        <v>6277</v>
      </c>
      <c r="P2885">
        <f>COUNTIFS($L:$L, SolaCorp_Backlog[[#This Row],[Product Group]], $H:$H, "&lt;=" &amp; SolaCorp_Backlog[[#This Row],[Order Date]])</f>
        <v>351</v>
      </c>
      <c r="Q2885" s="9">
        <f>IFERROR(VLOOKUP(SolaCorp_Backlog[[#This Row],[Order_Item]], 'Hot Orders'!$C:$H, 6, FALSE), SolaCorp_Backlog[[#This Row],[Order Date]])</f>
        <v>45018</v>
      </c>
      <c r="R2885">
        <f>COUNTIFS($L:$L, SolaCorp_Backlog[[#This Row],[Product Group]], $Q:$Q, "&lt;=" &amp; SolaCorp_Backlog[[#This Row],[New Date]])</f>
        <v>354</v>
      </c>
      <c r="S2885">
        <f>IF(SolaCorp_Backlog[[#This Row],[Product Group]] &lt;&gt; $L2884, 1, $S2884 + 1)</f>
        <v>346</v>
      </c>
      <c r="T28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85">
        <f ca="1" xml:space="preserve"> ROUND((SolaCorp_Backlog[[#This Row],[Projected Ship Date]] - SolaCorp_Backlog[[#This Row],[Order Date]]) / SolaCorp_Backlog[[#This Row],[Backlog Quantity]], 0)</f>
        <v>23</v>
      </c>
    </row>
    <row r="2886" spans="1:21" x14ac:dyDescent="0.25">
      <c r="A2886" t="s">
        <v>511</v>
      </c>
      <c r="B2886" t="s">
        <v>790</v>
      </c>
      <c r="C2886" t="s">
        <v>688</v>
      </c>
      <c r="D2886" t="s">
        <v>910</v>
      </c>
      <c r="E2886" t="s">
        <v>911</v>
      </c>
      <c r="F2886">
        <v>14</v>
      </c>
      <c r="G2886">
        <v>274.44</v>
      </c>
      <c r="H2886" s="9">
        <v>45018</v>
      </c>
      <c r="I2886" t="s">
        <v>793</v>
      </c>
      <c r="J2886" t="s">
        <v>675</v>
      </c>
      <c r="K2886" t="s">
        <v>602</v>
      </c>
      <c r="L2886" t="s">
        <v>659</v>
      </c>
      <c r="M2886" t="s">
        <v>2231</v>
      </c>
      <c r="N2886" t="s">
        <v>4997</v>
      </c>
      <c r="O2886" t="s">
        <v>6277</v>
      </c>
      <c r="P2886">
        <f>COUNTIFS($L:$L, SolaCorp_Backlog[[#This Row],[Product Group]], $H:$H, "&lt;=" &amp; SolaCorp_Backlog[[#This Row],[Order Date]])</f>
        <v>351</v>
      </c>
      <c r="Q2886" s="9">
        <f>IFERROR(VLOOKUP(SolaCorp_Backlog[[#This Row],[Order_Item]], 'Hot Orders'!$C:$H, 6, FALSE), SolaCorp_Backlog[[#This Row],[Order Date]])</f>
        <v>45018</v>
      </c>
      <c r="R2886">
        <f>COUNTIFS($L:$L, SolaCorp_Backlog[[#This Row],[Product Group]], $Q:$Q, "&lt;=" &amp; SolaCorp_Backlog[[#This Row],[New Date]])</f>
        <v>354</v>
      </c>
      <c r="S2886">
        <f>IF(SolaCorp_Backlog[[#This Row],[Product Group]] &lt;&gt; $L2885, 1, $S2885 + 1)</f>
        <v>347</v>
      </c>
      <c r="T28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86">
        <f ca="1" xml:space="preserve"> ROUND((SolaCorp_Backlog[[#This Row],[Projected Ship Date]] - SolaCorp_Backlog[[#This Row],[Order Date]]) / SolaCorp_Backlog[[#This Row],[Backlog Quantity]], 0)</f>
        <v>23</v>
      </c>
    </row>
    <row r="2887" spans="1:21" x14ac:dyDescent="0.25">
      <c r="A2887" t="s">
        <v>511</v>
      </c>
      <c r="B2887" t="s">
        <v>790</v>
      </c>
      <c r="C2887" t="s">
        <v>688</v>
      </c>
      <c r="D2887" t="s">
        <v>1274</v>
      </c>
      <c r="E2887" t="s">
        <v>1275</v>
      </c>
      <c r="F2887">
        <v>4</v>
      </c>
      <c r="G2887">
        <v>260.41000000000003</v>
      </c>
      <c r="H2887" s="9">
        <v>45018</v>
      </c>
      <c r="I2887" t="s">
        <v>793</v>
      </c>
      <c r="J2887" t="s">
        <v>675</v>
      </c>
      <c r="K2887" t="s">
        <v>637</v>
      </c>
      <c r="L2887" t="s">
        <v>659</v>
      </c>
      <c r="M2887" t="s">
        <v>2338</v>
      </c>
      <c r="N2887" t="s">
        <v>5224</v>
      </c>
      <c r="O2887" t="s">
        <v>6277</v>
      </c>
      <c r="P2887">
        <f>COUNTIFS($L:$L, SolaCorp_Backlog[[#This Row],[Product Group]], $H:$H, "&lt;=" &amp; SolaCorp_Backlog[[#This Row],[Order Date]])</f>
        <v>351</v>
      </c>
      <c r="Q2887" s="9">
        <f>IFERROR(VLOOKUP(SolaCorp_Backlog[[#This Row],[Order_Item]], 'Hot Orders'!$C:$H, 6, FALSE), SolaCorp_Backlog[[#This Row],[Order Date]])</f>
        <v>45018</v>
      </c>
      <c r="R2887">
        <f>COUNTIFS($L:$L, SolaCorp_Backlog[[#This Row],[Product Group]], $Q:$Q, "&lt;=" &amp; SolaCorp_Backlog[[#This Row],[New Date]])</f>
        <v>354</v>
      </c>
      <c r="S2887">
        <f>IF(SolaCorp_Backlog[[#This Row],[Product Group]] &lt;&gt; $L2886, 1, $S2886 + 1)</f>
        <v>348</v>
      </c>
      <c r="T28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87">
        <f ca="1" xml:space="preserve"> ROUND((SolaCorp_Backlog[[#This Row],[Projected Ship Date]] - SolaCorp_Backlog[[#This Row],[Order Date]]) / SolaCorp_Backlog[[#This Row],[Backlog Quantity]], 0)</f>
        <v>80</v>
      </c>
    </row>
    <row r="2888" spans="1:21" x14ac:dyDescent="0.25">
      <c r="A2888" t="s">
        <v>511</v>
      </c>
      <c r="B2888" t="s">
        <v>790</v>
      </c>
      <c r="C2888" t="s">
        <v>688</v>
      </c>
      <c r="D2888" t="s">
        <v>1274</v>
      </c>
      <c r="E2888" t="s">
        <v>1275</v>
      </c>
      <c r="F2888">
        <v>4</v>
      </c>
      <c r="G2888">
        <v>260.41000000000003</v>
      </c>
      <c r="H2888" s="9">
        <v>45018</v>
      </c>
      <c r="I2888" t="s">
        <v>793</v>
      </c>
      <c r="J2888" t="s">
        <v>675</v>
      </c>
      <c r="K2888" t="s">
        <v>637</v>
      </c>
      <c r="L2888" t="s">
        <v>659</v>
      </c>
      <c r="M2888" t="s">
        <v>2338</v>
      </c>
      <c r="N2888" t="s">
        <v>5225</v>
      </c>
      <c r="O2888" t="s">
        <v>6277</v>
      </c>
      <c r="P2888">
        <f>COUNTIFS($L:$L, SolaCorp_Backlog[[#This Row],[Product Group]], $H:$H, "&lt;=" &amp; SolaCorp_Backlog[[#This Row],[Order Date]])</f>
        <v>351</v>
      </c>
      <c r="Q2888" s="9">
        <f>IFERROR(VLOOKUP(SolaCorp_Backlog[[#This Row],[Order_Item]], 'Hot Orders'!$C:$H, 6, FALSE), SolaCorp_Backlog[[#This Row],[Order Date]])</f>
        <v>45018</v>
      </c>
      <c r="R2888">
        <f>COUNTIFS($L:$L, SolaCorp_Backlog[[#This Row],[Product Group]], $Q:$Q, "&lt;=" &amp; SolaCorp_Backlog[[#This Row],[New Date]])</f>
        <v>354</v>
      </c>
      <c r="S2888">
        <f>IF(SolaCorp_Backlog[[#This Row],[Product Group]] &lt;&gt; $L2887, 1, $S2887 + 1)</f>
        <v>349</v>
      </c>
      <c r="T28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88">
        <f ca="1" xml:space="preserve"> ROUND((SolaCorp_Backlog[[#This Row],[Projected Ship Date]] - SolaCorp_Backlog[[#This Row],[Order Date]]) / SolaCorp_Backlog[[#This Row],[Backlog Quantity]], 0)</f>
        <v>80</v>
      </c>
    </row>
    <row r="2889" spans="1:21" x14ac:dyDescent="0.25">
      <c r="A2889" t="s">
        <v>511</v>
      </c>
      <c r="B2889" t="s">
        <v>790</v>
      </c>
      <c r="C2889" t="s">
        <v>688</v>
      </c>
      <c r="D2889" t="s">
        <v>1274</v>
      </c>
      <c r="E2889" t="s">
        <v>1275</v>
      </c>
      <c r="F2889">
        <v>4</v>
      </c>
      <c r="G2889">
        <v>260.41000000000003</v>
      </c>
      <c r="H2889" s="9">
        <v>45018</v>
      </c>
      <c r="I2889" t="s">
        <v>793</v>
      </c>
      <c r="J2889" t="s">
        <v>675</v>
      </c>
      <c r="K2889" t="s">
        <v>637</v>
      </c>
      <c r="L2889" t="s">
        <v>659</v>
      </c>
      <c r="M2889" t="s">
        <v>2338</v>
      </c>
      <c r="N2889" t="s">
        <v>5226</v>
      </c>
      <c r="O2889" t="s">
        <v>6277</v>
      </c>
      <c r="P2889">
        <f>COUNTIFS($L:$L, SolaCorp_Backlog[[#This Row],[Product Group]], $H:$H, "&lt;=" &amp; SolaCorp_Backlog[[#This Row],[Order Date]])</f>
        <v>351</v>
      </c>
      <c r="Q2889" s="9">
        <f>IFERROR(VLOOKUP(SolaCorp_Backlog[[#This Row],[Order_Item]], 'Hot Orders'!$C:$H, 6, FALSE), SolaCorp_Backlog[[#This Row],[Order Date]])</f>
        <v>45018</v>
      </c>
      <c r="R2889">
        <f>COUNTIFS($L:$L, SolaCorp_Backlog[[#This Row],[Product Group]], $Q:$Q, "&lt;=" &amp; SolaCorp_Backlog[[#This Row],[New Date]])</f>
        <v>354</v>
      </c>
      <c r="S2889">
        <f>IF(SolaCorp_Backlog[[#This Row],[Product Group]] &lt;&gt; $L2888, 1, $S2888 + 1)</f>
        <v>350</v>
      </c>
      <c r="T28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89">
        <f ca="1" xml:space="preserve"> ROUND((SolaCorp_Backlog[[#This Row],[Projected Ship Date]] - SolaCorp_Backlog[[#This Row],[Order Date]]) / SolaCorp_Backlog[[#This Row],[Backlog Quantity]], 0)</f>
        <v>80</v>
      </c>
    </row>
    <row r="2890" spans="1:21" x14ac:dyDescent="0.25">
      <c r="A2890" t="s">
        <v>511</v>
      </c>
      <c r="B2890" t="s">
        <v>790</v>
      </c>
      <c r="C2890" t="s">
        <v>688</v>
      </c>
      <c r="D2890" t="s">
        <v>1274</v>
      </c>
      <c r="E2890" t="s">
        <v>1275</v>
      </c>
      <c r="F2890">
        <v>4</v>
      </c>
      <c r="G2890">
        <v>260.41000000000003</v>
      </c>
      <c r="H2890" s="9">
        <v>45018</v>
      </c>
      <c r="I2890" t="s">
        <v>793</v>
      </c>
      <c r="J2890" t="s">
        <v>675</v>
      </c>
      <c r="K2890" t="s">
        <v>637</v>
      </c>
      <c r="L2890" t="s">
        <v>659</v>
      </c>
      <c r="M2890" t="s">
        <v>2338</v>
      </c>
      <c r="N2890" t="s">
        <v>5227</v>
      </c>
      <c r="O2890" t="s">
        <v>6277</v>
      </c>
      <c r="P2890">
        <f>COUNTIFS($L:$L, SolaCorp_Backlog[[#This Row],[Product Group]], $H:$H, "&lt;=" &amp; SolaCorp_Backlog[[#This Row],[Order Date]])</f>
        <v>351</v>
      </c>
      <c r="Q2890" s="9">
        <f>IFERROR(VLOOKUP(SolaCorp_Backlog[[#This Row],[Order_Item]], 'Hot Orders'!$C:$H, 6, FALSE), SolaCorp_Backlog[[#This Row],[Order Date]])</f>
        <v>45018</v>
      </c>
      <c r="R2890">
        <f>COUNTIFS($L:$L, SolaCorp_Backlog[[#This Row],[Product Group]], $Q:$Q, "&lt;=" &amp; SolaCorp_Backlog[[#This Row],[New Date]])</f>
        <v>354</v>
      </c>
      <c r="S2890">
        <f>IF(SolaCorp_Backlog[[#This Row],[Product Group]] &lt;&gt; $L2889, 1, $S2889 + 1)</f>
        <v>351</v>
      </c>
      <c r="T28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90">
        <f ca="1" xml:space="preserve"> ROUND((SolaCorp_Backlog[[#This Row],[Projected Ship Date]] - SolaCorp_Backlog[[#This Row],[Order Date]]) / SolaCorp_Backlog[[#This Row],[Backlog Quantity]], 0)</f>
        <v>80</v>
      </c>
    </row>
    <row r="2891" spans="1:21" x14ac:dyDescent="0.25">
      <c r="A2891" t="s">
        <v>524</v>
      </c>
      <c r="B2891" t="s">
        <v>1161</v>
      </c>
      <c r="C2891" t="s">
        <v>721</v>
      </c>
      <c r="D2891" t="s">
        <v>837</v>
      </c>
      <c r="E2891" t="s">
        <v>838</v>
      </c>
      <c r="F2891">
        <v>1</v>
      </c>
      <c r="G2891">
        <v>165.53</v>
      </c>
      <c r="H2891" s="9">
        <v>45019</v>
      </c>
      <c r="I2891" t="s">
        <v>1162</v>
      </c>
      <c r="J2891" t="s">
        <v>675</v>
      </c>
      <c r="K2891" t="s">
        <v>599</v>
      </c>
      <c r="L2891" t="s">
        <v>659</v>
      </c>
      <c r="M2891" t="s">
        <v>2233</v>
      </c>
      <c r="N2891" t="s">
        <v>4999</v>
      </c>
      <c r="O2891" t="s">
        <v>6279</v>
      </c>
      <c r="P2891">
        <f>COUNTIFS($L:$L, SolaCorp_Backlog[[#This Row],[Product Group]], $H:$H, "&lt;=" &amp; SolaCorp_Backlog[[#This Row],[Order Date]])</f>
        <v>356</v>
      </c>
      <c r="Q2891" s="9">
        <f>IFERROR(VLOOKUP(SolaCorp_Backlog[[#This Row],[Order_Item]], 'Hot Orders'!$C:$H, 6, FALSE), SolaCorp_Backlog[[#This Row],[Order Date]])</f>
        <v>45019</v>
      </c>
      <c r="R2891">
        <f>COUNTIFS($L:$L, SolaCorp_Backlog[[#This Row],[Product Group]], $Q:$Q, "&lt;=" &amp; SolaCorp_Backlog[[#This Row],[New Date]])</f>
        <v>359</v>
      </c>
      <c r="S2891">
        <f>IF(SolaCorp_Backlog[[#This Row],[Product Group]] &lt;&gt; $L2890, 1, $S2890 + 1)</f>
        <v>352</v>
      </c>
      <c r="T28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91">
        <f ca="1" xml:space="preserve"> ROUND((SolaCorp_Backlog[[#This Row],[Projected Ship Date]] - SolaCorp_Backlog[[#This Row],[Order Date]]) / SolaCorp_Backlog[[#This Row],[Backlog Quantity]], 0)</f>
        <v>319</v>
      </c>
    </row>
    <row r="2892" spans="1:21" x14ac:dyDescent="0.25">
      <c r="A2892" t="s">
        <v>527</v>
      </c>
      <c r="B2892" t="s">
        <v>934</v>
      </c>
      <c r="C2892" t="s">
        <v>688</v>
      </c>
      <c r="D2892" t="s">
        <v>811</v>
      </c>
      <c r="E2892" t="s">
        <v>812</v>
      </c>
      <c r="F2892">
        <v>1</v>
      </c>
      <c r="G2892">
        <v>255.45</v>
      </c>
      <c r="H2892" s="9">
        <v>45019</v>
      </c>
      <c r="I2892" t="s">
        <v>937</v>
      </c>
      <c r="J2892" t="s">
        <v>675</v>
      </c>
      <c r="K2892" t="s">
        <v>633</v>
      </c>
      <c r="L2892" t="s">
        <v>659</v>
      </c>
      <c r="M2892" t="s">
        <v>2431</v>
      </c>
      <c r="N2892" t="s">
        <v>5418</v>
      </c>
      <c r="O2892" t="s">
        <v>6433</v>
      </c>
      <c r="P2892">
        <f>COUNTIFS($L:$L, SolaCorp_Backlog[[#This Row],[Product Group]], $H:$H, "&lt;=" &amp; SolaCorp_Backlog[[#This Row],[Order Date]])</f>
        <v>356</v>
      </c>
      <c r="Q2892" s="9">
        <f>IFERROR(VLOOKUP(SolaCorp_Backlog[[#This Row],[Order_Item]], 'Hot Orders'!$C:$H, 6, FALSE), SolaCorp_Backlog[[#This Row],[Order Date]])</f>
        <v>45019</v>
      </c>
      <c r="R2892">
        <f>COUNTIFS($L:$L, SolaCorp_Backlog[[#This Row],[Product Group]], $Q:$Q, "&lt;=" &amp; SolaCorp_Backlog[[#This Row],[New Date]])</f>
        <v>359</v>
      </c>
      <c r="S2892">
        <f>IF(SolaCorp_Backlog[[#This Row],[Product Group]] &lt;&gt; $L2891, 1, $S2891 + 1)</f>
        <v>353</v>
      </c>
      <c r="T28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92">
        <f ca="1" xml:space="preserve"> ROUND((SolaCorp_Backlog[[#This Row],[Projected Ship Date]] - SolaCorp_Backlog[[#This Row],[Order Date]]) / SolaCorp_Backlog[[#This Row],[Backlog Quantity]], 0)</f>
        <v>319</v>
      </c>
    </row>
    <row r="2893" spans="1:21" x14ac:dyDescent="0.25">
      <c r="A2893" t="s">
        <v>527</v>
      </c>
      <c r="B2893" t="s">
        <v>934</v>
      </c>
      <c r="C2893" t="s">
        <v>688</v>
      </c>
      <c r="D2893" t="s">
        <v>1139</v>
      </c>
      <c r="E2893" t="s">
        <v>1140</v>
      </c>
      <c r="F2893">
        <v>1</v>
      </c>
      <c r="G2893">
        <v>350.21</v>
      </c>
      <c r="H2893" s="9">
        <v>45019</v>
      </c>
      <c r="I2893" t="s">
        <v>937</v>
      </c>
      <c r="J2893" t="s">
        <v>675</v>
      </c>
      <c r="K2893" t="s">
        <v>635</v>
      </c>
      <c r="L2893" t="s">
        <v>659</v>
      </c>
      <c r="M2893" t="s">
        <v>2414</v>
      </c>
      <c r="N2893" t="s">
        <v>5375</v>
      </c>
      <c r="O2893" t="s">
        <v>6433</v>
      </c>
      <c r="P2893">
        <f>COUNTIFS($L:$L, SolaCorp_Backlog[[#This Row],[Product Group]], $H:$H, "&lt;=" &amp; SolaCorp_Backlog[[#This Row],[Order Date]])</f>
        <v>356</v>
      </c>
      <c r="Q2893" s="9">
        <f>IFERROR(VLOOKUP(SolaCorp_Backlog[[#This Row],[Order_Item]], 'Hot Orders'!$C:$H, 6, FALSE), SolaCorp_Backlog[[#This Row],[Order Date]])</f>
        <v>45019</v>
      </c>
      <c r="R2893">
        <f>COUNTIFS($L:$L, SolaCorp_Backlog[[#This Row],[Product Group]], $Q:$Q, "&lt;=" &amp; SolaCorp_Backlog[[#This Row],[New Date]])</f>
        <v>359</v>
      </c>
      <c r="S2893">
        <f>IF(SolaCorp_Backlog[[#This Row],[Product Group]] &lt;&gt; $L2892, 1, $S2892 + 1)</f>
        <v>354</v>
      </c>
      <c r="T28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93">
        <f ca="1" xml:space="preserve"> ROUND((SolaCorp_Backlog[[#This Row],[Projected Ship Date]] - SolaCorp_Backlog[[#This Row],[Order Date]]) / SolaCorp_Backlog[[#This Row],[Backlog Quantity]], 0)</f>
        <v>319</v>
      </c>
    </row>
    <row r="2894" spans="1:21" x14ac:dyDescent="0.25">
      <c r="A2894" t="s">
        <v>519</v>
      </c>
      <c r="B2894" t="s">
        <v>1006</v>
      </c>
      <c r="C2894" t="s">
        <v>688</v>
      </c>
      <c r="D2894" t="s">
        <v>1007</v>
      </c>
      <c r="E2894" t="s">
        <v>1008</v>
      </c>
      <c r="F2894">
        <v>1</v>
      </c>
      <c r="G2894">
        <v>506.88</v>
      </c>
      <c r="H2894" s="9">
        <v>45019</v>
      </c>
      <c r="I2894" t="s">
        <v>1009</v>
      </c>
      <c r="J2894" t="s">
        <v>675</v>
      </c>
      <c r="K2894" t="s">
        <v>618</v>
      </c>
      <c r="L2894" t="s">
        <v>659</v>
      </c>
      <c r="M2894" t="s">
        <v>2316</v>
      </c>
      <c r="N2894" t="s">
        <v>5188</v>
      </c>
      <c r="O2894" t="s">
        <v>6351</v>
      </c>
      <c r="P2894">
        <f>COUNTIFS($L:$L, SolaCorp_Backlog[[#This Row],[Product Group]], $H:$H, "&lt;=" &amp; SolaCorp_Backlog[[#This Row],[Order Date]])</f>
        <v>356</v>
      </c>
      <c r="Q2894" s="9">
        <f>IFERROR(VLOOKUP(SolaCorp_Backlog[[#This Row],[Order_Item]], 'Hot Orders'!$C:$H, 6, FALSE), SolaCorp_Backlog[[#This Row],[Order Date]])</f>
        <v>45019</v>
      </c>
      <c r="R2894">
        <f>COUNTIFS($L:$L, SolaCorp_Backlog[[#This Row],[Product Group]], $Q:$Q, "&lt;=" &amp; SolaCorp_Backlog[[#This Row],[New Date]])</f>
        <v>359</v>
      </c>
      <c r="S2894">
        <f>IF(SolaCorp_Backlog[[#This Row],[Product Group]] &lt;&gt; $L2893, 1, $S2893 + 1)</f>
        <v>355</v>
      </c>
      <c r="T28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94">
        <f ca="1" xml:space="preserve"> ROUND((SolaCorp_Backlog[[#This Row],[Projected Ship Date]] - SolaCorp_Backlog[[#This Row],[Order Date]]) / SolaCorp_Backlog[[#This Row],[Backlog Quantity]], 0)</f>
        <v>319</v>
      </c>
    </row>
    <row r="2895" spans="1:21" x14ac:dyDescent="0.25">
      <c r="A2895" t="s">
        <v>378</v>
      </c>
      <c r="B2895" t="s">
        <v>1047</v>
      </c>
      <c r="C2895" t="s">
        <v>671</v>
      </c>
      <c r="D2895" t="s">
        <v>800</v>
      </c>
      <c r="E2895" t="s">
        <v>801</v>
      </c>
      <c r="F2895">
        <v>1</v>
      </c>
      <c r="G2895">
        <v>457.98</v>
      </c>
      <c r="H2895" s="9">
        <v>45019</v>
      </c>
      <c r="I2895" t="s">
        <v>698</v>
      </c>
      <c r="J2895" t="s">
        <v>675</v>
      </c>
      <c r="K2895" t="s">
        <v>596</v>
      </c>
      <c r="L2895" t="s">
        <v>659</v>
      </c>
      <c r="M2895" t="s">
        <v>2232</v>
      </c>
      <c r="N2895" t="s">
        <v>4998</v>
      </c>
      <c r="O2895" t="s">
        <v>6278</v>
      </c>
      <c r="P2895">
        <f>COUNTIFS($L:$L, SolaCorp_Backlog[[#This Row],[Product Group]], $H:$H, "&lt;=" &amp; SolaCorp_Backlog[[#This Row],[Order Date]])</f>
        <v>356</v>
      </c>
      <c r="Q2895" s="9">
        <f>IFERROR(VLOOKUP(SolaCorp_Backlog[[#This Row],[Order_Item]], 'Hot Orders'!$C:$H, 6, FALSE), SolaCorp_Backlog[[#This Row],[Order Date]])</f>
        <v>45019</v>
      </c>
      <c r="R2895">
        <f>COUNTIFS($L:$L, SolaCorp_Backlog[[#This Row],[Product Group]], $Q:$Q, "&lt;=" &amp; SolaCorp_Backlog[[#This Row],[New Date]])</f>
        <v>359</v>
      </c>
      <c r="S2895">
        <f>IF(SolaCorp_Backlog[[#This Row],[Product Group]] &lt;&gt; $L2894, 1, $S2894 + 1)</f>
        <v>356</v>
      </c>
      <c r="T28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95">
        <f ca="1" xml:space="preserve"> ROUND((SolaCorp_Backlog[[#This Row],[Projected Ship Date]] - SolaCorp_Backlog[[#This Row],[Order Date]]) / SolaCorp_Backlog[[#This Row],[Backlog Quantity]], 0)</f>
        <v>319</v>
      </c>
    </row>
    <row r="2896" spans="1:21" x14ac:dyDescent="0.25">
      <c r="A2896" t="s">
        <v>528</v>
      </c>
      <c r="B2896" t="s">
        <v>1014</v>
      </c>
      <c r="C2896" t="s">
        <v>671</v>
      </c>
      <c r="D2896" t="s">
        <v>974</v>
      </c>
      <c r="E2896" t="s">
        <v>975</v>
      </c>
      <c r="F2896">
        <v>1</v>
      </c>
      <c r="G2896">
        <v>377.4</v>
      </c>
      <c r="H2896" s="9">
        <v>45022</v>
      </c>
      <c r="I2896" t="s">
        <v>698</v>
      </c>
      <c r="J2896" t="s">
        <v>675</v>
      </c>
      <c r="K2896" t="s">
        <v>590</v>
      </c>
      <c r="L2896" t="s">
        <v>659</v>
      </c>
      <c r="M2896" t="s">
        <v>2184</v>
      </c>
      <c r="N2896" t="s">
        <v>4880</v>
      </c>
      <c r="O2896" t="s">
        <v>6233</v>
      </c>
      <c r="P2896">
        <f>COUNTIFS($L:$L, SolaCorp_Backlog[[#This Row],[Product Group]], $H:$H, "&lt;=" &amp; SolaCorp_Backlog[[#This Row],[Order Date]])</f>
        <v>358</v>
      </c>
      <c r="Q2896" s="9">
        <f>IFERROR(VLOOKUP(SolaCorp_Backlog[[#This Row],[Order_Item]], 'Hot Orders'!$C:$H, 6, FALSE), SolaCorp_Backlog[[#This Row],[Order Date]])</f>
        <v>45022</v>
      </c>
      <c r="R2896">
        <f>COUNTIFS($L:$L, SolaCorp_Backlog[[#This Row],[Product Group]], $Q:$Q, "&lt;=" &amp; SolaCorp_Backlog[[#This Row],[New Date]])</f>
        <v>361</v>
      </c>
      <c r="S2896">
        <f>IF(SolaCorp_Backlog[[#This Row],[Product Group]] &lt;&gt; $L2895, 1, $S2895 + 1)</f>
        <v>357</v>
      </c>
      <c r="T28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96">
        <f ca="1" xml:space="preserve"> ROUND((SolaCorp_Backlog[[#This Row],[Projected Ship Date]] - SolaCorp_Backlog[[#This Row],[Order Date]]) / SolaCorp_Backlog[[#This Row],[Backlog Quantity]], 0)</f>
        <v>316</v>
      </c>
    </row>
    <row r="2897" spans="1:21" x14ac:dyDescent="0.25">
      <c r="A2897" t="s">
        <v>528</v>
      </c>
      <c r="B2897" t="s">
        <v>1014</v>
      </c>
      <c r="C2897" t="s">
        <v>671</v>
      </c>
      <c r="D2897" t="s">
        <v>800</v>
      </c>
      <c r="E2897" t="s">
        <v>801</v>
      </c>
      <c r="F2897">
        <v>1</v>
      </c>
      <c r="G2897">
        <v>495.5</v>
      </c>
      <c r="H2897" s="9">
        <v>45022</v>
      </c>
      <c r="I2897" t="s">
        <v>698</v>
      </c>
      <c r="J2897" t="s">
        <v>675</v>
      </c>
      <c r="K2897" t="s">
        <v>596</v>
      </c>
      <c r="L2897" t="s">
        <v>659</v>
      </c>
      <c r="M2897" t="s">
        <v>2185</v>
      </c>
      <c r="N2897" t="s">
        <v>4881</v>
      </c>
      <c r="O2897" t="s">
        <v>6233</v>
      </c>
      <c r="P2897">
        <f>COUNTIFS($L:$L, SolaCorp_Backlog[[#This Row],[Product Group]], $H:$H, "&lt;=" &amp; SolaCorp_Backlog[[#This Row],[Order Date]])</f>
        <v>358</v>
      </c>
      <c r="Q2897" s="9">
        <f>IFERROR(VLOOKUP(SolaCorp_Backlog[[#This Row],[Order_Item]], 'Hot Orders'!$C:$H, 6, FALSE), SolaCorp_Backlog[[#This Row],[Order Date]])</f>
        <v>45022</v>
      </c>
      <c r="R2897">
        <f>COUNTIFS($L:$L, SolaCorp_Backlog[[#This Row],[Product Group]], $Q:$Q, "&lt;=" &amp; SolaCorp_Backlog[[#This Row],[New Date]])</f>
        <v>361</v>
      </c>
      <c r="S2897">
        <f>IF(SolaCorp_Backlog[[#This Row],[Product Group]] &lt;&gt; $L2896, 1, $S2896 + 1)</f>
        <v>358</v>
      </c>
      <c r="T28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97">
        <f ca="1" xml:space="preserve"> ROUND((SolaCorp_Backlog[[#This Row],[Projected Ship Date]] - SolaCorp_Backlog[[#This Row],[Order Date]]) / SolaCorp_Backlog[[#This Row],[Backlog Quantity]], 0)</f>
        <v>316</v>
      </c>
    </row>
    <row r="2898" spans="1:21" x14ac:dyDescent="0.25">
      <c r="A2898" t="s">
        <v>556</v>
      </c>
      <c r="B2898" t="s">
        <v>699</v>
      </c>
      <c r="C2898" t="s">
        <v>671</v>
      </c>
      <c r="D2898" t="s">
        <v>811</v>
      </c>
      <c r="E2898" t="s">
        <v>812</v>
      </c>
      <c r="F2898">
        <v>2</v>
      </c>
      <c r="G2898">
        <v>549.29999999999995</v>
      </c>
      <c r="H2898" s="9">
        <v>45024</v>
      </c>
      <c r="I2898" t="s">
        <v>698</v>
      </c>
      <c r="J2898" t="s">
        <v>675</v>
      </c>
      <c r="K2898" t="s">
        <v>633</v>
      </c>
      <c r="L2898" t="s">
        <v>659</v>
      </c>
      <c r="M2898" t="s">
        <v>2421</v>
      </c>
      <c r="N2898" t="s">
        <v>5385</v>
      </c>
      <c r="O2898" t="s">
        <v>6440</v>
      </c>
      <c r="P2898">
        <f>COUNTIFS($L:$L, SolaCorp_Backlog[[#This Row],[Product Group]], $H:$H, "&lt;=" &amp; SolaCorp_Backlog[[#This Row],[Order Date]])</f>
        <v>370</v>
      </c>
      <c r="Q2898" s="9">
        <f>IFERROR(VLOOKUP(SolaCorp_Backlog[[#This Row],[Order_Item]], 'Hot Orders'!$C:$H, 6, FALSE), SolaCorp_Backlog[[#This Row],[Order Date]])</f>
        <v>45024</v>
      </c>
      <c r="R2898">
        <f>COUNTIFS($L:$L, SolaCorp_Backlog[[#This Row],[Product Group]], $Q:$Q, "&lt;=" &amp; SolaCorp_Backlog[[#This Row],[New Date]])</f>
        <v>373</v>
      </c>
      <c r="S2898">
        <f>IF(SolaCorp_Backlog[[#This Row],[Product Group]] &lt;&gt; $L2897, 1, $S2897 + 1)</f>
        <v>359</v>
      </c>
      <c r="T28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98">
        <f ca="1" xml:space="preserve"> ROUND((SolaCorp_Backlog[[#This Row],[Projected Ship Date]] - SolaCorp_Backlog[[#This Row],[Order Date]]) / SolaCorp_Backlog[[#This Row],[Backlog Quantity]], 0)</f>
        <v>157</v>
      </c>
    </row>
    <row r="2899" spans="1:21" x14ac:dyDescent="0.25">
      <c r="A2899" t="s">
        <v>556</v>
      </c>
      <c r="B2899" t="s">
        <v>699</v>
      </c>
      <c r="C2899" t="s">
        <v>671</v>
      </c>
      <c r="D2899" t="s">
        <v>811</v>
      </c>
      <c r="E2899" t="s">
        <v>812</v>
      </c>
      <c r="F2899">
        <v>2</v>
      </c>
      <c r="G2899">
        <v>549.29999999999995</v>
      </c>
      <c r="H2899" s="9">
        <v>45024</v>
      </c>
      <c r="I2899" t="s">
        <v>698</v>
      </c>
      <c r="J2899" t="s">
        <v>675</v>
      </c>
      <c r="K2899" t="s">
        <v>633</v>
      </c>
      <c r="L2899" t="s">
        <v>659</v>
      </c>
      <c r="M2899" t="s">
        <v>2421</v>
      </c>
      <c r="N2899" t="s">
        <v>5386</v>
      </c>
      <c r="O2899" t="s">
        <v>6440</v>
      </c>
      <c r="P2899">
        <f>COUNTIFS($L:$L, SolaCorp_Backlog[[#This Row],[Product Group]], $H:$H, "&lt;=" &amp; SolaCorp_Backlog[[#This Row],[Order Date]])</f>
        <v>370</v>
      </c>
      <c r="Q2899" s="9">
        <f>IFERROR(VLOOKUP(SolaCorp_Backlog[[#This Row],[Order_Item]], 'Hot Orders'!$C:$H, 6, FALSE), SolaCorp_Backlog[[#This Row],[Order Date]])</f>
        <v>45024</v>
      </c>
      <c r="R2899">
        <f>COUNTIFS($L:$L, SolaCorp_Backlog[[#This Row],[Product Group]], $Q:$Q, "&lt;=" &amp; SolaCorp_Backlog[[#This Row],[New Date]])</f>
        <v>373</v>
      </c>
      <c r="S2899">
        <f>IF(SolaCorp_Backlog[[#This Row],[Product Group]] &lt;&gt; $L2898, 1, $S2898 + 1)</f>
        <v>360</v>
      </c>
      <c r="T28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899">
        <f ca="1" xml:space="preserve"> ROUND((SolaCorp_Backlog[[#This Row],[Projected Ship Date]] - SolaCorp_Backlog[[#This Row],[Order Date]]) / SolaCorp_Backlog[[#This Row],[Backlog Quantity]], 0)</f>
        <v>157</v>
      </c>
    </row>
    <row r="2900" spans="1:21" x14ac:dyDescent="0.25">
      <c r="A2900" t="s">
        <v>556</v>
      </c>
      <c r="B2900" t="s">
        <v>699</v>
      </c>
      <c r="C2900" t="s">
        <v>671</v>
      </c>
      <c r="D2900" t="s">
        <v>1158</v>
      </c>
      <c r="E2900" t="s">
        <v>1159</v>
      </c>
      <c r="F2900">
        <v>10</v>
      </c>
      <c r="G2900">
        <v>92.42</v>
      </c>
      <c r="H2900" s="9">
        <v>45024</v>
      </c>
      <c r="I2900" t="s">
        <v>698</v>
      </c>
      <c r="J2900" t="s">
        <v>675</v>
      </c>
      <c r="K2900" t="s">
        <v>632</v>
      </c>
      <c r="L2900" t="s">
        <v>659</v>
      </c>
      <c r="M2900" t="s">
        <v>2432</v>
      </c>
      <c r="N2900" t="s">
        <v>5419</v>
      </c>
      <c r="O2900" t="s">
        <v>6440</v>
      </c>
      <c r="P2900">
        <f>COUNTIFS($L:$L, SolaCorp_Backlog[[#This Row],[Product Group]], $H:$H, "&lt;=" &amp; SolaCorp_Backlog[[#This Row],[Order Date]])</f>
        <v>370</v>
      </c>
      <c r="Q2900" s="9">
        <f>IFERROR(VLOOKUP(SolaCorp_Backlog[[#This Row],[Order_Item]], 'Hot Orders'!$C:$H, 6, FALSE), SolaCorp_Backlog[[#This Row],[Order Date]])</f>
        <v>45024</v>
      </c>
      <c r="R2900">
        <f>COUNTIFS($L:$L, SolaCorp_Backlog[[#This Row],[Product Group]], $Q:$Q, "&lt;=" &amp; SolaCorp_Backlog[[#This Row],[New Date]])</f>
        <v>373</v>
      </c>
      <c r="S2900">
        <f>IF(SolaCorp_Backlog[[#This Row],[Product Group]] &lt;&gt; $L2899, 1, $S2899 + 1)</f>
        <v>361</v>
      </c>
      <c r="T29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2900">
        <f ca="1" xml:space="preserve"> ROUND((SolaCorp_Backlog[[#This Row],[Projected Ship Date]] - SolaCorp_Backlog[[#This Row],[Order Date]]) / SolaCorp_Backlog[[#This Row],[Backlog Quantity]], 0)</f>
        <v>31</v>
      </c>
    </row>
    <row r="2901" spans="1:21" x14ac:dyDescent="0.25">
      <c r="A2901" t="s">
        <v>556</v>
      </c>
      <c r="B2901" t="s">
        <v>699</v>
      </c>
      <c r="C2901" t="s">
        <v>671</v>
      </c>
      <c r="D2901" t="s">
        <v>1158</v>
      </c>
      <c r="E2901" t="s">
        <v>1159</v>
      </c>
      <c r="F2901">
        <v>10</v>
      </c>
      <c r="G2901">
        <v>92.42</v>
      </c>
      <c r="H2901" s="9">
        <v>45024</v>
      </c>
      <c r="I2901" t="s">
        <v>698</v>
      </c>
      <c r="J2901" t="s">
        <v>675</v>
      </c>
      <c r="K2901" t="s">
        <v>632</v>
      </c>
      <c r="L2901" t="s">
        <v>659</v>
      </c>
      <c r="M2901" t="s">
        <v>2432</v>
      </c>
      <c r="N2901" t="s">
        <v>5420</v>
      </c>
      <c r="O2901" t="s">
        <v>6440</v>
      </c>
      <c r="P2901">
        <f>COUNTIFS($L:$L, SolaCorp_Backlog[[#This Row],[Product Group]], $H:$H, "&lt;=" &amp; SolaCorp_Backlog[[#This Row],[Order Date]])</f>
        <v>370</v>
      </c>
      <c r="Q2901" s="9">
        <f>IFERROR(VLOOKUP(SolaCorp_Backlog[[#This Row],[Order_Item]], 'Hot Orders'!$C:$H, 6, FALSE), SolaCorp_Backlog[[#This Row],[Order Date]])</f>
        <v>45024</v>
      </c>
      <c r="R2901">
        <f>COUNTIFS($L:$L, SolaCorp_Backlog[[#This Row],[Product Group]], $Q:$Q, "&lt;=" &amp; SolaCorp_Backlog[[#This Row],[New Date]])</f>
        <v>373</v>
      </c>
      <c r="S2901">
        <f>IF(SolaCorp_Backlog[[#This Row],[Product Group]] &lt;&gt; $L2900, 1, $S2900 + 1)</f>
        <v>362</v>
      </c>
      <c r="T29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01">
        <f ca="1" xml:space="preserve"> ROUND((SolaCorp_Backlog[[#This Row],[Projected Ship Date]] - SolaCorp_Backlog[[#This Row],[Order Date]]) / SolaCorp_Backlog[[#This Row],[Backlog Quantity]], 0)</f>
        <v>32</v>
      </c>
    </row>
    <row r="2902" spans="1:21" x14ac:dyDescent="0.25">
      <c r="A2902" t="s">
        <v>556</v>
      </c>
      <c r="B2902" t="s">
        <v>699</v>
      </c>
      <c r="C2902" t="s">
        <v>671</v>
      </c>
      <c r="D2902" t="s">
        <v>1158</v>
      </c>
      <c r="E2902" t="s">
        <v>1159</v>
      </c>
      <c r="F2902">
        <v>10</v>
      </c>
      <c r="G2902">
        <v>92.42</v>
      </c>
      <c r="H2902" s="9">
        <v>45024</v>
      </c>
      <c r="I2902" t="s">
        <v>698</v>
      </c>
      <c r="J2902" t="s">
        <v>675</v>
      </c>
      <c r="K2902" t="s">
        <v>632</v>
      </c>
      <c r="L2902" t="s">
        <v>659</v>
      </c>
      <c r="M2902" t="s">
        <v>2432</v>
      </c>
      <c r="N2902" t="s">
        <v>5421</v>
      </c>
      <c r="O2902" t="s">
        <v>6440</v>
      </c>
      <c r="P2902">
        <f>COUNTIFS($L:$L, SolaCorp_Backlog[[#This Row],[Product Group]], $H:$H, "&lt;=" &amp; SolaCorp_Backlog[[#This Row],[Order Date]])</f>
        <v>370</v>
      </c>
      <c r="Q2902" s="9">
        <f>IFERROR(VLOOKUP(SolaCorp_Backlog[[#This Row],[Order_Item]], 'Hot Orders'!$C:$H, 6, FALSE), SolaCorp_Backlog[[#This Row],[Order Date]])</f>
        <v>45024</v>
      </c>
      <c r="R2902">
        <f>COUNTIFS($L:$L, SolaCorp_Backlog[[#This Row],[Product Group]], $Q:$Q, "&lt;=" &amp; SolaCorp_Backlog[[#This Row],[New Date]])</f>
        <v>373</v>
      </c>
      <c r="S2902">
        <f>IF(SolaCorp_Backlog[[#This Row],[Product Group]] &lt;&gt; $L2901, 1, $S2901 + 1)</f>
        <v>363</v>
      </c>
      <c r="T29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02">
        <f ca="1" xml:space="preserve"> ROUND((SolaCorp_Backlog[[#This Row],[Projected Ship Date]] - SolaCorp_Backlog[[#This Row],[Order Date]]) / SolaCorp_Backlog[[#This Row],[Backlog Quantity]], 0)</f>
        <v>32</v>
      </c>
    </row>
    <row r="2903" spans="1:21" x14ac:dyDescent="0.25">
      <c r="A2903" t="s">
        <v>556</v>
      </c>
      <c r="B2903" t="s">
        <v>699</v>
      </c>
      <c r="C2903" t="s">
        <v>671</v>
      </c>
      <c r="D2903" t="s">
        <v>1158</v>
      </c>
      <c r="E2903" t="s">
        <v>1159</v>
      </c>
      <c r="F2903">
        <v>10</v>
      </c>
      <c r="G2903">
        <v>92.42</v>
      </c>
      <c r="H2903" s="9">
        <v>45024</v>
      </c>
      <c r="I2903" t="s">
        <v>698</v>
      </c>
      <c r="J2903" t="s">
        <v>675</v>
      </c>
      <c r="K2903" t="s">
        <v>632</v>
      </c>
      <c r="L2903" t="s">
        <v>659</v>
      </c>
      <c r="M2903" t="s">
        <v>2432</v>
      </c>
      <c r="N2903" t="s">
        <v>5422</v>
      </c>
      <c r="O2903" t="s">
        <v>6440</v>
      </c>
      <c r="P2903">
        <f>COUNTIFS($L:$L, SolaCorp_Backlog[[#This Row],[Product Group]], $H:$H, "&lt;=" &amp; SolaCorp_Backlog[[#This Row],[Order Date]])</f>
        <v>370</v>
      </c>
      <c r="Q2903" s="9">
        <f>IFERROR(VLOOKUP(SolaCorp_Backlog[[#This Row],[Order_Item]], 'Hot Orders'!$C:$H, 6, FALSE), SolaCorp_Backlog[[#This Row],[Order Date]])</f>
        <v>45024</v>
      </c>
      <c r="R2903">
        <f>COUNTIFS($L:$L, SolaCorp_Backlog[[#This Row],[Product Group]], $Q:$Q, "&lt;=" &amp; SolaCorp_Backlog[[#This Row],[New Date]])</f>
        <v>373</v>
      </c>
      <c r="S2903">
        <f>IF(SolaCorp_Backlog[[#This Row],[Product Group]] &lt;&gt; $L2902, 1, $S2902 + 1)</f>
        <v>364</v>
      </c>
      <c r="T29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03">
        <f ca="1" xml:space="preserve"> ROUND((SolaCorp_Backlog[[#This Row],[Projected Ship Date]] - SolaCorp_Backlog[[#This Row],[Order Date]]) / SolaCorp_Backlog[[#This Row],[Backlog Quantity]], 0)</f>
        <v>32</v>
      </c>
    </row>
    <row r="2904" spans="1:21" x14ac:dyDescent="0.25">
      <c r="A2904" t="s">
        <v>556</v>
      </c>
      <c r="B2904" t="s">
        <v>699</v>
      </c>
      <c r="C2904" t="s">
        <v>671</v>
      </c>
      <c r="D2904" t="s">
        <v>1158</v>
      </c>
      <c r="E2904" t="s">
        <v>1159</v>
      </c>
      <c r="F2904">
        <v>10</v>
      </c>
      <c r="G2904">
        <v>92.42</v>
      </c>
      <c r="H2904" s="9">
        <v>45024</v>
      </c>
      <c r="I2904" t="s">
        <v>698</v>
      </c>
      <c r="J2904" t="s">
        <v>675</v>
      </c>
      <c r="K2904" t="s">
        <v>632</v>
      </c>
      <c r="L2904" t="s">
        <v>659</v>
      </c>
      <c r="M2904" t="s">
        <v>2432</v>
      </c>
      <c r="N2904" t="s">
        <v>5423</v>
      </c>
      <c r="O2904" t="s">
        <v>6440</v>
      </c>
      <c r="P2904">
        <f>COUNTIFS($L:$L, SolaCorp_Backlog[[#This Row],[Product Group]], $H:$H, "&lt;=" &amp; SolaCorp_Backlog[[#This Row],[Order Date]])</f>
        <v>370</v>
      </c>
      <c r="Q2904" s="9">
        <f>IFERROR(VLOOKUP(SolaCorp_Backlog[[#This Row],[Order_Item]], 'Hot Orders'!$C:$H, 6, FALSE), SolaCorp_Backlog[[#This Row],[Order Date]])</f>
        <v>45024</v>
      </c>
      <c r="R2904">
        <f>COUNTIFS($L:$L, SolaCorp_Backlog[[#This Row],[Product Group]], $Q:$Q, "&lt;=" &amp; SolaCorp_Backlog[[#This Row],[New Date]])</f>
        <v>373</v>
      </c>
      <c r="S2904">
        <f>IF(SolaCorp_Backlog[[#This Row],[Product Group]] &lt;&gt; $L2903, 1, $S2903 + 1)</f>
        <v>365</v>
      </c>
      <c r="T29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04">
        <f ca="1" xml:space="preserve"> ROUND((SolaCorp_Backlog[[#This Row],[Projected Ship Date]] - SolaCorp_Backlog[[#This Row],[Order Date]]) / SolaCorp_Backlog[[#This Row],[Backlog Quantity]], 0)</f>
        <v>32</v>
      </c>
    </row>
    <row r="2905" spans="1:21" x14ac:dyDescent="0.25">
      <c r="A2905" t="s">
        <v>556</v>
      </c>
      <c r="B2905" t="s">
        <v>699</v>
      </c>
      <c r="C2905" t="s">
        <v>671</v>
      </c>
      <c r="D2905" t="s">
        <v>1158</v>
      </c>
      <c r="E2905" t="s">
        <v>1159</v>
      </c>
      <c r="F2905">
        <v>10</v>
      </c>
      <c r="G2905">
        <v>92.42</v>
      </c>
      <c r="H2905" s="9">
        <v>45024</v>
      </c>
      <c r="I2905" t="s">
        <v>698</v>
      </c>
      <c r="J2905" t="s">
        <v>675</v>
      </c>
      <c r="K2905" t="s">
        <v>632</v>
      </c>
      <c r="L2905" t="s">
        <v>659</v>
      </c>
      <c r="M2905" t="s">
        <v>2432</v>
      </c>
      <c r="N2905" t="s">
        <v>5424</v>
      </c>
      <c r="O2905" t="s">
        <v>6440</v>
      </c>
      <c r="P2905">
        <f>COUNTIFS($L:$L, SolaCorp_Backlog[[#This Row],[Product Group]], $H:$H, "&lt;=" &amp; SolaCorp_Backlog[[#This Row],[Order Date]])</f>
        <v>370</v>
      </c>
      <c r="Q2905" s="9">
        <f>IFERROR(VLOOKUP(SolaCorp_Backlog[[#This Row],[Order_Item]], 'Hot Orders'!$C:$H, 6, FALSE), SolaCorp_Backlog[[#This Row],[Order Date]])</f>
        <v>45024</v>
      </c>
      <c r="R2905">
        <f>COUNTIFS($L:$L, SolaCorp_Backlog[[#This Row],[Product Group]], $Q:$Q, "&lt;=" &amp; SolaCorp_Backlog[[#This Row],[New Date]])</f>
        <v>373</v>
      </c>
      <c r="S2905">
        <f>IF(SolaCorp_Backlog[[#This Row],[Product Group]] &lt;&gt; $L2904, 1, $S2904 + 1)</f>
        <v>366</v>
      </c>
      <c r="T29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05">
        <f ca="1" xml:space="preserve"> ROUND((SolaCorp_Backlog[[#This Row],[Projected Ship Date]] - SolaCorp_Backlog[[#This Row],[Order Date]]) / SolaCorp_Backlog[[#This Row],[Backlog Quantity]], 0)</f>
        <v>32</v>
      </c>
    </row>
    <row r="2906" spans="1:21" x14ac:dyDescent="0.25">
      <c r="A2906" t="s">
        <v>556</v>
      </c>
      <c r="B2906" t="s">
        <v>699</v>
      </c>
      <c r="C2906" t="s">
        <v>671</v>
      </c>
      <c r="D2906" t="s">
        <v>1158</v>
      </c>
      <c r="E2906" t="s">
        <v>1159</v>
      </c>
      <c r="F2906">
        <v>10</v>
      </c>
      <c r="G2906">
        <v>92.42</v>
      </c>
      <c r="H2906" s="9">
        <v>45024</v>
      </c>
      <c r="I2906" t="s">
        <v>698</v>
      </c>
      <c r="J2906" t="s">
        <v>675</v>
      </c>
      <c r="K2906" t="s">
        <v>632</v>
      </c>
      <c r="L2906" t="s">
        <v>659</v>
      </c>
      <c r="M2906" t="s">
        <v>2432</v>
      </c>
      <c r="N2906" t="s">
        <v>5425</v>
      </c>
      <c r="O2906" t="s">
        <v>6440</v>
      </c>
      <c r="P2906">
        <f>COUNTIFS($L:$L, SolaCorp_Backlog[[#This Row],[Product Group]], $H:$H, "&lt;=" &amp; SolaCorp_Backlog[[#This Row],[Order Date]])</f>
        <v>370</v>
      </c>
      <c r="Q2906" s="9">
        <f>IFERROR(VLOOKUP(SolaCorp_Backlog[[#This Row],[Order_Item]], 'Hot Orders'!$C:$H, 6, FALSE), SolaCorp_Backlog[[#This Row],[Order Date]])</f>
        <v>45024</v>
      </c>
      <c r="R2906">
        <f>COUNTIFS($L:$L, SolaCorp_Backlog[[#This Row],[Product Group]], $Q:$Q, "&lt;=" &amp; SolaCorp_Backlog[[#This Row],[New Date]])</f>
        <v>373</v>
      </c>
      <c r="S2906">
        <f>IF(SolaCorp_Backlog[[#This Row],[Product Group]] &lt;&gt; $L2905, 1, $S2905 + 1)</f>
        <v>367</v>
      </c>
      <c r="T29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06">
        <f ca="1" xml:space="preserve"> ROUND((SolaCorp_Backlog[[#This Row],[Projected Ship Date]] - SolaCorp_Backlog[[#This Row],[Order Date]]) / SolaCorp_Backlog[[#This Row],[Backlog Quantity]], 0)</f>
        <v>32</v>
      </c>
    </row>
    <row r="2907" spans="1:21" x14ac:dyDescent="0.25">
      <c r="A2907" t="s">
        <v>556</v>
      </c>
      <c r="B2907" t="s">
        <v>699</v>
      </c>
      <c r="C2907" t="s">
        <v>671</v>
      </c>
      <c r="D2907" t="s">
        <v>1158</v>
      </c>
      <c r="E2907" t="s">
        <v>1159</v>
      </c>
      <c r="F2907">
        <v>10</v>
      </c>
      <c r="G2907">
        <v>92.42</v>
      </c>
      <c r="H2907" s="9">
        <v>45024</v>
      </c>
      <c r="I2907" t="s">
        <v>698</v>
      </c>
      <c r="J2907" t="s">
        <v>675</v>
      </c>
      <c r="K2907" t="s">
        <v>632</v>
      </c>
      <c r="L2907" t="s">
        <v>659</v>
      </c>
      <c r="M2907" t="s">
        <v>2432</v>
      </c>
      <c r="N2907" t="s">
        <v>5426</v>
      </c>
      <c r="O2907" t="s">
        <v>6440</v>
      </c>
      <c r="P2907">
        <f>COUNTIFS($L:$L, SolaCorp_Backlog[[#This Row],[Product Group]], $H:$H, "&lt;=" &amp; SolaCorp_Backlog[[#This Row],[Order Date]])</f>
        <v>370</v>
      </c>
      <c r="Q2907" s="9">
        <f>IFERROR(VLOOKUP(SolaCorp_Backlog[[#This Row],[Order_Item]], 'Hot Orders'!$C:$H, 6, FALSE), SolaCorp_Backlog[[#This Row],[Order Date]])</f>
        <v>45024</v>
      </c>
      <c r="R2907">
        <f>COUNTIFS($L:$L, SolaCorp_Backlog[[#This Row],[Product Group]], $Q:$Q, "&lt;=" &amp; SolaCorp_Backlog[[#This Row],[New Date]])</f>
        <v>373</v>
      </c>
      <c r="S2907">
        <f>IF(SolaCorp_Backlog[[#This Row],[Product Group]] &lt;&gt; $L2906, 1, $S2906 + 1)</f>
        <v>368</v>
      </c>
      <c r="T29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07">
        <f ca="1" xml:space="preserve"> ROUND((SolaCorp_Backlog[[#This Row],[Projected Ship Date]] - SolaCorp_Backlog[[#This Row],[Order Date]]) / SolaCorp_Backlog[[#This Row],[Backlog Quantity]], 0)</f>
        <v>32</v>
      </c>
    </row>
    <row r="2908" spans="1:21" x14ac:dyDescent="0.25">
      <c r="A2908" t="s">
        <v>556</v>
      </c>
      <c r="B2908" t="s">
        <v>699</v>
      </c>
      <c r="C2908" t="s">
        <v>671</v>
      </c>
      <c r="D2908" t="s">
        <v>1158</v>
      </c>
      <c r="E2908" t="s">
        <v>1159</v>
      </c>
      <c r="F2908">
        <v>10</v>
      </c>
      <c r="G2908">
        <v>92.42</v>
      </c>
      <c r="H2908" s="9">
        <v>45024</v>
      </c>
      <c r="I2908" t="s">
        <v>698</v>
      </c>
      <c r="J2908" t="s">
        <v>675</v>
      </c>
      <c r="K2908" t="s">
        <v>632</v>
      </c>
      <c r="L2908" t="s">
        <v>659</v>
      </c>
      <c r="M2908" t="s">
        <v>2432</v>
      </c>
      <c r="N2908" t="s">
        <v>5427</v>
      </c>
      <c r="O2908" t="s">
        <v>6440</v>
      </c>
      <c r="P2908">
        <f>COUNTIFS($L:$L, SolaCorp_Backlog[[#This Row],[Product Group]], $H:$H, "&lt;=" &amp; SolaCorp_Backlog[[#This Row],[Order Date]])</f>
        <v>370</v>
      </c>
      <c r="Q2908" s="9">
        <f>IFERROR(VLOOKUP(SolaCorp_Backlog[[#This Row],[Order_Item]], 'Hot Orders'!$C:$H, 6, FALSE), SolaCorp_Backlog[[#This Row],[Order Date]])</f>
        <v>45024</v>
      </c>
      <c r="R2908">
        <f>COUNTIFS($L:$L, SolaCorp_Backlog[[#This Row],[Product Group]], $Q:$Q, "&lt;=" &amp; SolaCorp_Backlog[[#This Row],[New Date]])</f>
        <v>373</v>
      </c>
      <c r="S2908">
        <f>IF(SolaCorp_Backlog[[#This Row],[Product Group]] &lt;&gt; $L2907, 1, $S2907 + 1)</f>
        <v>369</v>
      </c>
      <c r="T29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08">
        <f ca="1" xml:space="preserve"> ROUND((SolaCorp_Backlog[[#This Row],[Projected Ship Date]] - SolaCorp_Backlog[[#This Row],[Order Date]]) / SolaCorp_Backlog[[#This Row],[Backlog Quantity]], 0)</f>
        <v>32</v>
      </c>
    </row>
    <row r="2909" spans="1:21" x14ac:dyDescent="0.25">
      <c r="A2909" t="s">
        <v>556</v>
      </c>
      <c r="B2909" t="s">
        <v>699</v>
      </c>
      <c r="C2909" t="s">
        <v>671</v>
      </c>
      <c r="D2909" t="s">
        <v>1158</v>
      </c>
      <c r="E2909" t="s">
        <v>1159</v>
      </c>
      <c r="F2909">
        <v>10</v>
      </c>
      <c r="G2909">
        <v>92.42</v>
      </c>
      <c r="H2909" s="9">
        <v>45024</v>
      </c>
      <c r="I2909" t="s">
        <v>698</v>
      </c>
      <c r="J2909" t="s">
        <v>675</v>
      </c>
      <c r="K2909" t="s">
        <v>632</v>
      </c>
      <c r="L2909" t="s">
        <v>659</v>
      </c>
      <c r="M2909" t="s">
        <v>2432</v>
      </c>
      <c r="N2909" t="s">
        <v>5428</v>
      </c>
      <c r="O2909" t="s">
        <v>6440</v>
      </c>
      <c r="P2909">
        <f>COUNTIFS($L:$L, SolaCorp_Backlog[[#This Row],[Product Group]], $H:$H, "&lt;=" &amp; SolaCorp_Backlog[[#This Row],[Order Date]])</f>
        <v>370</v>
      </c>
      <c r="Q2909" s="9">
        <f>IFERROR(VLOOKUP(SolaCorp_Backlog[[#This Row],[Order_Item]], 'Hot Orders'!$C:$H, 6, FALSE), SolaCorp_Backlog[[#This Row],[Order Date]])</f>
        <v>45024</v>
      </c>
      <c r="R2909">
        <f>COUNTIFS($L:$L, SolaCorp_Backlog[[#This Row],[Product Group]], $Q:$Q, "&lt;=" &amp; SolaCorp_Backlog[[#This Row],[New Date]])</f>
        <v>373</v>
      </c>
      <c r="S2909">
        <f>IF(SolaCorp_Backlog[[#This Row],[Product Group]] &lt;&gt; $L2908, 1, $S2908 + 1)</f>
        <v>370</v>
      </c>
      <c r="T29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09">
        <f ca="1" xml:space="preserve"> ROUND((SolaCorp_Backlog[[#This Row],[Projected Ship Date]] - SolaCorp_Backlog[[#This Row],[Order Date]]) / SolaCorp_Backlog[[#This Row],[Backlog Quantity]], 0)</f>
        <v>32</v>
      </c>
    </row>
    <row r="2910" spans="1:21" x14ac:dyDescent="0.25">
      <c r="A2910" t="s">
        <v>51</v>
      </c>
      <c r="B2910" t="s">
        <v>1473</v>
      </c>
      <c r="C2910" t="s">
        <v>729</v>
      </c>
      <c r="D2910" t="s">
        <v>885</v>
      </c>
      <c r="E2910" t="s">
        <v>886</v>
      </c>
      <c r="F2910">
        <v>1</v>
      </c>
      <c r="G2910">
        <v>107.61</v>
      </c>
      <c r="H2910" s="9">
        <v>45025</v>
      </c>
      <c r="I2910" t="s">
        <v>732</v>
      </c>
      <c r="J2910" t="s">
        <v>675</v>
      </c>
      <c r="K2910" t="s">
        <v>596</v>
      </c>
      <c r="L2910" t="s">
        <v>659</v>
      </c>
      <c r="M2910" t="s">
        <v>2433</v>
      </c>
      <c r="N2910" t="s">
        <v>5429</v>
      </c>
      <c r="O2910" t="s">
        <v>6447</v>
      </c>
      <c r="P2910">
        <f>COUNTIFS($L:$L, SolaCorp_Backlog[[#This Row],[Product Group]], $H:$H, "&lt;=" &amp; SolaCorp_Backlog[[#This Row],[Order Date]])</f>
        <v>371</v>
      </c>
      <c r="Q2910" s="9">
        <f>IFERROR(VLOOKUP(SolaCorp_Backlog[[#This Row],[Order_Item]], 'Hot Orders'!$C:$H, 6, FALSE), SolaCorp_Backlog[[#This Row],[Order Date]])</f>
        <v>45025</v>
      </c>
      <c r="R2910">
        <f>COUNTIFS($L:$L, SolaCorp_Backlog[[#This Row],[Product Group]], $Q:$Q, "&lt;=" &amp; SolaCorp_Backlog[[#This Row],[New Date]])</f>
        <v>374</v>
      </c>
      <c r="S2910">
        <f>IF(SolaCorp_Backlog[[#This Row],[Product Group]] &lt;&gt; $L2909, 1, $S2909 + 1)</f>
        <v>371</v>
      </c>
      <c r="T29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10">
        <f ca="1" xml:space="preserve"> ROUND((SolaCorp_Backlog[[#This Row],[Projected Ship Date]] - SolaCorp_Backlog[[#This Row],[Order Date]]) / SolaCorp_Backlog[[#This Row],[Backlog Quantity]], 0)</f>
        <v>320</v>
      </c>
    </row>
    <row r="2911" spans="1:21" x14ac:dyDescent="0.25">
      <c r="A2911" t="s">
        <v>83</v>
      </c>
      <c r="B2911" t="s">
        <v>1357</v>
      </c>
      <c r="C2911" t="s">
        <v>671</v>
      </c>
      <c r="D2911" t="s">
        <v>1219</v>
      </c>
      <c r="E2911" t="s">
        <v>1220</v>
      </c>
      <c r="F2911">
        <v>1</v>
      </c>
      <c r="G2911">
        <v>198.15</v>
      </c>
      <c r="H2911" s="9">
        <v>45033</v>
      </c>
      <c r="I2911" t="s">
        <v>674</v>
      </c>
      <c r="J2911" t="s">
        <v>675</v>
      </c>
      <c r="K2911" t="s">
        <v>620</v>
      </c>
      <c r="L2911" t="s">
        <v>659</v>
      </c>
      <c r="M2911" t="s">
        <v>2435</v>
      </c>
      <c r="N2911" t="s">
        <v>5431</v>
      </c>
      <c r="O2911" t="s">
        <v>6449</v>
      </c>
      <c r="P2911">
        <f>COUNTIFS($L:$L, SolaCorp_Backlog[[#This Row],[Product Group]], $H:$H, "&lt;=" &amp; SolaCorp_Backlog[[#This Row],[Order Date]])</f>
        <v>372</v>
      </c>
      <c r="Q2911" s="9">
        <f>IFERROR(VLOOKUP(SolaCorp_Backlog[[#This Row],[Order_Item]], 'Hot Orders'!$C:$H, 6, FALSE), SolaCorp_Backlog[[#This Row],[Order Date]])</f>
        <v>45033</v>
      </c>
      <c r="R2911">
        <f>COUNTIFS($L:$L, SolaCorp_Backlog[[#This Row],[Product Group]], $Q:$Q, "&lt;=" &amp; SolaCorp_Backlog[[#This Row],[New Date]])</f>
        <v>375</v>
      </c>
      <c r="S2911">
        <f>IF(SolaCorp_Backlog[[#This Row],[Product Group]] &lt;&gt; $L2910, 1, $S2910 + 1)</f>
        <v>372</v>
      </c>
      <c r="T29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11">
        <f ca="1" xml:space="preserve"> ROUND((SolaCorp_Backlog[[#This Row],[Projected Ship Date]] - SolaCorp_Backlog[[#This Row],[Order Date]]) / SolaCorp_Backlog[[#This Row],[Backlog Quantity]], 0)</f>
        <v>312</v>
      </c>
    </row>
    <row r="2912" spans="1:21" x14ac:dyDescent="0.25">
      <c r="A2912" t="s">
        <v>431</v>
      </c>
      <c r="B2912" t="s">
        <v>796</v>
      </c>
      <c r="C2912" t="s">
        <v>729</v>
      </c>
      <c r="D2912" t="s">
        <v>756</v>
      </c>
      <c r="E2912" t="s">
        <v>757</v>
      </c>
      <c r="F2912">
        <v>2</v>
      </c>
      <c r="G2912">
        <v>216.06</v>
      </c>
      <c r="H2912" s="9">
        <v>45034</v>
      </c>
      <c r="I2912" t="s">
        <v>789</v>
      </c>
      <c r="J2912" t="s">
        <v>669</v>
      </c>
      <c r="K2912" t="s">
        <v>612</v>
      </c>
      <c r="L2912" t="s">
        <v>659</v>
      </c>
      <c r="M2912" t="s">
        <v>2436</v>
      </c>
      <c r="N2912" t="s">
        <v>5432</v>
      </c>
      <c r="O2912" t="s">
        <v>6450</v>
      </c>
      <c r="P2912">
        <f>COUNTIFS($L:$L, SolaCorp_Backlog[[#This Row],[Product Group]], $H:$H, "&lt;=" &amp; SolaCorp_Backlog[[#This Row],[Order Date]])</f>
        <v>374</v>
      </c>
      <c r="Q2912" s="9">
        <f>IFERROR(VLOOKUP(SolaCorp_Backlog[[#This Row],[Order_Item]], 'Hot Orders'!$C:$H, 6, FALSE), SolaCorp_Backlog[[#This Row],[Order Date]])</f>
        <v>45034</v>
      </c>
      <c r="R2912">
        <f>COUNTIFS($L:$L, SolaCorp_Backlog[[#This Row],[Product Group]], $Q:$Q, "&lt;=" &amp; SolaCorp_Backlog[[#This Row],[New Date]])</f>
        <v>377</v>
      </c>
      <c r="S2912">
        <f>IF(SolaCorp_Backlog[[#This Row],[Product Group]] &lt;&gt; $L2911, 1, $S2911 + 1)</f>
        <v>373</v>
      </c>
      <c r="T29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12">
        <f ca="1" xml:space="preserve"> ROUND((SolaCorp_Backlog[[#This Row],[Projected Ship Date]] - SolaCorp_Backlog[[#This Row],[Order Date]]) / SolaCorp_Backlog[[#This Row],[Backlog Quantity]], 0)</f>
        <v>156</v>
      </c>
    </row>
    <row r="2913" spans="1:21" x14ac:dyDescent="0.25">
      <c r="A2913" t="s">
        <v>431</v>
      </c>
      <c r="B2913" t="s">
        <v>796</v>
      </c>
      <c r="C2913" t="s">
        <v>729</v>
      </c>
      <c r="D2913" t="s">
        <v>756</v>
      </c>
      <c r="E2913" t="s">
        <v>757</v>
      </c>
      <c r="F2913">
        <v>2</v>
      </c>
      <c r="G2913">
        <v>216.06</v>
      </c>
      <c r="H2913" s="9">
        <v>45034</v>
      </c>
      <c r="I2913" t="s">
        <v>789</v>
      </c>
      <c r="J2913" t="s">
        <v>669</v>
      </c>
      <c r="K2913" t="s">
        <v>612</v>
      </c>
      <c r="L2913" t="s">
        <v>659</v>
      </c>
      <c r="M2913" t="s">
        <v>2436</v>
      </c>
      <c r="N2913" t="s">
        <v>5433</v>
      </c>
      <c r="O2913" t="s">
        <v>6450</v>
      </c>
      <c r="P2913">
        <f>COUNTIFS($L:$L, SolaCorp_Backlog[[#This Row],[Product Group]], $H:$H, "&lt;=" &amp; SolaCorp_Backlog[[#This Row],[Order Date]])</f>
        <v>374</v>
      </c>
      <c r="Q2913" s="9">
        <f>IFERROR(VLOOKUP(SolaCorp_Backlog[[#This Row],[Order_Item]], 'Hot Orders'!$C:$H, 6, FALSE), SolaCorp_Backlog[[#This Row],[Order Date]])</f>
        <v>45034</v>
      </c>
      <c r="R2913">
        <f>COUNTIFS($L:$L, SolaCorp_Backlog[[#This Row],[Product Group]], $Q:$Q, "&lt;=" &amp; SolaCorp_Backlog[[#This Row],[New Date]])</f>
        <v>377</v>
      </c>
      <c r="S2913">
        <f>IF(SolaCorp_Backlog[[#This Row],[Product Group]] &lt;&gt; $L2912, 1, $S2912 + 1)</f>
        <v>374</v>
      </c>
      <c r="T29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13">
        <f ca="1" xml:space="preserve"> ROUND((SolaCorp_Backlog[[#This Row],[Projected Ship Date]] - SolaCorp_Backlog[[#This Row],[Order Date]]) / SolaCorp_Backlog[[#This Row],[Backlog Quantity]], 0)</f>
        <v>156</v>
      </c>
    </row>
    <row r="2914" spans="1:21" x14ac:dyDescent="0.25">
      <c r="A2914" t="s">
        <v>104</v>
      </c>
      <c r="B2914" t="s">
        <v>1379</v>
      </c>
      <c r="C2914" t="s">
        <v>729</v>
      </c>
      <c r="D2914" t="s">
        <v>761</v>
      </c>
      <c r="E2914" t="s">
        <v>762</v>
      </c>
      <c r="F2914">
        <v>1</v>
      </c>
      <c r="G2914">
        <v>174.22</v>
      </c>
      <c r="H2914" s="9">
        <v>45037</v>
      </c>
      <c r="I2914" t="s">
        <v>732</v>
      </c>
      <c r="J2914" t="s">
        <v>675</v>
      </c>
      <c r="K2914" t="s">
        <v>635</v>
      </c>
      <c r="L2914" t="s">
        <v>659</v>
      </c>
      <c r="M2914" t="s">
        <v>2235</v>
      </c>
      <c r="N2914" t="s">
        <v>5001</v>
      </c>
      <c r="O2914" t="s">
        <v>6281</v>
      </c>
      <c r="P2914">
        <f>COUNTIFS($L:$L, SolaCorp_Backlog[[#This Row],[Product Group]], $H:$H, "&lt;=" &amp; SolaCorp_Backlog[[#This Row],[Order Date]])</f>
        <v>375</v>
      </c>
      <c r="Q2914" s="9">
        <f>IFERROR(VLOOKUP(SolaCorp_Backlog[[#This Row],[Order_Item]], 'Hot Orders'!$C:$H, 6, FALSE), SolaCorp_Backlog[[#This Row],[Order Date]])</f>
        <v>45037</v>
      </c>
      <c r="R2914">
        <f>COUNTIFS($L:$L, SolaCorp_Backlog[[#This Row],[Product Group]], $Q:$Q, "&lt;=" &amp; SolaCorp_Backlog[[#This Row],[New Date]])</f>
        <v>378</v>
      </c>
      <c r="S2914">
        <f>IF(SolaCorp_Backlog[[#This Row],[Product Group]] &lt;&gt; $L2913, 1, $S2913 + 1)</f>
        <v>375</v>
      </c>
      <c r="T29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14">
        <f ca="1" xml:space="preserve"> ROUND((SolaCorp_Backlog[[#This Row],[Projected Ship Date]] - SolaCorp_Backlog[[#This Row],[Order Date]]) / SolaCorp_Backlog[[#This Row],[Backlog Quantity]], 0)</f>
        <v>308</v>
      </c>
    </row>
    <row r="2915" spans="1:21" x14ac:dyDescent="0.25">
      <c r="A2915" t="s">
        <v>463</v>
      </c>
      <c r="B2915" t="s">
        <v>856</v>
      </c>
      <c r="C2915" t="s">
        <v>671</v>
      </c>
      <c r="D2915" t="s">
        <v>709</v>
      </c>
      <c r="E2915" t="s">
        <v>710</v>
      </c>
      <c r="F2915">
        <v>1</v>
      </c>
      <c r="G2915">
        <v>189.04</v>
      </c>
      <c r="H2915" s="9">
        <v>45041</v>
      </c>
      <c r="I2915" t="s">
        <v>674</v>
      </c>
      <c r="J2915" t="s">
        <v>675</v>
      </c>
      <c r="K2915" t="s">
        <v>628</v>
      </c>
      <c r="L2915" t="s">
        <v>659</v>
      </c>
      <c r="M2915" t="s">
        <v>2313</v>
      </c>
      <c r="N2915" t="s">
        <v>5175</v>
      </c>
      <c r="O2915" t="s">
        <v>6348</v>
      </c>
      <c r="P2915">
        <f>COUNTIFS($L:$L, SolaCorp_Backlog[[#This Row],[Product Group]], $H:$H, "&lt;=" &amp; SolaCorp_Backlog[[#This Row],[Order Date]])</f>
        <v>380</v>
      </c>
      <c r="Q2915" s="9">
        <f>IFERROR(VLOOKUP(SolaCorp_Backlog[[#This Row],[Order_Item]], 'Hot Orders'!$C:$H, 6, FALSE), SolaCorp_Backlog[[#This Row],[Order Date]])</f>
        <v>45041</v>
      </c>
      <c r="R2915">
        <f>COUNTIFS($L:$L, SolaCorp_Backlog[[#This Row],[Product Group]], $Q:$Q, "&lt;=" &amp; SolaCorp_Backlog[[#This Row],[New Date]])</f>
        <v>383</v>
      </c>
      <c r="S2915">
        <f>IF(SolaCorp_Backlog[[#This Row],[Product Group]] &lt;&gt; $L2914, 1, $S2914 + 1)</f>
        <v>376</v>
      </c>
      <c r="T29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15">
        <f ca="1" xml:space="preserve"> ROUND((SolaCorp_Backlog[[#This Row],[Projected Ship Date]] - SolaCorp_Backlog[[#This Row],[Order Date]]) / SolaCorp_Backlog[[#This Row],[Backlog Quantity]], 0)</f>
        <v>304</v>
      </c>
    </row>
    <row r="2916" spans="1:21" x14ac:dyDescent="0.25">
      <c r="A2916" t="s">
        <v>463</v>
      </c>
      <c r="B2916" t="s">
        <v>856</v>
      </c>
      <c r="C2916" t="s">
        <v>671</v>
      </c>
      <c r="D2916" t="s">
        <v>709</v>
      </c>
      <c r="E2916" t="s">
        <v>710</v>
      </c>
      <c r="F2916">
        <v>1</v>
      </c>
      <c r="G2916">
        <v>199.92</v>
      </c>
      <c r="H2916" s="9">
        <v>45041</v>
      </c>
      <c r="I2916" t="s">
        <v>674</v>
      </c>
      <c r="J2916" t="s">
        <v>675</v>
      </c>
      <c r="K2916" t="s">
        <v>628</v>
      </c>
      <c r="L2916" t="s">
        <v>659</v>
      </c>
      <c r="M2916" t="s">
        <v>2313</v>
      </c>
      <c r="N2916" t="s">
        <v>5175</v>
      </c>
      <c r="O2916" t="s">
        <v>6348</v>
      </c>
      <c r="P2916">
        <f>COUNTIFS($L:$L, SolaCorp_Backlog[[#This Row],[Product Group]], $H:$H, "&lt;=" &amp; SolaCorp_Backlog[[#This Row],[Order Date]])</f>
        <v>380</v>
      </c>
      <c r="Q2916" s="9">
        <f>IFERROR(VLOOKUP(SolaCorp_Backlog[[#This Row],[Order_Item]], 'Hot Orders'!$C:$H, 6, FALSE), SolaCorp_Backlog[[#This Row],[Order Date]])</f>
        <v>45041</v>
      </c>
      <c r="R2916">
        <f>COUNTIFS($L:$L, SolaCorp_Backlog[[#This Row],[Product Group]], $Q:$Q, "&lt;=" &amp; SolaCorp_Backlog[[#This Row],[New Date]])</f>
        <v>383</v>
      </c>
      <c r="S2916">
        <f>IF(SolaCorp_Backlog[[#This Row],[Product Group]] &lt;&gt; $L2915, 1, $S2915 + 1)</f>
        <v>377</v>
      </c>
      <c r="T29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16">
        <f ca="1" xml:space="preserve"> ROUND((SolaCorp_Backlog[[#This Row],[Projected Ship Date]] - SolaCorp_Backlog[[#This Row],[Order Date]]) / SolaCorp_Backlog[[#This Row],[Backlog Quantity]], 0)</f>
        <v>304</v>
      </c>
    </row>
    <row r="2917" spans="1:21" x14ac:dyDescent="0.25">
      <c r="A2917" t="s">
        <v>463</v>
      </c>
      <c r="B2917" t="s">
        <v>856</v>
      </c>
      <c r="C2917" t="s">
        <v>671</v>
      </c>
      <c r="D2917" t="s">
        <v>1469</v>
      </c>
      <c r="E2917" t="s">
        <v>1470</v>
      </c>
      <c r="F2917">
        <v>1</v>
      </c>
      <c r="G2917">
        <v>109.36</v>
      </c>
      <c r="H2917" s="9">
        <v>45041</v>
      </c>
      <c r="I2917" t="s">
        <v>674</v>
      </c>
      <c r="J2917" t="s">
        <v>675</v>
      </c>
      <c r="K2917" t="s">
        <v>632</v>
      </c>
      <c r="L2917" t="s">
        <v>659</v>
      </c>
      <c r="M2917" t="s">
        <v>2372</v>
      </c>
      <c r="N2917" t="s">
        <v>5279</v>
      </c>
      <c r="O2917" t="s">
        <v>6348</v>
      </c>
      <c r="P2917">
        <f>COUNTIFS($L:$L, SolaCorp_Backlog[[#This Row],[Product Group]], $H:$H, "&lt;=" &amp; SolaCorp_Backlog[[#This Row],[Order Date]])</f>
        <v>380</v>
      </c>
      <c r="Q2917" s="9">
        <f>IFERROR(VLOOKUP(SolaCorp_Backlog[[#This Row],[Order_Item]], 'Hot Orders'!$C:$H, 6, FALSE), SolaCorp_Backlog[[#This Row],[Order Date]])</f>
        <v>45041</v>
      </c>
      <c r="R2917">
        <f>COUNTIFS($L:$L, SolaCorp_Backlog[[#This Row],[Product Group]], $Q:$Q, "&lt;=" &amp; SolaCorp_Backlog[[#This Row],[New Date]])</f>
        <v>383</v>
      </c>
      <c r="S2917">
        <f>IF(SolaCorp_Backlog[[#This Row],[Product Group]] &lt;&gt; $L2916, 1, $S2916 + 1)</f>
        <v>378</v>
      </c>
      <c r="T29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17">
        <f ca="1" xml:space="preserve"> ROUND((SolaCorp_Backlog[[#This Row],[Projected Ship Date]] - SolaCorp_Backlog[[#This Row],[Order Date]]) / SolaCorp_Backlog[[#This Row],[Backlog Quantity]], 0)</f>
        <v>304</v>
      </c>
    </row>
    <row r="2918" spans="1:21" x14ac:dyDescent="0.25">
      <c r="A2918" t="s">
        <v>463</v>
      </c>
      <c r="B2918" t="s">
        <v>856</v>
      </c>
      <c r="C2918" t="s">
        <v>671</v>
      </c>
      <c r="D2918" t="s">
        <v>709</v>
      </c>
      <c r="E2918" t="s">
        <v>710</v>
      </c>
      <c r="F2918">
        <v>1</v>
      </c>
      <c r="G2918">
        <v>736.61</v>
      </c>
      <c r="H2918" s="9">
        <v>45041</v>
      </c>
      <c r="I2918" t="s">
        <v>674</v>
      </c>
      <c r="J2918" t="s">
        <v>675</v>
      </c>
      <c r="K2918" t="s">
        <v>628</v>
      </c>
      <c r="L2918" t="s">
        <v>659</v>
      </c>
      <c r="M2918" t="s">
        <v>2313</v>
      </c>
      <c r="N2918" t="s">
        <v>5175</v>
      </c>
      <c r="O2918" t="s">
        <v>6348</v>
      </c>
      <c r="P2918">
        <f>COUNTIFS($L:$L, SolaCorp_Backlog[[#This Row],[Product Group]], $H:$H, "&lt;=" &amp; SolaCorp_Backlog[[#This Row],[Order Date]])</f>
        <v>380</v>
      </c>
      <c r="Q2918" s="9">
        <f>IFERROR(VLOOKUP(SolaCorp_Backlog[[#This Row],[Order_Item]], 'Hot Orders'!$C:$H, 6, FALSE), SolaCorp_Backlog[[#This Row],[Order Date]])</f>
        <v>45041</v>
      </c>
      <c r="R2918">
        <f>COUNTIFS($L:$L, SolaCorp_Backlog[[#This Row],[Product Group]], $Q:$Q, "&lt;=" &amp; SolaCorp_Backlog[[#This Row],[New Date]])</f>
        <v>383</v>
      </c>
      <c r="S2918">
        <f>IF(SolaCorp_Backlog[[#This Row],[Product Group]] &lt;&gt; $L2917, 1, $S2917 + 1)</f>
        <v>379</v>
      </c>
      <c r="T29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18">
        <f ca="1" xml:space="preserve"> ROUND((SolaCorp_Backlog[[#This Row],[Projected Ship Date]] - SolaCorp_Backlog[[#This Row],[Order Date]]) / SolaCorp_Backlog[[#This Row],[Backlog Quantity]], 0)</f>
        <v>304</v>
      </c>
    </row>
    <row r="2919" spans="1:21" x14ac:dyDescent="0.25">
      <c r="A2919" t="s">
        <v>463</v>
      </c>
      <c r="B2919" t="s">
        <v>856</v>
      </c>
      <c r="C2919" t="s">
        <v>671</v>
      </c>
      <c r="D2919" t="s">
        <v>709</v>
      </c>
      <c r="E2919" t="s">
        <v>710</v>
      </c>
      <c r="F2919">
        <v>1</v>
      </c>
      <c r="G2919">
        <v>282.39999999999998</v>
      </c>
      <c r="H2919" s="9">
        <v>45041</v>
      </c>
      <c r="I2919" t="s">
        <v>674</v>
      </c>
      <c r="J2919" t="s">
        <v>675</v>
      </c>
      <c r="K2919" t="s">
        <v>628</v>
      </c>
      <c r="L2919" t="s">
        <v>659</v>
      </c>
      <c r="M2919" t="s">
        <v>2313</v>
      </c>
      <c r="N2919" t="s">
        <v>5175</v>
      </c>
      <c r="O2919" t="s">
        <v>6348</v>
      </c>
      <c r="P2919">
        <f>COUNTIFS($L:$L, SolaCorp_Backlog[[#This Row],[Product Group]], $H:$H, "&lt;=" &amp; SolaCorp_Backlog[[#This Row],[Order Date]])</f>
        <v>380</v>
      </c>
      <c r="Q2919" s="9">
        <f>IFERROR(VLOOKUP(SolaCorp_Backlog[[#This Row],[Order_Item]], 'Hot Orders'!$C:$H, 6, FALSE), SolaCorp_Backlog[[#This Row],[Order Date]])</f>
        <v>45041</v>
      </c>
      <c r="R2919">
        <f>COUNTIFS($L:$L, SolaCorp_Backlog[[#This Row],[Product Group]], $Q:$Q, "&lt;=" &amp; SolaCorp_Backlog[[#This Row],[New Date]])</f>
        <v>383</v>
      </c>
      <c r="S2919">
        <f>IF(SolaCorp_Backlog[[#This Row],[Product Group]] &lt;&gt; $L2918, 1, $S2918 + 1)</f>
        <v>380</v>
      </c>
      <c r="T29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19">
        <f ca="1" xml:space="preserve"> ROUND((SolaCorp_Backlog[[#This Row],[Projected Ship Date]] - SolaCorp_Backlog[[#This Row],[Order Date]]) / SolaCorp_Backlog[[#This Row],[Backlog Quantity]], 0)</f>
        <v>304</v>
      </c>
    </row>
    <row r="2920" spans="1:21" x14ac:dyDescent="0.25">
      <c r="A2920" t="s">
        <v>478</v>
      </c>
      <c r="B2920" t="s">
        <v>844</v>
      </c>
      <c r="C2920" t="s">
        <v>729</v>
      </c>
      <c r="D2920" t="s">
        <v>722</v>
      </c>
      <c r="E2920" t="s">
        <v>723</v>
      </c>
      <c r="F2920">
        <v>1</v>
      </c>
      <c r="G2920">
        <v>125.46</v>
      </c>
      <c r="H2920" s="9">
        <v>45043</v>
      </c>
      <c r="I2920" t="s">
        <v>732</v>
      </c>
      <c r="J2920" t="s">
        <v>675</v>
      </c>
      <c r="K2920" t="s">
        <v>622</v>
      </c>
      <c r="L2920" t="s">
        <v>659</v>
      </c>
      <c r="M2920" t="s">
        <v>2236</v>
      </c>
      <c r="N2920" t="s">
        <v>5002</v>
      </c>
      <c r="O2920" t="s">
        <v>6282</v>
      </c>
      <c r="P2920">
        <f>COUNTIFS($L:$L, SolaCorp_Backlog[[#This Row],[Product Group]], $H:$H, "&lt;=" &amp; SolaCorp_Backlog[[#This Row],[Order Date]])</f>
        <v>382</v>
      </c>
      <c r="Q2920" s="9">
        <f>IFERROR(VLOOKUP(SolaCorp_Backlog[[#This Row],[Order_Item]], 'Hot Orders'!$C:$H, 6, FALSE), SolaCorp_Backlog[[#This Row],[Order Date]])</f>
        <v>45043</v>
      </c>
      <c r="R2920">
        <f>COUNTIFS($L:$L, SolaCorp_Backlog[[#This Row],[Product Group]], $Q:$Q, "&lt;=" &amp; SolaCorp_Backlog[[#This Row],[New Date]])</f>
        <v>385</v>
      </c>
      <c r="S2920">
        <f>IF(SolaCorp_Backlog[[#This Row],[Product Group]] &lt;&gt; $L2919, 1, $S2919 + 1)</f>
        <v>381</v>
      </c>
      <c r="T29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20">
        <f ca="1" xml:space="preserve"> ROUND((SolaCorp_Backlog[[#This Row],[Projected Ship Date]] - SolaCorp_Backlog[[#This Row],[Order Date]]) / SolaCorp_Backlog[[#This Row],[Backlog Quantity]], 0)</f>
        <v>302</v>
      </c>
    </row>
    <row r="2921" spans="1:21" x14ac:dyDescent="0.25">
      <c r="A2921" t="s">
        <v>478</v>
      </c>
      <c r="B2921" t="s">
        <v>844</v>
      </c>
      <c r="C2921" t="s">
        <v>729</v>
      </c>
      <c r="D2921" t="s">
        <v>722</v>
      </c>
      <c r="E2921" t="s">
        <v>723</v>
      </c>
      <c r="F2921">
        <v>1</v>
      </c>
      <c r="G2921">
        <v>105.87</v>
      </c>
      <c r="H2921" s="9">
        <v>45043</v>
      </c>
      <c r="I2921" t="s">
        <v>732</v>
      </c>
      <c r="J2921" t="s">
        <v>675</v>
      </c>
      <c r="K2921" t="s">
        <v>622</v>
      </c>
      <c r="L2921" t="s">
        <v>659</v>
      </c>
      <c r="M2921" t="s">
        <v>2236</v>
      </c>
      <c r="N2921" t="s">
        <v>5002</v>
      </c>
      <c r="O2921" t="s">
        <v>6282</v>
      </c>
      <c r="P2921">
        <f>COUNTIFS($L:$L, SolaCorp_Backlog[[#This Row],[Product Group]], $H:$H, "&lt;=" &amp; SolaCorp_Backlog[[#This Row],[Order Date]])</f>
        <v>382</v>
      </c>
      <c r="Q2921" s="9">
        <f>IFERROR(VLOOKUP(SolaCorp_Backlog[[#This Row],[Order_Item]], 'Hot Orders'!$C:$H, 6, FALSE), SolaCorp_Backlog[[#This Row],[Order Date]])</f>
        <v>45043</v>
      </c>
      <c r="R2921">
        <f>COUNTIFS($L:$L, SolaCorp_Backlog[[#This Row],[Product Group]], $Q:$Q, "&lt;=" &amp; SolaCorp_Backlog[[#This Row],[New Date]])</f>
        <v>385</v>
      </c>
      <c r="S2921">
        <f>IF(SolaCorp_Backlog[[#This Row],[Product Group]] &lt;&gt; $L2920, 1, $S2920 + 1)</f>
        <v>382</v>
      </c>
      <c r="T29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21">
        <f ca="1" xml:space="preserve"> ROUND((SolaCorp_Backlog[[#This Row],[Projected Ship Date]] - SolaCorp_Backlog[[#This Row],[Order Date]]) / SolaCorp_Backlog[[#This Row],[Backlog Quantity]], 0)</f>
        <v>302</v>
      </c>
    </row>
    <row r="2922" spans="1:21" x14ac:dyDescent="0.25">
      <c r="A2922" t="s">
        <v>45</v>
      </c>
      <c r="B2922" t="s">
        <v>898</v>
      </c>
      <c r="C2922" t="s">
        <v>729</v>
      </c>
      <c r="D2922" t="s">
        <v>1298</v>
      </c>
      <c r="E2922" t="s">
        <v>1299</v>
      </c>
      <c r="F2922">
        <v>1</v>
      </c>
      <c r="G2922">
        <v>160.87</v>
      </c>
      <c r="H2922" s="9">
        <v>45045</v>
      </c>
      <c r="I2922" t="s">
        <v>732</v>
      </c>
      <c r="J2922" t="s">
        <v>675</v>
      </c>
      <c r="K2922" t="s">
        <v>618</v>
      </c>
      <c r="L2922" t="s">
        <v>659</v>
      </c>
      <c r="M2922" t="s">
        <v>2176</v>
      </c>
      <c r="N2922" t="s">
        <v>4872</v>
      </c>
      <c r="O2922" t="s">
        <v>6226</v>
      </c>
      <c r="P2922">
        <f>COUNTIFS($L:$L, SolaCorp_Backlog[[#This Row],[Product Group]], $H:$H, "&lt;=" &amp; SolaCorp_Backlog[[#This Row],[Order Date]])</f>
        <v>388</v>
      </c>
      <c r="Q2922" s="9">
        <f>IFERROR(VLOOKUP(SolaCorp_Backlog[[#This Row],[Order_Item]], 'Hot Orders'!$C:$H, 6, FALSE), SolaCorp_Backlog[[#This Row],[Order Date]])</f>
        <v>45045</v>
      </c>
      <c r="R2922">
        <f>COUNTIFS($L:$L, SolaCorp_Backlog[[#This Row],[Product Group]], $Q:$Q, "&lt;=" &amp; SolaCorp_Backlog[[#This Row],[New Date]])</f>
        <v>391</v>
      </c>
      <c r="S2922">
        <f>IF(SolaCorp_Backlog[[#This Row],[Product Group]] &lt;&gt; $L2921, 1, $S2921 + 1)</f>
        <v>383</v>
      </c>
      <c r="T29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22">
        <f ca="1" xml:space="preserve"> ROUND((SolaCorp_Backlog[[#This Row],[Projected Ship Date]] - SolaCorp_Backlog[[#This Row],[Order Date]]) / SolaCorp_Backlog[[#This Row],[Backlog Quantity]], 0)</f>
        <v>300</v>
      </c>
    </row>
    <row r="2923" spans="1:21" x14ac:dyDescent="0.25">
      <c r="A2923" t="s">
        <v>45</v>
      </c>
      <c r="B2923" t="s">
        <v>898</v>
      </c>
      <c r="C2923" t="s">
        <v>729</v>
      </c>
      <c r="D2923" t="s">
        <v>1027</v>
      </c>
      <c r="E2923" t="s">
        <v>1028</v>
      </c>
      <c r="F2923">
        <v>1</v>
      </c>
      <c r="G2923">
        <v>162.94</v>
      </c>
      <c r="H2923" s="9">
        <v>45045</v>
      </c>
      <c r="I2923" t="s">
        <v>732</v>
      </c>
      <c r="J2923" t="s">
        <v>675</v>
      </c>
      <c r="K2923" t="s">
        <v>622</v>
      </c>
      <c r="L2923" t="s">
        <v>659</v>
      </c>
      <c r="M2923" t="s">
        <v>2177</v>
      </c>
      <c r="N2923" t="s">
        <v>4873</v>
      </c>
      <c r="O2923" t="s">
        <v>6226</v>
      </c>
      <c r="P2923">
        <f>COUNTIFS($L:$L, SolaCorp_Backlog[[#This Row],[Product Group]], $H:$H, "&lt;=" &amp; SolaCorp_Backlog[[#This Row],[Order Date]])</f>
        <v>388</v>
      </c>
      <c r="Q2923" s="9">
        <f>IFERROR(VLOOKUP(SolaCorp_Backlog[[#This Row],[Order_Item]], 'Hot Orders'!$C:$H, 6, FALSE), SolaCorp_Backlog[[#This Row],[Order Date]])</f>
        <v>45045</v>
      </c>
      <c r="R2923">
        <f>COUNTIFS($L:$L, SolaCorp_Backlog[[#This Row],[Product Group]], $Q:$Q, "&lt;=" &amp; SolaCorp_Backlog[[#This Row],[New Date]])</f>
        <v>391</v>
      </c>
      <c r="S2923">
        <f>IF(SolaCorp_Backlog[[#This Row],[Product Group]] &lt;&gt; $L2922, 1, $S2922 + 1)</f>
        <v>384</v>
      </c>
      <c r="T29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23">
        <f ca="1" xml:space="preserve"> ROUND((SolaCorp_Backlog[[#This Row],[Projected Ship Date]] - SolaCorp_Backlog[[#This Row],[Order Date]]) / SolaCorp_Backlog[[#This Row],[Backlog Quantity]], 0)</f>
        <v>300</v>
      </c>
    </row>
    <row r="2924" spans="1:21" x14ac:dyDescent="0.25">
      <c r="A2924" t="s">
        <v>45</v>
      </c>
      <c r="B2924" t="s">
        <v>898</v>
      </c>
      <c r="C2924" t="s">
        <v>729</v>
      </c>
      <c r="D2924" t="s">
        <v>1311</v>
      </c>
      <c r="E2924" t="s">
        <v>1312</v>
      </c>
      <c r="F2924">
        <v>2</v>
      </c>
      <c r="G2924">
        <v>76.81</v>
      </c>
      <c r="H2924" s="9">
        <v>45045</v>
      </c>
      <c r="I2924" t="s">
        <v>732</v>
      </c>
      <c r="J2924" t="s">
        <v>675</v>
      </c>
      <c r="K2924" t="s">
        <v>612</v>
      </c>
      <c r="L2924" t="s">
        <v>659</v>
      </c>
      <c r="M2924" t="s">
        <v>2174</v>
      </c>
      <c r="N2924" t="s">
        <v>4869</v>
      </c>
      <c r="O2924" t="s">
        <v>6226</v>
      </c>
      <c r="P2924">
        <f>COUNTIFS($L:$L, SolaCorp_Backlog[[#This Row],[Product Group]], $H:$H, "&lt;=" &amp; SolaCorp_Backlog[[#This Row],[Order Date]])</f>
        <v>388</v>
      </c>
      <c r="Q2924" s="9">
        <f>IFERROR(VLOOKUP(SolaCorp_Backlog[[#This Row],[Order_Item]], 'Hot Orders'!$C:$H, 6, FALSE), SolaCorp_Backlog[[#This Row],[Order Date]])</f>
        <v>45045</v>
      </c>
      <c r="R2924">
        <f>COUNTIFS($L:$L, SolaCorp_Backlog[[#This Row],[Product Group]], $Q:$Q, "&lt;=" &amp; SolaCorp_Backlog[[#This Row],[New Date]])</f>
        <v>391</v>
      </c>
      <c r="S2924">
        <f>IF(SolaCorp_Backlog[[#This Row],[Product Group]] &lt;&gt; $L2923, 1, $S2923 + 1)</f>
        <v>385</v>
      </c>
      <c r="T29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24">
        <f ca="1" xml:space="preserve"> ROUND((SolaCorp_Backlog[[#This Row],[Projected Ship Date]] - SolaCorp_Backlog[[#This Row],[Order Date]]) / SolaCorp_Backlog[[#This Row],[Backlog Quantity]], 0)</f>
        <v>150</v>
      </c>
    </row>
    <row r="2925" spans="1:21" x14ac:dyDescent="0.25">
      <c r="A2925" t="s">
        <v>45</v>
      </c>
      <c r="B2925" t="s">
        <v>898</v>
      </c>
      <c r="C2925" t="s">
        <v>729</v>
      </c>
      <c r="D2925" t="s">
        <v>1311</v>
      </c>
      <c r="E2925" t="s">
        <v>1312</v>
      </c>
      <c r="F2925">
        <v>2</v>
      </c>
      <c r="G2925">
        <v>76.81</v>
      </c>
      <c r="H2925" s="9">
        <v>45045</v>
      </c>
      <c r="I2925" t="s">
        <v>732</v>
      </c>
      <c r="J2925" t="s">
        <v>675</v>
      </c>
      <c r="K2925" t="s">
        <v>612</v>
      </c>
      <c r="L2925" t="s">
        <v>659</v>
      </c>
      <c r="M2925" t="s">
        <v>2174</v>
      </c>
      <c r="N2925" t="s">
        <v>4870</v>
      </c>
      <c r="O2925" t="s">
        <v>6226</v>
      </c>
      <c r="P2925">
        <f>COUNTIFS($L:$L, SolaCorp_Backlog[[#This Row],[Product Group]], $H:$H, "&lt;=" &amp; SolaCorp_Backlog[[#This Row],[Order Date]])</f>
        <v>388</v>
      </c>
      <c r="Q2925" s="9">
        <f>IFERROR(VLOOKUP(SolaCorp_Backlog[[#This Row],[Order_Item]], 'Hot Orders'!$C:$H, 6, FALSE), SolaCorp_Backlog[[#This Row],[Order Date]])</f>
        <v>45045</v>
      </c>
      <c r="R2925">
        <f>COUNTIFS($L:$L, SolaCorp_Backlog[[#This Row],[Product Group]], $Q:$Q, "&lt;=" &amp; SolaCorp_Backlog[[#This Row],[New Date]])</f>
        <v>391</v>
      </c>
      <c r="S2925">
        <f>IF(SolaCorp_Backlog[[#This Row],[Product Group]] &lt;&gt; $L2924, 1, $S2924 + 1)</f>
        <v>386</v>
      </c>
      <c r="T29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25">
        <f ca="1" xml:space="preserve"> ROUND((SolaCorp_Backlog[[#This Row],[Projected Ship Date]] - SolaCorp_Backlog[[#This Row],[Order Date]]) / SolaCorp_Backlog[[#This Row],[Backlog Quantity]], 0)</f>
        <v>150</v>
      </c>
    </row>
    <row r="2926" spans="1:21" x14ac:dyDescent="0.25">
      <c r="A2926" t="s">
        <v>45</v>
      </c>
      <c r="B2926" t="s">
        <v>898</v>
      </c>
      <c r="C2926" t="s">
        <v>729</v>
      </c>
      <c r="D2926" t="s">
        <v>1311</v>
      </c>
      <c r="E2926" t="s">
        <v>1312</v>
      </c>
      <c r="F2926">
        <v>2</v>
      </c>
      <c r="G2926">
        <v>73.03</v>
      </c>
      <c r="H2926" s="9">
        <v>45045</v>
      </c>
      <c r="I2926" t="s">
        <v>732</v>
      </c>
      <c r="J2926" t="s">
        <v>675</v>
      </c>
      <c r="K2926" t="s">
        <v>612</v>
      </c>
      <c r="L2926" t="s">
        <v>659</v>
      </c>
      <c r="M2926" t="s">
        <v>2174</v>
      </c>
      <c r="N2926" t="s">
        <v>4869</v>
      </c>
      <c r="O2926" t="s">
        <v>6226</v>
      </c>
      <c r="P2926">
        <f>COUNTIFS($L:$L, SolaCorp_Backlog[[#This Row],[Product Group]], $H:$H, "&lt;=" &amp; SolaCorp_Backlog[[#This Row],[Order Date]])</f>
        <v>388</v>
      </c>
      <c r="Q2926" s="9">
        <f>IFERROR(VLOOKUP(SolaCorp_Backlog[[#This Row],[Order_Item]], 'Hot Orders'!$C:$H, 6, FALSE), SolaCorp_Backlog[[#This Row],[Order Date]])</f>
        <v>45045</v>
      </c>
      <c r="R2926">
        <f>COUNTIFS($L:$L, SolaCorp_Backlog[[#This Row],[Product Group]], $Q:$Q, "&lt;=" &amp; SolaCorp_Backlog[[#This Row],[New Date]])</f>
        <v>391</v>
      </c>
      <c r="S2926">
        <f>IF(SolaCorp_Backlog[[#This Row],[Product Group]] &lt;&gt; $L2925, 1, $S2925 + 1)</f>
        <v>387</v>
      </c>
      <c r="T29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26">
        <f ca="1" xml:space="preserve"> ROUND((SolaCorp_Backlog[[#This Row],[Projected Ship Date]] - SolaCorp_Backlog[[#This Row],[Order Date]]) / SolaCorp_Backlog[[#This Row],[Backlog Quantity]], 0)</f>
        <v>150</v>
      </c>
    </row>
    <row r="2927" spans="1:21" x14ac:dyDescent="0.25">
      <c r="A2927" t="s">
        <v>45</v>
      </c>
      <c r="B2927" t="s">
        <v>898</v>
      </c>
      <c r="C2927" t="s">
        <v>729</v>
      </c>
      <c r="D2927" t="s">
        <v>1311</v>
      </c>
      <c r="E2927" t="s">
        <v>1312</v>
      </c>
      <c r="F2927">
        <v>2</v>
      </c>
      <c r="G2927">
        <v>73.03</v>
      </c>
      <c r="H2927" s="9">
        <v>45045</v>
      </c>
      <c r="I2927" t="s">
        <v>732</v>
      </c>
      <c r="J2927" t="s">
        <v>675</v>
      </c>
      <c r="K2927" t="s">
        <v>612</v>
      </c>
      <c r="L2927" t="s">
        <v>659</v>
      </c>
      <c r="M2927" t="s">
        <v>2174</v>
      </c>
      <c r="N2927" t="s">
        <v>4870</v>
      </c>
      <c r="O2927" t="s">
        <v>6226</v>
      </c>
      <c r="P2927">
        <f>COUNTIFS($L:$L, SolaCorp_Backlog[[#This Row],[Product Group]], $H:$H, "&lt;=" &amp; SolaCorp_Backlog[[#This Row],[Order Date]])</f>
        <v>388</v>
      </c>
      <c r="Q2927" s="9">
        <f>IFERROR(VLOOKUP(SolaCorp_Backlog[[#This Row],[Order_Item]], 'Hot Orders'!$C:$H, 6, FALSE), SolaCorp_Backlog[[#This Row],[Order Date]])</f>
        <v>45045</v>
      </c>
      <c r="R2927">
        <f>COUNTIFS($L:$L, SolaCorp_Backlog[[#This Row],[Product Group]], $Q:$Q, "&lt;=" &amp; SolaCorp_Backlog[[#This Row],[New Date]])</f>
        <v>391</v>
      </c>
      <c r="S2927">
        <f>IF(SolaCorp_Backlog[[#This Row],[Product Group]] &lt;&gt; $L2926, 1, $S2926 + 1)</f>
        <v>388</v>
      </c>
      <c r="T29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27">
        <f ca="1" xml:space="preserve"> ROUND((SolaCorp_Backlog[[#This Row],[Projected Ship Date]] - SolaCorp_Backlog[[#This Row],[Order Date]]) / SolaCorp_Backlog[[#This Row],[Backlog Quantity]], 0)</f>
        <v>150</v>
      </c>
    </row>
    <row r="2928" spans="1:21" x14ac:dyDescent="0.25">
      <c r="A2928" t="s">
        <v>483</v>
      </c>
      <c r="B2928" t="s">
        <v>1059</v>
      </c>
      <c r="C2928" t="s">
        <v>671</v>
      </c>
      <c r="D2928" t="s">
        <v>974</v>
      </c>
      <c r="E2928" t="s">
        <v>975</v>
      </c>
      <c r="F2928">
        <v>1</v>
      </c>
      <c r="G2928">
        <v>395.69</v>
      </c>
      <c r="H2928" s="9">
        <v>45046</v>
      </c>
      <c r="I2928" t="s">
        <v>698</v>
      </c>
      <c r="J2928" t="s">
        <v>675</v>
      </c>
      <c r="K2928" t="s">
        <v>590</v>
      </c>
      <c r="L2928" t="s">
        <v>659</v>
      </c>
      <c r="M2928" t="s">
        <v>2345</v>
      </c>
      <c r="N2928" t="s">
        <v>5239</v>
      </c>
      <c r="O2928" t="s">
        <v>6375</v>
      </c>
      <c r="P2928">
        <f>COUNTIFS($L:$L, SolaCorp_Backlog[[#This Row],[Product Group]], $H:$H, "&lt;=" &amp; SolaCorp_Backlog[[#This Row],[Order Date]])</f>
        <v>398</v>
      </c>
      <c r="Q2928" s="9">
        <f>IFERROR(VLOOKUP(SolaCorp_Backlog[[#This Row],[Order_Item]], 'Hot Orders'!$C:$H, 6, FALSE), SolaCorp_Backlog[[#This Row],[Order Date]])</f>
        <v>45046</v>
      </c>
      <c r="R2928">
        <f>COUNTIFS($L:$L, SolaCorp_Backlog[[#This Row],[Product Group]], $Q:$Q, "&lt;=" &amp; SolaCorp_Backlog[[#This Row],[New Date]])</f>
        <v>401</v>
      </c>
      <c r="S2928">
        <f>IF(SolaCorp_Backlog[[#This Row],[Product Group]] &lt;&gt; $L2927, 1, $S2927 + 1)</f>
        <v>389</v>
      </c>
      <c r="T29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28">
        <f ca="1" xml:space="preserve"> ROUND((SolaCorp_Backlog[[#This Row],[Projected Ship Date]] - SolaCorp_Backlog[[#This Row],[Order Date]]) / SolaCorp_Backlog[[#This Row],[Backlog Quantity]], 0)</f>
        <v>299</v>
      </c>
    </row>
    <row r="2929" spans="1:21" x14ac:dyDescent="0.25">
      <c r="A2929" t="s">
        <v>483</v>
      </c>
      <c r="B2929" t="s">
        <v>1059</v>
      </c>
      <c r="C2929" t="s">
        <v>671</v>
      </c>
      <c r="D2929" t="s">
        <v>800</v>
      </c>
      <c r="E2929" t="s">
        <v>801</v>
      </c>
      <c r="F2929">
        <v>1</v>
      </c>
      <c r="G2929">
        <v>448.9</v>
      </c>
      <c r="H2929" s="9">
        <v>45046</v>
      </c>
      <c r="I2929" t="s">
        <v>698</v>
      </c>
      <c r="J2929" t="s">
        <v>675</v>
      </c>
      <c r="K2929" t="s">
        <v>596</v>
      </c>
      <c r="L2929" t="s">
        <v>659</v>
      </c>
      <c r="M2929" t="s">
        <v>2437</v>
      </c>
      <c r="N2929" t="s">
        <v>5434</v>
      </c>
      <c r="O2929" t="s">
        <v>6375</v>
      </c>
      <c r="P2929">
        <f>COUNTIFS($L:$L, SolaCorp_Backlog[[#This Row],[Product Group]], $H:$H, "&lt;=" &amp; SolaCorp_Backlog[[#This Row],[Order Date]])</f>
        <v>398</v>
      </c>
      <c r="Q2929" s="9">
        <f>IFERROR(VLOOKUP(SolaCorp_Backlog[[#This Row],[Order_Item]], 'Hot Orders'!$C:$H, 6, FALSE), SolaCorp_Backlog[[#This Row],[Order Date]])</f>
        <v>45046</v>
      </c>
      <c r="R2929">
        <f>COUNTIFS($L:$L, SolaCorp_Backlog[[#This Row],[Product Group]], $Q:$Q, "&lt;=" &amp; SolaCorp_Backlog[[#This Row],[New Date]])</f>
        <v>401</v>
      </c>
      <c r="S2929">
        <f>IF(SolaCorp_Backlog[[#This Row],[Product Group]] &lt;&gt; $L2928, 1, $S2928 + 1)</f>
        <v>390</v>
      </c>
      <c r="T29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29">
        <f ca="1" xml:space="preserve"> ROUND((SolaCorp_Backlog[[#This Row],[Projected Ship Date]] - SolaCorp_Backlog[[#This Row],[Order Date]]) / SolaCorp_Backlog[[#This Row],[Backlog Quantity]], 0)</f>
        <v>299</v>
      </c>
    </row>
    <row r="2930" spans="1:21" x14ac:dyDescent="0.25">
      <c r="A2930" t="s">
        <v>484</v>
      </c>
      <c r="B2930" t="s">
        <v>1291</v>
      </c>
      <c r="C2930" t="s">
        <v>721</v>
      </c>
      <c r="D2930" t="s">
        <v>1292</v>
      </c>
      <c r="E2930" t="s">
        <v>1293</v>
      </c>
      <c r="F2930">
        <v>8</v>
      </c>
      <c r="G2930">
        <v>240.07</v>
      </c>
      <c r="H2930" s="9">
        <v>45046</v>
      </c>
      <c r="I2930" t="s">
        <v>724</v>
      </c>
      <c r="J2930" t="s">
        <v>669</v>
      </c>
      <c r="K2930" t="s">
        <v>638</v>
      </c>
      <c r="L2930" t="s">
        <v>659</v>
      </c>
      <c r="M2930" t="s">
        <v>2238</v>
      </c>
      <c r="N2930" t="s">
        <v>5004</v>
      </c>
      <c r="O2930" t="s">
        <v>6284</v>
      </c>
      <c r="P2930">
        <f>COUNTIFS($L:$L, SolaCorp_Backlog[[#This Row],[Product Group]], $H:$H, "&lt;=" &amp; SolaCorp_Backlog[[#This Row],[Order Date]])</f>
        <v>398</v>
      </c>
      <c r="Q2930" s="9">
        <f>IFERROR(VLOOKUP(SolaCorp_Backlog[[#This Row],[Order_Item]], 'Hot Orders'!$C:$H, 6, FALSE), SolaCorp_Backlog[[#This Row],[Order Date]])</f>
        <v>45046</v>
      </c>
      <c r="R2930">
        <f>COUNTIFS($L:$L, SolaCorp_Backlog[[#This Row],[Product Group]], $Q:$Q, "&lt;=" &amp; SolaCorp_Backlog[[#This Row],[New Date]])</f>
        <v>401</v>
      </c>
      <c r="S2930">
        <f>IF(SolaCorp_Backlog[[#This Row],[Product Group]] &lt;&gt; $L2929, 1, $S2929 + 1)</f>
        <v>391</v>
      </c>
      <c r="T29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2930">
        <f ca="1" xml:space="preserve"> ROUND((SolaCorp_Backlog[[#This Row],[Projected Ship Date]] - SolaCorp_Backlog[[#This Row],[Order Date]]) / SolaCorp_Backlog[[#This Row],[Backlog Quantity]], 0)</f>
        <v>37</v>
      </c>
    </row>
    <row r="2931" spans="1:21" x14ac:dyDescent="0.25">
      <c r="A2931" t="s">
        <v>484</v>
      </c>
      <c r="B2931" t="s">
        <v>1291</v>
      </c>
      <c r="C2931" t="s">
        <v>721</v>
      </c>
      <c r="D2931" t="s">
        <v>1292</v>
      </c>
      <c r="E2931" t="s">
        <v>1293</v>
      </c>
      <c r="F2931">
        <v>8</v>
      </c>
      <c r="G2931">
        <v>240.07</v>
      </c>
      <c r="H2931" s="9">
        <v>45046</v>
      </c>
      <c r="I2931" t="s">
        <v>724</v>
      </c>
      <c r="J2931" t="s">
        <v>669</v>
      </c>
      <c r="K2931" t="s">
        <v>638</v>
      </c>
      <c r="L2931" t="s">
        <v>659</v>
      </c>
      <c r="M2931" t="s">
        <v>2238</v>
      </c>
      <c r="N2931" t="s">
        <v>5005</v>
      </c>
      <c r="O2931" t="s">
        <v>6284</v>
      </c>
      <c r="P2931">
        <f>COUNTIFS($L:$L, SolaCorp_Backlog[[#This Row],[Product Group]], $H:$H, "&lt;=" &amp; SolaCorp_Backlog[[#This Row],[Order Date]])</f>
        <v>398</v>
      </c>
      <c r="Q2931" s="9">
        <f>IFERROR(VLOOKUP(SolaCorp_Backlog[[#This Row],[Order_Item]], 'Hot Orders'!$C:$H, 6, FALSE), SolaCorp_Backlog[[#This Row],[Order Date]])</f>
        <v>45046</v>
      </c>
      <c r="R2931">
        <f>COUNTIFS($L:$L, SolaCorp_Backlog[[#This Row],[Product Group]], $Q:$Q, "&lt;=" &amp; SolaCorp_Backlog[[#This Row],[New Date]])</f>
        <v>401</v>
      </c>
      <c r="S2931">
        <f>IF(SolaCorp_Backlog[[#This Row],[Product Group]] &lt;&gt; $L2930, 1, $S2930 + 1)</f>
        <v>392</v>
      </c>
      <c r="T29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31">
        <f ca="1" xml:space="preserve"> ROUND((SolaCorp_Backlog[[#This Row],[Projected Ship Date]] - SolaCorp_Backlog[[#This Row],[Order Date]]) / SolaCorp_Backlog[[#This Row],[Backlog Quantity]], 0)</f>
        <v>38</v>
      </c>
    </row>
    <row r="2932" spans="1:21" x14ac:dyDescent="0.25">
      <c r="A2932" t="s">
        <v>484</v>
      </c>
      <c r="B2932" t="s">
        <v>1291</v>
      </c>
      <c r="C2932" t="s">
        <v>721</v>
      </c>
      <c r="D2932" t="s">
        <v>1292</v>
      </c>
      <c r="E2932" t="s">
        <v>1293</v>
      </c>
      <c r="F2932">
        <v>8</v>
      </c>
      <c r="G2932">
        <v>240.07</v>
      </c>
      <c r="H2932" s="9">
        <v>45046</v>
      </c>
      <c r="I2932" t="s">
        <v>724</v>
      </c>
      <c r="J2932" t="s">
        <v>669</v>
      </c>
      <c r="K2932" t="s">
        <v>638</v>
      </c>
      <c r="L2932" t="s">
        <v>659</v>
      </c>
      <c r="M2932" t="s">
        <v>2238</v>
      </c>
      <c r="N2932" t="s">
        <v>5006</v>
      </c>
      <c r="O2932" t="s">
        <v>6284</v>
      </c>
      <c r="P2932">
        <f>COUNTIFS($L:$L, SolaCorp_Backlog[[#This Row],[Product Group]], $H:$H, "&lt;=" &amp; SolaCorp_Backlog[[#This Row],[Order Date]])</f>
        <v>398</v>
      </c>
      <c r="Q2932" s="9">
        <f>IFERROR(VLOOKUP(SolaCorp_Backlog[[#This Row],[Order_Item]], 'Hot Orders'!$C:$H, 6, FALSE), SolaCorp_Backlog[[#This Row],[Order Date]])</f>
        <v>45046</v>
      </c>
      <c r="R2932">
        <f>COUNTIFS($L:$L, SolaCorp_Backlog[[#This Row],[Product Group]], $Q:$Q, "&lt;=" &amp; SolaCorp_Backlog[[#This Row],[New Date]])</f>
        <v>401</v>
      </c>
      <c r="S2932">
        <f>IF(SolaCorp_Backlog[[#This Row],[Product Group]] &lt;&gt; $L2931, 1, $S2931 + 1)</f>
        <v>393</v>
      </c>
      <c r="T29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32">
        <f ca="1" xml:space="preserve"> ROUND((SolaCorp_Backlog[[#This Row],[Projected Ship Date]] - SolaCorp_Backlog[[#This Row],[Order Date]]) / SolaCorp_Backlog[[#This Row],[Backlog Quantity]], 0)</f>
        <v>38</v>
      </c>
    </row>
    <row r="2933" spans="1:21" x14ac:dyDescent="0.25">
      <c r="A2933" t="s">
        <v>484</v>
      </c>
      <c r="B2933" t="s">
        <v>1291</v>
      </c>
      <c r="C2933" t="s">
        <v>721</v>
      </c>
      <c r="D2933" t="s">
        <v>1292</v>
      </c>
      <c r="E2933" t="s">
        <v>1293</v>
      </c>
      <c r="F2933">
        <v>8</v>
      </c>
      <c r="G2933">
        <v>240.07</v>
      </c>
      <c r="H2933" s="9">
        <v>45046</v>
      </c>
      <c r="I2933" t="s">
        <v>724</v>
      </c>
      <c r="J2933" t="s">
        <v>669</v>
      </c>
      <c r="K2933" t="s">
        <v>638</v>
      </c>
      <c r="L2933" t="s">
        <v>659</v>
      </c>
      <c r="M2933" t="s">
        <v>2238</v>
      </c>
      <c r="N2933" t="s">
        <v>5007</v>
      </c>
      <c r="O2933" t="s">
        <v>6284</v>
      </c>
      <c r="P2933">
        <f>COUNTIFS($L:$L, SolaCorp_Backlog[[#This Row],[Product Group]], $H:$H, "&lt;=" &amp; SolaCorp_Backlog[[#This Row],[Order Date]])</f>
        <v>398</v>
      </c>
      <c r="Q2933" s="9">
        <f>IFERROR(VLOOKUP(SolaCorp_Backlog[[#This Row],[Order_Item]], 'Hot Orders'!$C:$H, 6, FALSE), SolaCorp_Backlog[[#This Row],[Order Date]])</f>
        <v>45046</v>
      </c>
      <c r="R2933">
        <f>COUNTIFS($L:$L, SolaCorp_Backlog[[#This Row],[Product Group]], $Q:$Q, "&lt;=" &amp; SolaCorp_Backlog[[#This Row],[New Date]])</f>
        <v>401</v>
      </c>
      <c r="S2933">
        <f>IF(SolaCorp_Backlog[[#This Row],[Product Group]] &lt;&gt; $L2932, 1, $S2932 + 1)</f>
        <v>394</v>
      </c>
      <c r="T29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33">
        <f ca="1" xml:space="preserve"> ROUND((SolaCorp_Backlog[[#This Row],[Projected Ship Date]] - SolaCorp_Backlog[[#This Row],[Order Date]]) / SolaCorp_Backlog[[#This Row],[Backlog Quantity]], 0)</f>
        <v>38</v>
      </c>
    </row>
    <row r="2934" spans="1:21" x14ac:dyDescent="0.25">
      <c r="A2934" t="s">
        <v>484</v>
      </c>
      <c r="B2934" t="s">
        <v>1291</v>
      </c>
      <c r="C2934" t="s">
        <v>721</v>
      </c>
      <c r="D2934" t="s">
        <v>1292</v>
      </c>
      <c r="E2934" t="s">
        <v>1293</v>
      </c>
      <c r="F2934">
        <v>8</v>
      </c>
      <c r="G2934">
        <v>240.07</v>
      </c>
      <c r="H2934" s="9">
        <v>45046</v>
      </c>
      <c r="I2934" t="s">
        <v>724</v>
      </c>
      <c r="J2934" t="s">
        <v>669</v>
      </c>
      <c r="K2934" t="s">
        <v>638</v>
      </c>
      <c r="L2934" t="s">
        <v>659</v>
      </c>
      <c r="M2934" t="s">
        <v>2238</v>
      </c>
      <c r="N2934" t="s">
        <v>5008</v>
      </c>
      <c r="O2934" t="s">
        <v>6284</v>
      </c>
      <c r="P2934">
        <f>COUNTIFS($L:$L, SolaCorp_Backlog[[#This Row],[Product Group]], $H:$H, "&lt;=" &amp; SolaCorp_Backlog[[#This Row],[Order Date]])</f>
        <v>398</v>
      </c>
      <c r="Q2934" s="9">
        <f>IFERROR(VLOOKUP(SolaCorp_Backlog[[#This Row],[Order_Item]], 'Hot Orders'!$C:$H, 6, FALSE), SolaCorp_Backlog[[#This Row],[Order Date]])</f>
        <v>45046</v>
      </c>
      <c r="R2934">
        <f>COUNTIFS($L:$L, SolaCorp_Backlog[[#This Row],[Product Group]], $Q:$Q, "&lt;=" &amp; SolaCorp_Backlog[[#This Row],[New Date]])</f>
        <v>401</v>
      </c>
      <c r="S2934">
        <f>IF(SolaCorp_Backlog[[#This Row],[Product Group]] &lt;&gt; $L2933, 1, $S2933 + 1)</f>
        <v>395</v>
      </c>
      <c r="T29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34">
        <f ca="1" xml:space="preserve"> ROUND((SolaCorp_Backlog[[#This Row],[Projected Ship Date]] - SolaCorp_Backlog[[#This Row],[Order Date]]) / SolaCorp_Backlog[[#This Row],[Backlog Quantity]], 0)</f>
        <v>38</v>
      </c>
    </row>
    <row r="2935" spans="1:21" x14ac:dyDescent="0.25">
      <c r="A2935" t="s">
        <v>484</v>
      </c>
      <c r="B2935" t="s">
        <v>1291</v>
      </c>
      <c r="C2935" t="s">
        <v>721</v>
      </c>
      <c r="D2935" t="s">
        <v>1292</v>
      </c>
      <c r="E2935" t="s">
        <v>1293</v>
      </c>
      <c r="F2935">
        <v>8</v>
      </c>
      <c r="G2935">
        <v>240.07</v>
      </c>
      <c r="H2935" s="9">
        <v>45046</v>
      </c>
      <c r="I2935" t="s">
        <v>724</v>
      </c>
      <c r="J2935" t="s">
        <v>669</v>
      </c>
      <c r="K2935" t="s">
        <v>638</v>
      </c>
      <c r="L2935" t="s">
        <v>659</v>
      </c>
      <c r="M2935" t="s">
        <v>2238</v>
      </c>
      <c r="N2935" t="s">
        <v>5009</v>
      </c>
      <c r="O2935" t="s">
        <v>6284</v>
      </c>
      <c r="P2935">
        <f>COUNTIFS($L:$L, SolaCorp_Backlog[[#This Row],[Product Group]], $H:$H, "&lt;=" &amp; SolaCorp_Backlog[[#This Row],[Order Date]])</f>
        <v>398</v>
      </c>
      <c r="Q2935" s="9">
        <f>IFERROR(VLOOKUP(SolaCorp_Backlog[[#This Row],[Order_Item]], 'Hot Orders'!$C:$H, 6, FALSE), SolaCorp_Backlog[[#This Row],[Order Date]])</f>
        <v>45046</v>
      </c>
      <c r="R2935">
        <f>COUNTIFS($L:$L, SolaCorp_Backlog[[#This Row],[Product Group]], $Q:$Q, "&lt;=" &amp; SolaCorp_Backlog[[#This Row],[New Date]])</f>
        <v>401</v>
      </c>
      <c r="S2935">
        <f>IF(SolaCorp_Backlog[[#This Row],[Product Group]] &lt;&gt; $L2934, 1, $S2934 + 1)</f>
        <v>396</v>
      </c>
      <c r="T29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35">
        <f ca="1" xml:space="preserve"> ROUND((SolaCorp_Backlog[[#This Row],[Projected Ship Date]] - SolaCorp_Backlog[[#This Row],[Order Date]]) / SolaCorp_Backlog[[#This Row],[Backlog Quantity]], 0)</f>
        <v>38</v>
      </c>
    </row>
    <row r="2936" spans="1:21" x14ac:dyDescent="0.25">
      <c r="A2936" t="s">
        <v>484</v>
      </c>
      <c r="B2936" t="s">
        <v>1291</v>
      </c>
      <c r="C2936" t="s">
        <v>721</v>
      </c>
      <c r="D2936" t="s">
        <v>1292</v>
      </c>
      <c r="E2936" t="s">
        <v>1293</v>
      </c>
      <c r="F2936">
        <v>8</v>
      </c>
      <c r="G2936">
        <v>240.07</v>
      </c>
      <c r="H2936" s="9">
        <v>45046</v>
      </c>
      <c r="I2936" t="s">
        <v>724</v>
      </c>
      <c r="J2936" t="s">
        <v>669</v>
      </c>
      <c r="K2936" t="s">
        <v>638</v>
      </c>
      <c r="L2936" t="s">
        <v>659</v>
      </c>
      <c r="M2936" t="s">
        <v>2238</v>
      </c>
      <c r="N2936" t="s">
        <v>5010</v>
      </c>
      <c r="O2936" t="s">
        <v>6284</v>
      </c>
      <c r="P2936">
        <f>COUNTIFS($L:$L, SolaCorp_Backlog[[#This Row],[Product Group]], $H:$H, "&lt;=" &amp; SolaCorp_Backlog[[#This Row],[Order Date]])</f>
        <v>398</v>
      </c>
      <c r="Q2936" s="9">
        <f>IFERROR(VLOOKUP(SolaCorp_Backlog[[#This Row],[Order_Item]], 'Hot Orders'!$C:$H, 6, FALSE), SolaCorp_Backlog[[#This Row],[Order Date]])</f>
        <v>45046</v>
      </c>
      <c r="R2936">
        <f>COUNTIFS($L:$L, SolaCorp_Backlog[[#This Row],[Product Group]], $Q:$Q, "&lt;=" &amp; SolaCorp_Backlog[[#This Row],[New Date]])</f>
        <v>401</v>
      </c>
      <c r="S2936">
        <f>IF(SolaCorp_Backlog[[#This Row],[Product Group]] &lt;&gt; $L2935, 1, $S2935 + 1)</f>
        <v>397</v>
      </c>
      <c r="T29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36">
        <f ca="1" xml:space="preserve"> ROUND((SolaCorp_Backlog[[#This Row],[Projected Ship Date]] - SolaCorp_Backlog[[#This Row],[Order Date]]) / SolaCorp_Backlog[[#This Row],[Backlog Quantity]], 0)</f>
        <v>38</v>
      </c>
    </row>
    <row r="2937" spans="1:21" x14ac:dyDescent="0.25">
      <c r="A2937" t="s">
        <v>484</v>
      </c>
      <c r="B2937" t="s">
        <v>1291</v>
      </c>
      <c r="C2937" t="s">
        <v>721</v>
      </c>
      <c r="D2937" t="s">
        <v>1292</v>
      </c>
      <c r="E2937" t="s">
        <v>1293</v>
      </c>
      <c r="F2937">
        <v>8</v>
      </c>
      <c r="G2937">
        <v>240.07</v>
      </c>
      <c r="H2937" s="9">
        <v>45046</v>
      </c>
      <c r="I2937" t="s">
        <v>724</v>
      </c>
      <c r="J2937" t="s">
        <v>669</v>
      </c>
      <c r="K2937" t="s">
        <v>638</v>
      </c>
      <c r="L2937" t="s">
        <v>659</v>
      </c>
      <c r="M2937" t="s">
        <v>2238</v>
      </c>
      <c r="N2937" t="s">
        <v>5011</v>
      </c>
      <c r="O2937" t="s">
        <v>6284</v>
      </c>
      <c r="P2937">
        <f>COUNTIFS($L:$L, SolaCorp_Backlog[[#This Row],[Product Group]], $H:$H, "&lt;=" &amp; SolaCorp_Backlog[[#This Row],[Order Date]])</f>
        <v>398</v>
      </c>
      <c r="Q2937" s="9">
        <f>IFERROR(VLOOKUP(SolaCorp_Backlog[[#This Row],[Order_Item]], 'Hot Orders'!$C:$H, 6, FALSE), SolaCorp_Backlog[[#This Row],[Order Date]])</f>
        <v>45046</v>
      </c>
      <c r="R2937">
        <f>COUNTIFS($L:$L, SolaCorp_Backlog[[#This Row],[Product Group]], $Q:$Q, "&lt;=" &amp; SolaCorp_Backlog[[#This Row],[New Date]])</f>
        <v>401</v>
      </c>
      <c r="S2937">
        <f>IF(SolaCorp_Backlog[[#This Row],[Product Group]] &lt;&gt; $L2936, 1, $S2936 + 1)</f>
        <v>398</v>
      </c>
      <c r="T29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37">
        <f ca="1" xml:space="preserve"> ROUND((SolaCorp_Backlog[[#This Row],[Projected Ship Date]] - SolaCorp_Backlog[[#This Row],[Order Date]]) / SolaCorp_Backlog[[#This Row],[Backlog Quantity]], 0)</f>
        <v>38</v>
      </c>
    </row>
    <row r="2938" spans="1:21" x14ac:dyDescent="0.25">
      <c r="A2938" t="s">
        <v>492</v>
      </c>
      <c r="B2938" t="s">
        <v>1044</v>
      </c>
      <c r="C2938" t="s">
        <v>721</v>
      </c>
      <c r="D2938" t="s">
        <v>974</v>
      </c>
      <c r="E2938" t="s">
        <v>975</v>
      </c>
      <c r="F2938">
        <v>1</v>
      </c>
      <c r="G2938">
        <v>392.7</v>
      </c>
      <c r="H2938" s="9">
        <v>45047</v>
      </c>
      <c r="I2938" t="s">
        <v>707</v>
      </c>
      <c r="J2938" t="s">
        <v>669</v>
      </c>
      <c r="K2938" t="s">
        <v>590</v>
      </c>
      <c r="L2938" t="s">
        <v>659</v>
      </c>
      <c r="M2938" t="s">
        <v>2305</v>
      </c>
      <c r="N2938" t="s">
        <v>5155</v>
      </c>
      <c r="O2938" t="s">
        <v>6341</v>
      </c>
      <c r="P2938">
        <f>COUNTIFS($L:$L, SolaCorp_Backlog[[#This Row],[Product Group]], $H:$H, "&lt;=" &amp; SolaCorp_Backlog[[#This Row],[Order Date]])</f>
        <v>401</v>
      </c>
      <c r="Q2938" s="9">
        <f>IFERROR(VLOOKUP(SolaCorp_Backlog[[#This Row],[Order_Item]], 'Hot Orders'!$C:$H, 6, FALSE), SolaCorp_Backlog[[#This Row],[Order Date]])</f>
        <v>45047</v>
      </c>
      <c r="R2938">
        <f>COUNTIFS($L:$L, SolaCorp_Backlog[[#This Row],[Product Group]], $Q:$Q, "&lt;=" &amp; SolaCorp_Backlog[[#This Row],[New Date]])</f>
        <v>404</v>
      </c>
      <c r="S2938">
        <f>IF(SolaCorp_Backlog[[#This Row],[Product Group]] &lt;&gt; $L2937, 1, $S2937 + 1)</f>
        <v>399</v>
      </c>
      <c r="T29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38">
        <f ca="1" xml:space="preserve"> ROUND((SolaCorp_Backlog[[#This Row],[Projected Ship Date]] - SolaCorp_Backlog[[#This Row],[Order Date]]) / SolaCorp_Backlog[[#This Row],[Backlog Quantity]], 0)</f>
        <v>305</v>
      </c>
    </row>
    <row r="2939" spans="1:21" x14ac:dyDescent="0.25">
      <c r="A2939" t="s">
        <v>499</v>
      </c>
      <c r="B2939" t="s">
        <v>1099</v>
      </c>
      <c r="C2939" t="s">
        <v>671</v>
      </c>
      <c r="D2939" t="s">
        <v>672</v>
      </c>
      <c r="E2939" t="s">
        <v>673</v>
      </c>
      <c r="F2939">
        <v>1</v>
      </c>
      <c r="G2939">
        <v>186.06</v>
      </c>
      <c r="H2939" s="9">
        <v>45047</v>
      </c>
      <c r="I2939" t="s">
        <v>679</v>
      </c>
      <c r="J2939" t="s">
        <v>675</v>
      </c>
      <c r="K2939" t="s">
        <v>596</v>
      </c>
      <c r="L2939" t="s">
        <v>659</v>
      </c>
      <c r="M2939" t="s">
        <v>2228</v>
      </c>
      <c r="N2939" t="s">
        <v>4980</v>
      </c>
      <c r="O2939" t="s">
        <v>6274</v>
      </c>
      <c r="P2939">
        <f>COUNTIFS($L:$L, SolaCorp_Backlog[[#This Row],[Product Group]], $H:$H, "&lt;=" &amp; SolaCorp_Backlog[[#This Row],[Order Date]])</f>
        <v>401</v>
      </c>
      <c r="Q2939" s="9">
        <f>IFERROR(VLOOKUP(SolaCorp_Backlog[[#This Row],[Order_Item]], 'Hot Orders'!$C:$H, 6, FALSE), SolaCorp_Backlog[[#This Row],[Order Date]])</f>
        <v>45047</v>
      </c>
      <c r="R2939">
        <f>COUNTIFS($L:$L, SolaCorp_Backlog[[#This Row],[Product Group]], $Q:$Q, "&lt;=" &amp; SolaCorp_Backlog[[#This Row],[New Date]])</f>
        <v>404</v>
      </c>
      <c r="S2939">
        <f>IF(SolaCorp_Backlog[[#This Row],[Product Group]] &lt;&gt; $L2938, 1, $S2938 + 1)</f>
        <v>400</v>
      </c>
      <c r="T29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39">
        <f ca="1" xml:space="preserve"> ROUND((SolaCorp_Backlog[[#This Row],[Projected Ship Date]] - SolaCorp_Backlog[[#This Row],[Order Date]]) / SolaCorp_Backlog[[#This Row],[Backlog Quantity]], 0)</f>
        <v>305</v>
      </c>
    </row>
    <row r="2940" spans="1:21" x14ac:dyDescent="0.25">
      <c r="A2940" t="s">
        <v>499</v>
      </c>
      <c r="B2940" t="s">
        <v>1099</v>
      </c>
      <c r="C2940" t="s">
        <v>671</v>
      </c>
      <c r="D2940" t="s">
        <v>672</v>
      </c>
      <c r="E2940" t="s">
        <v>673</v>
      </c>
      <c r="F2940">
        <v>1</v>
      </c>
      <c r="G2940">
        <v>170.79</v>
      </c>
      <c r="H2940" s="9">
        <v>45047</v>
      </c>
      <c r="I2940" t="s">
        <v>679</v>
      </c>
      <c r="J2940" t="s">
        <v>675</v>
      </c>
      <c r="K2940" t="s">
        <v>596</v>
      </c>
      <c r="L2940" t="s">
        <v>659</v>
      </c>
      <c r="M2940" t="s">
        <v>2228</v>
      </c>
      <c r="N2940" t="s">
        <v>4980</v>
      </c>
      <c r="O2940" t="s">
        <v>6274</v>
      </c>
      <c r="P2940">
        <f>COUNTIFS($L:$L, SolaCorp_Backlog[[#This Row],[Product Group]], $H:$H, "&lt;=" &amp; SolaCorp_Backlog[[#This Row],[Order Date]])</f>
        <v>401</v>
      </c>
      <c r="Q2940" s="9">
        <f>IFERROR(VLOOKUP(SolaCorp_Backlog[[#This Row],[Order_Item]], 'Hot Orders'!$C:$H, 6, FALSE), SolaCorp_Backlog[[#This Row],[Order Date]])</f>
        <v>45047</v>
      </c>
      <c r="R2940">
        <f>COUNTIFS($L:$L, SolaCorp_Backlog[[#This Row],[Product Group]], $Q:$Q, "&lt;=" &amp; SolaCorp_Backlog[[#This Row],[New Date]])</f>
        <v>404</v>
      </c>
      <c r="S2940">
        <f>IF(SolaCorp_Backlog[[#This Row],[Product Group]] &lt;&gt; $L2939, 1, $S2939 + 1)</f>
        <v>401</v>
      </c>
      <c r="T29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40">
        <f ca="1" xml:space="preserve"> ROUND((SolaCorp_Backlog[[#This Row],[Projected Ship Date]] - SolaCorp_Backlog[[#This Row],[Order Date]]) / SolaCorp_Backlog[[#This Row],[Backlog Quantity]], 0)</f>
        <v>305</v>
      </c>
    </row>
    <row r="2941" spans="1:21" x14ac:dyDescent="0.25">
      <c r="A2941" t="s">
        <v>525</v>
      </c>
      <c r="B2941" t="s">
        <v>697</v>
      </c>
      <c r="C2941" t="s">
        <v>671</v>
      </c>
      <c r="D2941" t="s">
        <v>811</v>
      </c>
      <c r="E2941" t="s">
        <v>812</v>
      </c>
      <c r="F2941">
        <v>2</v>
      </c>
      <c r="G2941">
        <v>549.29999999999995</v>
      </c>
      <c r="H2941" s="9">
        <v>45049</v>
      </c>
      <c r="I2941" t="s">
        <v>698</v>
      </c>
      <c r="J2941" t="s">
        <v>675</v>
      </c>
      <c r="K2941" t="s">
        <v>633</v>
      </c>
      <c r="L2941" t="s">
        <v>659</v>
      </c>
      <c r="M2941" t="s">
        <v>2290</v>
      </c>
      <c r="N2941" t="s">
        <v>5124</v>
      </c>
      <c r="O2941" t="s">
        <v>6329</v>
      </c>
      <c r="P2941">
        <f>COUNTIFS($L:$L, SolaCorp_Backlog[[#This Row],[Product Group]], $H:$H, "&lt;=" &amp; SolaCorp_Backlog[[#This Row],[Order Date]])</f>
        <v>404</v>
      </c>
      <c r="Q2941" s="9">
        <f>IFERROR(VLOOKUP(SolaCorp_Backlog[[#This Row],[Order_Item]], 'Hot Orders'!$C:$H, 6, FALSE), SolaCorp_Backlog[[#This Row],[Order Date]])</f>
        <v>45049</v>
      </c>
      <c r="R2941">
        <f>COUNTIFS($L:$L, SolaCorp_Backlog[[#This Row],[Product Group]], $Q:$Q, "&lt;=" &amp; SolaCorp_Backlog[[#This Row],[New Date]])</f>
        <v>407</v>
      </c>
      <c r="S2941">
        <f>IF(SolaCorp_Backlog[[#This Row],[Product Group]] &lt;&gt; $L2940, 1, $S2940 + 1)</f>
        <v>402</v>
      </c>
      <c r="T29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41">
        <f ca="1" xml:space="preserve"> ROUND((SolaCorp_Backlog[[#This Row],[Projected Ship Date]] - SolaCorp_Backlog[[#This Row],[Order Date]]) / SolaCorp_Backlog[[#This Row],[Backlog Quantity]], 0)</f>
        <v>152</v>
      </c>
    </row>
    <row r="2942" spans="1:21" x14ac:dyDescent="0.25">
      <c r="A2942" t="s">
        <v>525</v>
      </c>
      <c r="B2942" t="s">
        <v>697</v>
      </c>
      <c r="C2942" t="s">
        <v>671</v>
      </c>
      <c r="D2942" t="s">
        <v>811</v>
      </c>
      <c r="E2942" t="s">
        <v>812</v>
      </c>
      <c r="F2942">
        <v>2</v>
      </c>
      <c r="G2942">
        <v>549.29999999999995</v>
      </c>
      <c r="H2942" s="9">
        <v>45049</v>
      </c>
      <c r="I2942" t="s">
        <v>698</v>
      </c>
      <c r="J2942" t="s">
        <v>675</v>
      </c>
      <c r="K2942" t="s">
        <v>633</v>
      </c>
      <c r="L2942" t="s">
        <v>659</v>
      </c>
      <c r="M2942" t="s">
        <v>2290</v>
      </c>
      <c r="N2942" t="s">
        <v>5125</v>
      </c>
      <c r="O2942" t="s">
        <v>6329</v>
      </c>
      <c r="P2942">
        <f>COUNTIFS($L:$L, SolaCorp_Backlog[[#This Row],[Product Group]], $H:$H, "&lt;=" &amp; SolaCorp_Backlog[[#This Row],[Order Date]])</f>
        <v>404</v>
      </c>
      <c r="Q2942" s="9">
        <f>IFERROR(VLOOKUP(SolaCorp_Backlog[[#This Row],[Order_Item]], 'Hot Orders'!$C:$H, 6, FALSE), SolaCorp_Backlog[[#This Row],[Order Date]])</f>
        <v>45049</v>
      </c>
      <c r="R2942">
        <f>COUNTIFS($L:$L, SolaCorp_Backlog[[#This Row],[Product Group]], $Q:$Q, "&lt;=" &amp; SolaCorp_Backlog[[#This Row],[New Date]])</f>
        <v>407</v>
      </c>
      <c r="S2942">
        <f>IF(SolaCorp_Backlog[[#This Row],[Product Group]] &lt;&gt; $L2941, 1, $S2941 + 1)</f>
        <v>403</v>
      </c>
      <c r="T29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42">
        <f ca="1" xml:space="preserve"> ROUND((SolaCorp_Backlog[[#This Row],[Projected Ship Date]] - SolaCorp_Backlog[[#This Row],[Order Date]]) / SolaCorp_Backlog[[#This Row],[Backlog Quantity]], 0)</f>
        <v>152</v>
      </c>
    </row>
    <row r="2943" spans="1:21" x14ac:dyDescent="0.25">
      <c r="A2943" t="s">
        <v>521</v>
      </c>
      <c r="B2943" t="s">
        <v>1115</v>
      </c>
      <c r="C2943" t="s">
        <v>721</v>
      </c>
      <c r="D2943" t="s">
        <v>811</v>
      </c>
      <c r="E2943" t="s">
        <v>812</v>
      </c>
      <c r="F2943">
        <v>1</v>
      </c>
      <c r="G2943">
        <v>203.9</v>
      </c>
      <c r="H2943" s="9">
        <v>45049</v>
      </c>
      <c r="I2943" t="s">
        <v>707</v>
      </c>
      <c r="J2943" t="s">
        <v>669</v>
      </c>
      <c r="K2943" t="s">
        <v>633</v>
      </c>
      <c r="L2943" t="s">
        <v>659</v>
      </c>
      <c r="M2943" t="s">
        <v>2348</v>
      </c>
      <c r="N2943" t="s">
        <v>5242</v>
      </c>
      <c r="O2943" t="s">
        <v>6378</v>
      </c>
      <c r="P2943">
        <f>COUNTIFS($L:$L, SolaCorp_Backlog[[#This Row],[Product Group]], $H:$H, "&lt;=" &amp; SolaCorp_Backlog[[#This Row],[Order Date]])</f>
        <v>404</v>
      </c>
      <c r="Q2943" s="9">
        <f>IFERROR(VLOOKUP(SolaCorp_Backlog[[#This Row],[Order_Item]], 'Hot Orders'!$C:$H, 6, FALSE), SolaCorp_Backlog[[#This Row],[Order Date]])</f>
        <v>45049</v>
      </c>
      <c r="R2943">
        <f>COUNTIFS($L:$L, SolaCorp_Backlog[[#This Row],[Product Group]], $Q:$Q, "&lt;=" &amp; SolaCorp_Backlog[[#This Row],[New Date]])</f>
        <v>407</v>
      </c>
      <c r="S2943">
        <f>IF(SolaCorp_Backlog[[#This Row],[Product Group]] &lt;&gt; $L2942, 1, $S2942 + 1)</f>
        <v>404</v>
      </c>
      <c r="T29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43">
        <f ca="1" xml:space="preserve"> ROUND((SolaCorp_Backlog[[#This Row],[Projected Ship Date]] - SolaCorp_Backlog[[#This Row],[Order Date]]) / SolaCorp_Backlog[[#This Row],[Backlog Quantity]], 0)</f>
        <v>303</v>
      </c>
    </row>
    <row r="2944" spans="1:21" x14ac:dyDescent="0.25">
      <c r="A2944" t="s">
        <v>112</v>
      </c>
      <c r="B2944" t="s">
        <v>1137</v>
      </c>
      <c r="C2944" t="s">
        <v>688</v>
      </c>
      <c r="D2944" t="s">
        <v>837</v>
      </c>
      <c r="E2944" t="s">
        <v>838</v>
      </c>
      <c r="F2944">
        <v>16</v>
      </c>
      <c r="G2944">
        <v>351.79</v>
      </c>
      <c r="H2944" s="9">
        <v>45051</v>
      </c>
      <c r="I2944" t="s">
        <v>750</v>
      </c>
      <c r="J2944" t="s">
        <v>669</v>
      </c>
      <c r="K2944" t="s">
        <v>599</v>
      </c>
      <c r="L2944" t="s">
        <v>659</v>
      </c>
      <c r="M2944" t="s">
        <v>2239</v>
      </c>
      <c r="N2944" t="s">
        <v>5012</v>
      </c>
      <c r="O2944" t="s">
        <v>6285</v>
      </c>
      <c r="P2944">
        <f>COUNTIFS($L:$L, SolaCorp_Backlog[[#This Row],[Product Group]], $H:$H, "&lt;=" &amp; SolaCorp_Backlog[[#This Row],[Order Date]])</f>
        <v>420</v>
      </c>
      <c r="Q2944" s="9">
        <f>IFERROR(VLOOKUP(SolaCorp_Backlog[[#This Row],[Order_Item]], 'Hot Orders'!$C:$H, 6, FALSE), SolaCorp_Backlog[[#This Row],[Order Date]])</f>
        <v>45051</v>
      </c>
      <c r="R2944">
        <f>COUNTIFS($L:$L, SolaCorp_Backlog[[#This Row],[Product Group]], $Q:$Q, "&lt;=" &amp; SolaCorp_Backlog[[#This Row],[New Date]])</f>
        <v>423</v>
      </c>
      <c r="S2944">
        <f>IF(SolaCorp_Backlog[[#This Row],[Product Group]] &lt;&gt; $L2943, 1, $S2943 + 1)</f>
        <v>405</v>
      </c>
      <c r="T29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44">
        <f ca="1" xml:space="preserve"> ROUND((SolaCorp_Backlog[[#This Row],[Projected Ship Date]] - SolaCorp_Backlog[[#This Row],[Order Date]]) / SolaCorp_Backlog[[#This Row],[Backlog Quantity]], 0)</f>
        <v>19</v>
      </c>
    </row>
    <row r="2945" spans="1:21" x14ac:dyDescent="0.25">
      <c r="A2945" t="s">
        <v>112</v>
      </c>
      <c r="B2945" t="s">
        <v>1137</v>
      </c>
      <c r="C2945" t="s">
        <v>688</v>
      </c>
      <c r="D2945" t="s">
        <v>837</v>
      </c>
      <c r="E2945" t="s">
        <v>838</v>
      </c>
      <c r="F2945">
        <v>16</v>
      </c>
      <c r="G2945">
        <v>351.79</v>
      </c>
      <c r="H2945" s="9">
        <v>45051</v>
      </c>
      <c r="I2945" t="s">
        <v>750</v>
      </c>
      <c r="J2945" t="s">
        <v>669</v>
      </c>
      <c r="K2945" t="s">
        <v>599</v>
      </c>
      <c r="L2945" t="s">
        <v>659</v>
      </c>
      <c r="M2945" t="s">
        <v>2239</v>
      </c>
      <c r="N2945" t="s">
        <v>5013</v>
      </c>
      <c r="O2945" t="s">
        <v>6285</v>
      </c>
      <c r="P2945">
        <f>COUNTIFS($L:$L, SolaCorp_Backlog[[#This Row],[Product Group]], $H:$H, "&lt;=" &amp; SolaCorp_Backlog[[#This Row],[Order Date]])</f>
        <v>420</v>
      </c>
      <c r="Q2945" s="9">
        <f>IFERROR(VLOOKUP(SolaCorp_Backlog[[#This Row],[Order_Item]], 'Hot Orders'!$C:$H, 6, FALSE), SolaCorp_Backlog[[#This Row],[Order Date]])</f>
        <v>45051</v>
      </c>
      <c r="R2945">
        <f>COUNTIFS($L:$L, SolaCorp_Backlog[[#This Row],[Product Group]], $Q:$Q, "&lt;=" &amp; SolaCorp_Backlog[[#This Row],[New Date]])</f>
        <v>423</v>
      </c>
      <c r="S2945">
        <f>IF(SolaCorp_Backlog[[#This Row],[Product Group]] &lt;&gt; $L2944, 1, $S2944 + 1)</f>
        <v>406</v>
      </c>
      <c r="T29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45">
        <f ca="1" xml:space="preserve"> ROUND((SolaCorp_Backlog[[#This Row],[Projected Ship Date]] - SolaCorp_Backlog[[#This Row],[Order Date]]) / SolaCorp_Backlog[[#This Row],[Backlog Quantity]], 0)</f>
        <v>19</v>
      </c>
    </row>
    <row r="2946" spans="1:21" x14ac:dyDescent="0.25">
      <c r="A2946" t="s">
        <v>112</v>
      </c>
      <c r="B2946" t="s">
        <v>1137</v>
      </c>
      <c r="C2946" t="s">
        <v>688</v>
      </c>
      <c r="D2946" t="s">
        <v>837</v>
      </c>
      <c r="E2946" t="s">
        <v>838</v>
      </c>
      <c r="F2946">
        <v>16</v>
      </c>
      <c r="G2946">
        <v>351.79</v>
      </c>
      <c r="H2946" s="9">
        <v>45051</v>
      </c>
      <c r="I2946" t="s">
        <v>750</v>
      </c>
      <c r="J2946" t="s">
        <v>669</v>
      </c>
      <c r="K2946" t="s">
        <v>599</v>
      </c>
      <c r="L2946" t="s">
        <v>659</v>
      </c>
      <c r="M2946" t="s">
        <v>2239</v>
      </c>
      <c r="N2946" t="s">
        <v>5014</v>
      </c>
      <c r="O2946" t="s">
        <v>6285</v>
      </c>
      <c r="P2946">
        <f>COUNTIFS($L:$L, SolaCorp_Backlog[[#This Row],[Product Group]], $H:$H, "&lt;=" &amp; SolaCorp_Backlog[[#This Row],[Order Date]])</f>
        <v>420</v>
      </c>
      <c r="Q2946" s="9">
        <f>IFERROR(VLOOKUP(SolaCorp_Backlog[[#This Row],[Order_Item]], 'Hot Orders'!$C:$H, 6, FALSE), SolaCorp_Backlog[[#This Row],[Order Date]])</f>
        <v>45051</v>
      </c>
      <c r="R2946">
        <f>COUNTIFS($L:$L, SolaCorp_Backlog[[#This Row],[Product Group]], $Q:$Q, "&lt;=" &amp; SolaCorp_Backlog[[#This Row],[New Date]])</f>
        <v>423</v>
      </c>
      <c r="S2946">
        <f>IF(SolaCorp_Backlog[[#This Row],[Product Group]] &lt;&gt; $L2945, 1, $S2945 + 1)</f>
        <v>407</v>
      </c>
      <c r="T29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46">
        <f ca="1" xml:space="preserve"> ROUND((SolaCorp_Backlog[[#This Row],[Projected Ship Date]] - SolaCorp_Backlog[[#This Row],[Order Date]]) / SolaCorp_Backlog[[#This Row],[Backlog Quantity]], 0)</f>
        <v>19</v>
      </c>
    </row>
    <row r="2947" spans="1:21" x14ac:dyDescent="0.25">
      <c r="A2947" t="s">
        <v>112</v>
      </c>
      <c r="B2947" t="s">
        <v>1137</v>
      </c>
      <c r="C2947" t="s">
        <v>688</v>
      </c>
      <c r="D2947" t="s">
        <v>837</v>
      </c>
      <c r="E2947" t="s">
        <v>838</v>
      </c>
      <c r="F2947">
        <v>16</v>
      </c>
      <c r="G2947">
        <v>351.79</v>
      </c>
      <c r="H2947" s="9">
        <v>45051</v>
      </c>
      <c r="I2947" t="s">
        <v>750</v>
      </c>
      <c r="J2947" t="s">
        <v>669</v>
      </c>
      <c r="K2947" t="s">
        <v>599</v>
      </c>
      <c r="L2947" t="s">
        <v>659</v>
      </c>
      <c r="M2947" t="s">
        <v>2239</v>
      </c>
      <c r="N2947" t="s">
        <v>5015</v>
      </c>
      <c r="O2947" t="s">
        <v>6285</v>
      </c>
      <c r="P2947">
        <f>COUNTIFS($L:$L, SolaCorp_Backlog[[#This Row],[Product Group]], $H:$H, "&lt;=" &amp; SolaCorp_Backlog[[#This Row],[Order Date]])</f>
        <v>420</v>
      </c>
      <c r="Q2947" s="9">
        <f>IFERROR(VLOOKUP(SolaCorp_Backlog[[#This Row],[Order_Item]], 'Hot Orders'!$C:$H, 6, FALSE), SolaCorp_Backlog[[#This Row],[Order Date]])</f>
        <v>45051</v>
      </c>
      <c r="R2947">
        <f>COUNTIFS($L:$L, SolaCorp_Backlog[[#This Row],[Product Group]], $Q:$Q, "&lt;=" &amp; SolaCorp_Backlog[[#This Row],[New Date]])</f>
        <v>423</v>
      </c>
      <c r="S2947">
        <f>IF(SolaCorp_Backlog[[#This Row],[Product Group]] &lt;&gt; $L2946, 1, $S2946 + 1)</f>
        <v>408</v>
      </c>
      <c r="T29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47">
        <f ca="1" xml:space="preserve"> ROUND((SolaCorp_Backlog[[#This Row],[Projected Ship Date]] - SolaCorp_Backlog[[#This Row],[Order Date]]) / SolaCorp_Backlog[[#This Row],[Backlog Quantity]], 0)</f>
        <v>19</v>
      </c>
    </row>
    <row r="2948" spans="1:21" x14ac:dyDescent="0.25">
      <c r="A2948" t="s">
        <v>112</v>
      </c>
      <c r="B2948" t="s">
        <v>1137</v>
      </c>
      <c r="C2948" t="s">
        <v>688</v>
      </c>
      <c r="D2948" t="s">
        <v>837</v>
      </c>
      <c r="E2948" t="s">
        <v>838</v>
      </c>
      <c r="F2948">
        <v>16</v>
      </c>
      <c r="G2948">
        <v>351.79</v>
      </c>
      <c r="H2948" s="9">
        <v>45051</v>
      </c>
      <c r="I2948" t="s">
        <v>750</v>
      </c>
      <c r="J2948" t="s">
        <v>669</v>
      </c>
      <c r="K2948" t="s">
        <v>599</v>
      </c>
      <c r="L2948" t="s">
        <v>659</v>
      </c>
      <c r="M2948" t="s">
        <v>2239</v>
      </c>
      <c r="N2948" t="s">
        <v>5016</v>
      </c>
      <c r="O2948" t="s">
        <v>6285</v>
      </c>
      <c r="P2948">
        <f>COUNTIFS($L:$L, SolaCorp_Backlog[[#This Row],[Product Group]], $H:$H, "&lt;=" &amp; SolaCorp_Backlog[[#This Row],[Order Date]])</f>
        <v>420</v>
      </c>
      <c r="Q2948" s="9">
        <f>IFERROR(VLOOKUP(SolaCorp_Backlog[[#This Row],[Order_Item]], 'Hot Orders'!$C:$H, 6, FALSE), SolaCorp_Backlog[[#This Row],[Order Date]])</f>
        <v>45051</v>
      </c>
      <c r="R2948">
        <f>COUNTIFS($L:$L, SolaCorp_Backlog[[#This Row],[Product Group]], $Q:$Q, "&lt;=" &amp; SolaCorp_Backlog[[#This Row],[New Date]])</f>
        <v>423</v>
      </c>
      <c r="S2948">
        <f>IF(SolaCorp_Backlog[[#This Row],[Product Group]] &lt;&gt; $L2947, 1, $S2947 + 1)</f>
        <v>409</v>
      </c>
      <c r="T29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48">
        <f ca="1" xml:space="preserve"> ROUND((SolaCorp_Backlog[[#This Row],[Projected Ship Date]] - SolaCorp_Backlog[[#This Row],[Order Date]]) / SolaCorp_Backlog[[#This Row],[Backlog Quantity]], 0)</f>
        <v>19</v>
      </c>
    </row>
    <row r="2949" spans="1:21" x14ac:dyDescent="0.25">
      <c r="A2949" t="s">
        <v>112</v>
      </c>
      <c r="B2949" t="s">
        <v>1137</v>
      </c>
      <c r="C2949" t="s">
        <v>688</v>
      </c>
      <c r="D2949" t="s">
        <v>837</v>
      </c>
      <c r="E2949" t="s">
        <v>838</v>
      </c>
      <c r="F2949">
        <v>16</v>
      </c>
      <c r="G2949">
        <v>351.79</v>
      </c>
      <c r="H2949" s="9">
        <v>45051</v>
      </c>
      <c r="I2949" t="s">
        <v>750</v>
      </c>
      <c r="J2949" t="s">
        <v>669</v>
      </c>
      <c r="K2949" t="s">
        <v>599</v>
      </c>
      <c r="L2949" t="s">
        <v>659</v>
      </c>
      <c r="M2949" t="s">
        <v>2239</v>
      </c>
      <c r="N2949" t="s">
        <v>5017</v>
      </c>
      <c r="O2949" t="s">
        <v>6285</v>
      </c>
      <c r="P2949">
        <f>COUNTIFS($L:$L, SolaCorp_Backlog[[#This Row],[Product Group]], $H:$H, "&lt;=" &amp; SolaCorp_Backlog[[#This Row],[Order Date]])</f>
        <v>420</v>
      </c>
      <c r="Q2949" s="9">
        <f>IFERROR(VLOOKUP(SolaCorp_Backlog[[#This Row],[Order_Item]], 'Hot Orders'!$C:$H, 6, FALSE), SolaCorp_Backlog[[#This Row],[Order Date]])</f>
        <v>45051</v>
      </c>
      <c r="R2949">
        <f>COUNTIFS($L:$L, SolaCorp_Backlog[[#This Row],[Product Group]], $Q:$Q, "&lt;=" &amp; SolaCorp_Backlog[[#This Row],[New Date]])</f>
        <v>423</v>
      </c>
      <c r="S2949">
        <f>IF(SolaCorp_Backlog[[#This Row],[Product Group]] &lt;&gt; $L2948, 1, $S2948 + 1)</f>
        <v>410</v>
      </c>
      <c r="T29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49">
        <f ca="1" xml:space="preserve"> ROUND((SolaCorp_Backlog[[#This Row],[Projected Ship Date]] - SolaCorp_Backlog[[#This Row],[Order Date]]) / SolaCorp_Backlog[[#This Row],[Backlog Quantity]], 0)</f>
        <v>19</v>
      </c>
    </row>
    <row r="2950" spans="1:21" x14ac:dyDescent="0.25">
      <c r="A2950" t="s">
        <v>112</v>
      </c>
      <c r="B2950" t="s">
        <v>1137</v>
      </c>
      <c r="C2950" t="s">
        <v>688</v>
      </c>
      <c r="D2950" t="s">
        <v>837</v>
      </c>
      <c r="E2950" t="s">
        <v>838</v>
      </c>
      <c r="F2950">
        <v>16</v>
      </c>
      <c r="G2950">
        <v>351.79</v>
      </c>
      <c r="H2950" s="9">
        <v>45051</v>
      </c>
      <c r="I2950" t="s">
        <v>750</v>
      </c>
      <c r="J2950" t="s">
        <v>669</v>
      </c>
      <c r="K2950" t="s">
        <v>599</v>
      </c>
      <c r="L2950" t="s">
        <v>659</v>
      </c>
      <c r="M2950" t="s">
        <v>2239</v>
      </c>
      <c r="N2950" t="s">
        <v>5018</v>
      </c>
      <c r="O2950" t="s">
        <v>6285</v>
      </c>
      <c r="P2950">
        <f>COUNTIFS($L:$L, SolaCorp_Backlog[[#This Row],[Product Group]], $H:$H, "&lt;=" &amp; SolaCorp_Backlog[[#This Row],[Order Date]])</f>
        <v>420</v>
      </c>
      <c r="Q2950" s="9">
        <f>IFERROR(VLOOKUP(SolaCorp_Backlog[[#This Row],[Order_Item]], 'Hot Orders'!$C:$H, 6, FALSE), SolaCorp_Backlog[[#This Row],[Order Date]])</f>
        <v>45051</v>
      </c>
      <c r="R2950">
        <f>COUNTIFS($L:$L, SolaCorp_Backlog[[#This Row],[Product Group]], $Q:$Q, "&lt;=" &amp; SolaCorp_Backlog[[#This Row],[New Date]])</f>
        <v>423</v>
      </c>
      <c r="S2950">
        <f>IF(SolaCorp_Backlog[[#This Row],[Product Group]] &lt;&gt; $L2949, 1, $S2949 + 1)</f>
        <v>411</v>
      </c>
      <c r="T29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50">
        <f ca="1" xml:space="preserve"> ROUND((SolaCorp_Backlog[[#This Row],[Projected Ship Date]] - SolaCorp_Backlog[[#This Row],[Order Date]]) / SolaCorp_Backlog[[#This Row],[Backlog Quantity]], 0)</f>
        <v>19</v>
      </c>
    </row>
    <row r="2951" spans="1:21" x14ac:dyDescent="0.25">
      <c r="A2951" t="s">
        <v>112</v>
      </c>
      <c r="B2951" t="s">
        <v>1137</v>
      </c>
      <c r="C2951" t="s">
        <v>688</v>
      </c>
      <c r="D2951" t="s">
        <v>837</v>
      </c>
      <c r="E2951" t="s">
        <v>838</v>
      </c>
      <c r="F2951">
        <v>16</v>
      </c>
      <c r="G2951">
        <v>351.79</v>
      </c>
      <c r="H2951" s="9">
        <v>45051</v>
      </c>
      <c r="I2951" t="s">
        <v>750</v>
      </c>
      <c r="J2951" t="s">
        <v>669</v>
      </c>
      <c r="K2951" t="s">
        <v>599</v>
      </c>
      <c r="L2951" t="s">
        <v>659</v>
      </c>
      <c r="M2951" t="s">
        <v>2239</v>
      </c>
      <c r="N2951" t="s">
        <v>5019</v>
      </c>
      <c r="O2951" t="s">
        <v>6285</v>
      </c>
      <c r="P2951">
        <f>COUNTIFS($L:$L, SolaCorp_Backlog[[#This Row],[Product Group]], $H:$H, "&lt;=" &amp; SolaCorp_Backlog[[#This Row],[Order Date]])</f>
        <v>420</v>
      </c>
      <c r="Q2951" s="9">
        <f>IFERROR(VLOOKUP(SolaCorp_Backlog[[#This Row],[Order_Item]], 'Hot Orders'!$C:$H, 6, FALSE), SolaCorp_Backlog[[#This Row],[Order Date]])</f>
        <v>45051</v>
      </c>
      <c r="R2951">
        <f>COUNTIFS($L:$L, SolaCorp_Backlog[[#This Row],[Product Group]], $Q:$Q, "&lt;=" &amp; SolaCorp_Backlog[[#This Row],[New Date]])</f>
        <v>423</v>
      </c>
      <c r="S2951">
        <f>IF(SolaCorp_Backlog[[#This Row],[Product Group]] &lt;&gt; $L2950, 1, $S2950 + 1)</f>
        <v>412</v>
      </c>
      <c r="T29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51">
        <f ca="1" xml:space="preserve"> ROUND((SolaCorp_Backlog[[#This Row],[Projected Ship Date]] - SolaCorp_Backlog[[#This Row],[Order Date]]) / SolaCorp_Backlog[[#This Row],[Backlog Quantity]], 0)</f>
        <v>19</v>
      </c>
    </row>
    <row r="2952" spans="1:21" x14ac:dyDescent="0.25">
      <c r="A2952" t="s">
        <v>112</v>
      </c>
      <c r="B2952" t="s">
        <v>1137</v>
      </c>
      <c r="C2952" t="s">
        <v>688</v>
      </c>
      <c r="D2952" t="s">
        <v>837</v>
      </c>
      <c r="E2952" t="s">
        <v>838</v>
      </c>
      <c r="F2952">
        <v>16</v>
      </c>
      <c r="G2952">
        <v>351.79</v>
      </c>
      <c r="H2952" s="9">
        <v>45051</v>
      </c>
      <c r="I2952" t="s">
        <v>750</v>
      </c>
      <c r="J2952" t="s">
        <v>669</v>
      </c>
      <c r="K2952" t="s">
        <v>599</v>
      </c>
      <c r="L2952" t="s">
        <v>659</v>
      </c>
      <c r="M2952" t="s">
        <v>2239</v>
      </c>
      <c r="N2952" t="s">
        <v>5020</v>
      </c>
      <c r="O2952" t="s">
        <v>6285</v>
      </c>
      <c r="P2952">
        <f>COUNTIFS($L:$L, SolaCorp_Backlog[[#This Row],[Product Group]], $H:$H, "&lt;=" &amp; SolaCorp_Backlog[[#This Row],[Order Date]])</f>
        <v>420</v>
      </c>
      <c r="Q2952" s="9">
        <f>IFERROR(VLOOKUP(SolaCorp_Backlog[[#This Row],[Order_Item]], 'Hot Orders'!$C:$H, 6, FALSE), SolaCorp_Backlog[[#This Row],[Order Date]])</f>
        <v>45051</v>
      </c>
      <c r="R2952">
        <f>COUNTIFS($L:$L, SolaCorp_Backlog[[#This Row],[Product Group]], $Q:$Q, "&lt;=" &amp; SolaCorp_Backlog[[#This Row],[New Date]])</f>
        <v>423</v>
      </c>
      <c r="S2952">
        <f>IF(SolaCorp_Backlog[[#This Row],[Product Group]] &lt;&gt; $L2951, 1, $S2951 + 1)</f>
        <v>413</v>
      </c>
      <c r="T29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52">
        <f ca="1" xml:space="preserve"> ROUND((SolaCorp_Backlog[[#This Row],[Projected Ship Date]] - SolaCorp_Backlog[[#This Row],[Order Date]]) / SolaCorp_Backlog[[#This Row],[Backlog Quantity]], 0)</f>
        <v>19</v>
      </c>
    </row>
    <row r="2953" spans="1:21" x14ac:dyDescent="0.25">
      <c r="A2953" t="s">
        <v>112</v>
      </c>
      <c r="B2953" t="s">
        <v>1137</v>
      </c>
      <c r="C2953" t="s">
        <v>688</v>
      </c>
      <c r="D2953" t="s">
        <v>837</v>
      </c>
      <c r="E2953" t="s">
        <v>838</v>
      </c>
      <c r="F2953">
        <v>16</v>
      </c>
      <c r="G2953">
        <v>351.79</v>
      </c>
      <c r="H2953" s="9">
        <v>45051</v>
      </c>
      <c r="I2953" t="s">
        <v>750</v>
      </c>
      <c r="J2953" t="s">
        <v>669</v>
      </c>
      <c r="K2953" t="s">
        <v>599</v>
      </c>
      <c r="L2953" t="s">
        <v>659</v>
      </c>
      <c r="M2953" t="s">
        <v>2239</v>
      </c>
      <c r="N2953" t="s">
        <v>5021</v>
      </c>
      <c r="O2953" t="s">
        <v>6285</v>
      </c>
      <c r="P2953">
        <f>COUNTIFS($L:$L, SolaCorp_Backlog[[#This Row],[Product Group]], $H:$H, "&lt;=" &amp; SolaCorp_Backlog[[#This Row],[Order Date]])</f>
        <v>420</v>
      </c>
      <c r="Q2953" s="9">
        <f>IFERROR(VLOOKUP(SolaCorp_Backlog[[#This Row],[Order_Item]], 'Hot Orders'!$C:$H, 6, FALSE), SolaCorp_Backlog[[#This Row],[Order Date]])</f>
        <v>45051</v>
      </c>
      <c r="R2953">
        <f>COUNTIFS($L:$L, SolaCorp_Backlog[[#This Row],[Product Group]], $Q:$Q, "&lt;=" &amp; SolaCorp_Backlog[[#This Row],[New Date]])</f>
        <v>423</v>
      </c>
      <c r="S2953">
        <f>IF(SolaCorp_Backlog[[#This Row],[Product Group]] &lt;&gt; $L2952, 1, $S2952 + 1)</f>
        <v>414</v>
      </c>
      <c r="T29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53">
        <f ca="1" xml:space="preserve"> ROUND((SolaCorp_Backlog[[#This Row],[Projected Ship Date]] - SolaCorp_Backlog[[#This Row],[Order Date]]) / SolaCorp_Backlog[[#This Row],[Backlog Quantity]], 0)</f>
        <v>19</v>
      </c>
    </row>
    <row r="2954" spans="1:21" x14ac:dyDescent="0.25">
      <c r="A2954" t="s">
        <v>112</v>
      </c>
      <c r="B2954" t="s">
        <v>1137</v>
      </c>
      <c r="C2954" t="s">
        <v>688</v>
      </c>
      <c r="D2954" t="s">
        <v>837</v>
      </c>
      <c r="E2954" t="s">
        <v>838</v>
      </c>
      <c r="F2954">
        <v>16</v>
      </c>
      <c r="G2954">
        <v>351.79</v>
      </c>
      <c r="H2954" s="9">
        <v>45051</v>
      </c>
      <c r="I2954" t="s">
        <v>750</v>
      </c>
      <c r="J2954" t="s">
        <v>669</v>
      </c>
      <c r="K2954" t="s">
        <v>599</v>
      </c>
      <c r="L2954" t="s">
        <v>659</v>
      </c>
      <c r="M2954" t="s">
        <v>2239</v>
      </c>
      <c r="N2954" t="s">
        <v>5022</v>
      </c>
      <c r="O2954" t="s">
        <v>6285</v>
      </c>
      <c r="P2954">
        <f>COUNTIFS($L:$L, SolaCorp_Backlog[[#This Row],[Product Group]], $H:$H, "&lt;=" &amp; SolaCorp_Backlog[[#This Row],[Order Date]])</f>
        <v>420</v>
      </c>
      <c r="Q2954" s="9">
        <f>IFERROR(VLOOKUP(SolaCorp_Backlog[[#This Row],[Order_Item]], 'Hot Orders'!$C:$H, 6, FALSE), SolaCorp_Backlog[[#This Row],[Order Date]])</f>
        <v>45051</v>
      </c>
      <c r="R2954">
        <f>COUNTIFS($L:$L, SolaCorp_Backlog[[#This Row],[Product Group]], $Q:$Q, "&lt;=" &amp; SolaCorp_Backlog[[#This Row],[New Date]])</f>
        <v>423</v>
      </c>
      <c r="S2954">
        <f>IF(SolaCorp_Backlog[[#This Row],[Product Group]] &lt;&gt; $L2953, 1, $S2953 + 1)</f>
        <v>415</v>
      </c>
      <c r="T29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54">
        <f ca="1" xml:space="preserve"> ROUND((SolaCorp_Backlog[[#This Row],[Projected Ship Date]] - SolaCorp_Backlog[[#This Row],[Order Date]]) / SolaCorp_Backlog[[#This Row],[Backlog Quantity]], 0)</f>
        <v>19</v>
      </c>
    </row>
    <row r="2955" spans="1:21" x14ac:dyDescent="0.25">
      <c r="A2955" t="s">
        <v>112</v>
      </c>
      <c r="B2955" t="s">
        <v>1137</v>
      </c>
      <c r="C2955" t="s">
        <v>688</v>
      </c>
      <c r="D2955" t="s">
        <v>837</v>
      </c>
      <c r="E2955" t="s">
        <v>838</v>
      </c>
      <c r="F2955">
        <v>16</v>
      </c>
      <c r="G2955">
        <v>351.79</v>
      </c>
      <c r="H2955" s="9">
        <v>45051</v>
      </c>
      <c r="I2955" t="s">
        <v>750</v>
      </c>
      <c r="J2955" t="s">
        <v>669</v>
      </c>
      <c r="K2955" t="s">
        <v>599</v>
      </c>
      <c r="L2955" t="s">
        <v>659</v>
      </c>
      <c r="M2955" t="s">
        <v>2239</v>
      </c>
      <c r="N2955" t="s">
        <v>5023</v>
      </c>
      <c r="O2955" t="s">
        <v>6285</v>
      </c>
      <c r="P2955">
        <f>COUNTIFS($L:$L, SolaCorp_Backlog[[#This Row],[Product Group]], $H:$H, "&lt;=" &amp; SolaCorp_Backlog[[#This Row],[Order Date]])</f>
        <v>420</v>
      </c>
      <c r="Q2955" s="9">
        <f>IFERROR(VLOOKUP(SolaCorp_Backlog[[#This Row],[Order_Item]], 'Hot Orders'!$C:$H, 6, FALSE), SolaCorp_Backlog[[#This Row],[Order Date]])</f>
        <v>45051</v>
      </c>
      <c r="R2955">
        <f>COUNTIFS($L:$L, SolaCorp_Backlog[[#This Row],[Product Group]], $Q:$Q, "&lt;=" &amp; SolaCorp_Backlog[[#This Row],[New Date]])</f>
        <v>423</v>
      </c>
      <c r="S2955">
        <f>IF(SolaCorp_Backlog[[#This Row],[Product Group]] &lt;&gt; $L2954, 1, $S2954 + 1)</f>
        <v>416</v>
      </c>
      <c r="T29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55">
        <f ca="1" xml:space="preserve"> ROUND((SolaCorp_Backlog[[#This Row],[Projected Ship Date]] - SolaCorp_Backlog[[#This Row],[Order Date]]) / SolaCorp_Backlog[[#This Row],[Backlog Quantity]], 0)</f>
        <v>19</v>
      </c>
    </row>
    <row r="2956" spans="1:21" x14ac:dyDescent="0.25">
      <c r="A2956" t="s">
        <v>112</v>
      </c>
      <c r="B2956" t="s">
        <v>1137</v>
      </c>
      <c r="C2956" t="s">
        <v>688</v>
      </c>
      <c r="D2956" t="s">
        <v>837</v>
      </c>
      <c r="E2956" t="s">
        <v>838</v>
      </c>
      <c r="F2956">
        <v>16</v>
      </c>
      <c r="G2956">
        <v>351.79</v>
      </c>
      <c r="H2956" s="9">
        <v>45051</v>
      </c>
      <c r="I2956" t="s">
        <v>750</v>
      </c>
      <c r="J2956" t="s">
        <v>669</v>
      </c>
      <c r="K2956" t="s">
        <v>599</v>
      </c>
      <c r="L2956" t="s">
        <v>659</v>
      </c>
      <c r="M2956" t="s">
        <v>2239</v>
      </c>
      <c r="N2956" t="s">
        <v>5024</v>
      </c>
      <c r="O2956" t="s">
        <v>6285</v>
      </c>
      <c r="P2956">
        <f>COUNTIFS($L:$L, SolaCorp_Backlog[[#This Row],[Product Group]], $H:$H, "&lt;=" &amp; SolaCorp_Backlog[[#This Row],[Order Date]])</f>
        <v>420</v>
      </c>
      <c r="Q2956" s="9">
        <f>IFERROR(VLOOKUP(SolaCorp_Backlog[[#This Row],[Order_Item]], 'Hot Orders'!$C:$H, 6, FALSE), SolaCorp_Backlog[[#This Row],[Order Date]])</f>
        <v>45051</v>
      </c>
      <c r="R2956">
        <f>COUNTIFS($L:$L, SolaCorp_Backlog[[#This Row],[Product Group]], $Q:$Q, "&lt;=" &amp; SolaCorp_Backlog[[#This Row],[New Date]])</f>
        <v>423</v>
      </c>
      <c r="S2956">
        <f>IF(SolaCorp_Backlog[[#This Row],[Product Group]] &lt;&gt; $L2955, 1, $S2955 + 1)</f>
        <v>417</v>
      </c>
      <c r="T29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56">
        <f ca="1" xml:space="preserve"> ROUND((SolaCorp_Backlog[[#This Row],[Projected Ship Date]] - SolaCorp_Backlog[[#This Row],[Order Date]]) / SolaCorp_Backlog[[#This Row],[Backlog Quantity]], 0)</f>
        <v>19</v>
      </c>
    </row>
    <row r="2957" spans="1:21" x14ac:dyDescent="0.25">
      <c r="A2957" t="s">
        <v>112</v>
      </c>
      <c r="B2957" t="s">
        <v>1137</v>
      </c>
      <c r="C2957" t="s">
        <v>688</v>
      </c>
      <c r="D2957" t="s">
        <v>837</v>
      </c>
      <c r="E2957" t="s">
        <v>838</v>
      </c>
      <c r="F2957">
        <v>16</v>
      </c>
      <c r="G2957">
        <v>351.79</v>
      </c>
      <c r="H2957" s="9">
        <v>45051</v>
      </c>
      <c r="I2957" t="s">
        <v>750</v>
      </c>
      <c r="J2957" t="s">
        <v>669</v>
      </c>
      <c r="K2957" t="s">
        <v>599</v>
      </c>
      <c r="L2957" t="s">
        <v>659</v>
      </c>
      <c r="M2957" t="s">
        <v>2239</v>
      </c>
      <c r="N2957" t="s">
        <v>5025</v>
      </c>
      <c r="O2957" t="s">
        <v>6285</v>
      </c>
      <c r="P2957">
        <f>COUNTIFS($L:$L, SolaCorp_Backlog[[#This Row],[Product Group]], $H:$H, "&lt;=" &amp; SolaCorp_Backlog[[#This Row],[Order Date]])</f>
        <v>420</v>
      </c>
      <c r="Q2957" s="9">
        <f>IFERROR(VLOOKUP(SolaCorp_Backlog[[#This Row],[Order_Item]], 'Hot Orders'!$C:$H, 6, FALSE), SolaCorp_Backlog[[#This Row],[Order Date]])</f>
        <v>45051</v>
      </c>
      <c r="R2957">
        <f>COUNTIFS($L:$L, SolaCorp_Backlog[[#This Row],[Product Group]], $Q:$Q, "&lt;=" &amp; SolaCorp_Backlog[[#This Row],[New Date]])</f>
        <v>423</v>
      </c>
      <c r="S2957">
        <f>IF(SolaCorp_Backlog[[#This Row],[Product Group]] &lt;&gt; $L2956, 1, $S2956 + 1)</f>
        <v>418</v>
      </c>
      <c r="T29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57">
        <f ca="1" xml:space="preserve"> ROUND((SolaCorp_Backlog[[#This Row],[Projected Ship Date]] - SolaCorp_Backlog[[#This Row],[Order Date]]) / SolaCorp_Backlog[[#This Row],[Backlog Quantity]], 0)</f>
        <v>19</v>
      </c>
    </row>
    <row r="2958" spans="1:21" x14ac:dyDescent="0.25">
      <c r="A2958" t="s">
        <v>112</v>
      </c>
      <c r="B2958" t="s">
        <v>1137</v>
      </c>
      <c r="C2958" t="s">
        <v>688</v>
      </c>
      <c r="D2958" t="s">
        <v>837</v>
      </c>
      <c r="E2958" t="s">
        <v>838</v>
      </c>
      <c r="F2958">
        <v>16</v>
      </c>
      <c r="G2958">
        <v>351.79</v>
      </c>
      <c r="H2958" s="9">
        <v>45051</v>
      </c>
      <c r="I2958" t="s">
        <v>750</v>
      </c>
      <c r="J2958" t="s">
        <v>669</v>
      </c>
      <c r="K2958" t="s">
        <v>599</v>
      </c>
      <c r="L2958" t="s">
        <v>659</v>
      </c>
      <c r="M2958" t="s">
        <v>2239</v>
      </c>
      <c r="N2958" t="s">
        <v>5026</v>
      </c>
      <c r="O2958" t="s">
        <v>6285</v>
      </c>
      <c r="P2958">
        <f>COUNTIFS($L:$L, SolaCorp_Backlog[[#This Row],[Product Group]], $H:$H, "&lt;=" &amp; SolaCorp_Backlog[[#This Row],[Order Date]])</f>
        <v>420</v>
      </c>
      <c r="Q2958" s="9">
        <f>IFERROR(VLOOKUP(SolaCorp_Backlog[[#This Row],[Order_Item]], 'Hot Orders'!$C:$H, 6, FALSE), SolaCorp_Backlog[[#This Row],[Order Date]])</f>
        <v>45051</v>
      </c>
      <c r="R2958">
        <f>COUNTIFS($L:$L, SolaCorp_Backlog[[#This Row],[Product Group]], $Q:$Q, "&lt;=" &amp; SolaCorp_Backlog[[#This Row],[New Date]])</f>
        <v>423</v>
      </c>
      <c r="S2958">
        <f>IF(SolaCorp_Backlog[[#This Row],[Product Group]] &lt;&gt; $L2957, 1, $S2957 + 1)</f>
        <v>419</v>
      </c>
      <c r="T29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58">
        <f ca="1" xml:space="preserve"> ROUND((SolaCorp_Backlog[[#This Row],[Projected Ship Date]] - SolaCorp_Backlog[[#This Row],[Order Date]]) / SolaCorp_Backlog[[#This Row],[Backlog Quantity]], 0)</f>
        <v>19</v>
      </c>
    </row>
    <row r="2959" spans="1:21" x14ac:dyDescent="0.25">
      <c r="A2959" t="s">
        <v>112</v>
      </c>
      <c r="B2959" t="s">
        <v>1137</v>
      </c>
      <c r="C2959" t="s">
        <v>688</v>
      </c>
      <c r="D2959" t="s">
        <v>837</v>
      </c>
      <c r="E2959" t="s">
        <v>838</v>
      </c>
      <c r="F2959">
        <v>16</v>
      </c>
      <c r="G2959">
        <v>351.79</v>
      </c>
      <c r="H2959" s="9">
        <v>45051</v>
      </c>
      <c r="I2959" t="s">
        <v>750</v>
      </c>
      <c r="J2959" t="s">
        <v>669</v>
      </c>
      <c r="K2959" t="s">
        <v>599</v>
      </c>
      <c r="L2959" t="s">
        <v>659</v>
      </c>
      <c r="M2959" t="s">
        <v>2239</v>
      </c>
      <c r="N2959" t="s">
        <v>5027</v>
      </c>
      <c r="O2959" t="s">
        <v>6285</v>
      </c>
      <c r="P2959">
        <f>COUNTIFS($L:$L, SolaCorp_Backlog[[#This Row],[Product Group]], $H:$H, "&lt;=" &amp; SolaCorp_Backlog[[#This Row],[Order Date]])</f>
        <v>420</v>
      </c>
      <c r="Q2959" s="9">
        <f>IFERROR(VLOOKUP(SolaCorp_Backlog[[#This Row],[Order_Item]], 'Hot Orders'!$C:$H, 6, FALSE), SolaCorp_Backlog[[#This Row],[Order Date]])</f>
        <v>45051</v>
      </c>
      <c r="R2959">
        <f>COUNTIFS($L:$L, SolaCorp_Backlog[[#This Row],[Product Group]], $Q:$Q, "&lt;=" &amp; SolaCorp_Backlog[[#This Row],[New Date]])</f>
        <v>423</v>
      </c>
      <c r="S2959">
        <f>IF(SolaCorp_Backlog[[#This Row],[Product Group]] &lt;&gt; $L2958, 1, $S2958 + 1)</f>
        <v>420</v>
      </c>
      <c r="T29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59">
        <f ca="1" xml:space="preserve"> ROUND((SolaCorp_Backlog[[#This Row],[Projected Ship Date]] - SolaCorp_Backlog[[#This Row],[Order Date]]) / SolaCorp_Backlog[[#This Row],[Backlog Quantity]], 0)</f>
        <v>19</v>
      </c>
    </row>
    <row r="2960" spans="1:21" x14ac:dyDescent="0.25">
      <c r="A2960" t="s">
        <v>533</v>
      </c>
      <c r="B2960" t="s">
        <v>1464</v>
      </c>
      <c r="C2960" t="s">
        <v>671</v>
      </c>
      <c r="D2960" t="s">
        <v>1311</v>
      </c>
      <c r="E2960" t="s">
        <v>1312</v>
      </c>
      <c r="F2960">
        <v>2</v>
      </c>
      <c r="G2960">
        <v>110.75</v>
      </c>
      <c r="H2960" s="9">
        <v>45052</v>
      </c>
      <c r="I2960" t="s">
        <v>698</v>
      </c>
      <c r="J2960" t="s">
        <v>675</v>
      </c>
      <c r="K2960" t="s">
        <v>612</v>
      </c>
      <c r="L2960" t="s">
        <v>659</v>
      </c>
      <c r="M2960" t="s">
        <v>2439</v>
      </c>
      <c r="N2960" t="s">
        <v>5437</v>
      </c>
      <c r="O2960" t="s">
        <v>6451</v>
      </c>
      <c r="P2960">
        <f>COUNTIFS($L:$L, SolaCorp_Backlog[[#This Row],[Product Group]], $H:$H, "&lt;=" &amp; SolaCorp_Backlog[[#This Row],[Order Date]])</f>
        <v>422</v>
      </c>
      <c r="Q2960" s="9">
        <f>IFERROR(VLOOKUP(SolaCorp_Backlog[[#This Row],[Order_Item]], 'Hot Orders'!$C:$H, 6, FALSE), SolaCorp_Backlog[[#This Row],[Order Date]])</f>
        <v>45052</v>
      </c>
      <c r="R2960">
        <f>COUNTIFS($L:$L, SolaCorp_Backlog[[#This Row],[Product Group]], $Q:$Q, "&lt;=" &amp; SolaCorp_Backlog[[#This Row],[New Date]])</f>
        <v>425</v>
      </c>
      <c r="S2960">
        <f>IF(SolaCorp_Backlog[[#This Row],[Product Group]] &lt;&gt; $L2959, 1, $S2959 + 1)</f>
        <v>421</v>
      </c>
      <c r="T29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2960">
        <f ca="1" xml:space="preserve"> ROUND((SolaCorp_Backlog[[#This Row],[Projected Ship Date]] - SolaCorp_Backlog[[#This Row],[Order Date]]) / SolaCorp_Backlog[[#This Row],[Backlog Quantity]], 0)</f>
        <v>150</v>
      </c>
    </row>
    <row r="2961" spans="1:21" x14ac:dyDescent="0.25">
      <c r="A2961" t="s">
        <v>533</v>
      </c>
      <c r="B2961" t="s">
        <v>1464</v>
      </c>
      <c r="C2961" t="s">
        <v>671</v>
      </c>
      <c r="D2961" t="s">
        <v>1311</v>
      </c>
      <c r="E2961" t="s">
        <v>1312</v>
      </c>
      <c r="F2961">
        <v>2</v>
      </c>
      <c r="G2961">
        <v>110.75</v>
      </c>
      <c r="H2961" s="9">
        <v>45052</v>
      </c>
      <c r="I2961" t="s">
        <v>698</v>
      </c>
      <c r="J2961" t="s">
        <v>675</v>
      </c>
      <c r="K2961" t="s">
        <v>612</v>
      </c>
      <c r="L2961" t="s">
        <v>659</v>
      </c>
      <c r="M2961" t="s">
        <v>2439</v>
      </c>
      <c r="N2961" t="s">
        <v>5438</v>
      </c>
      <c r="O2961" t="s">
        <v>6451</v>
      </c>
      <c r="P2961">
        <f>COUNTIFS($L:$L, SolaCorp_Backlog[[#This Row],[Product Group]], $H:$H, "&lt;=" &amp; SolaCorp_Backlog[[#This Row],[Order Date]])</f>
        <v>422</v>
      </c>
      <c r="Q2961" s="9">
        <f>IFERROR(VLOOKUP(SolaCorp_Backlog[[#This Row],[Order_Item]], 'Hot Orders'!$C:$H, 6, FALSE), SolaCorp_Backlog[[#This Row],[Order Date]])</f>
        <v>45052</v>
      </c>
      <c r="R2961">
        <f>COUNTIFS($L:$L, SolaCorp_Backlog[[#This Row],[Product Group]], $Q:$Q, "&lt;=" &amp; SolaCorp_Backlog[[#This Row],[New Date]])</f>
        <v>425</v>
      </c>
      <c r="S2961">
        <f>IF(SolaCorp_Backlog[[#This Row],[Product Group]] &lt;&gt; $L2960, 1, $S2960 + 1)</f>
        <v>422</v>
      </c>
      <c r="T29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61">
        <f ca="1" xml:space="preserve"> ROUND((SolaCorp_Backlog[[#This Row],[Projected Ship Date]] - SolaCorp_Backlog[[#This Row],[Order Date]]) / SolaCorp_Backlog[[#This Row],[Backlog Quantity]], 0)</f>
        <v>154</v>
      </c>
    </row>
    <row r="2962" spans="1:21" x14ac:dyDescent="0.25">
      <c r="A2962" t="s">
        <v>551</v>
      </c>
      <c r="B2962" t="s">
        <v>1303</v>
      </c>
      <c r="C2962" t="s">
        <v>688</v>
      </c>
      <c r="D2962" t="s">
        <v>910</v>
      </c>
      <c r="E2962" t="s">
        <v>911</v>
      </c>
      <c r="F2962">
        <v>2</v>
      </c>
      <c r="G2962">
        <v>227.25</v>
      </c>
      <c r="H2962" s="9">
        <v>45054</v>
      </c>
      <c r="I2962" t="s">
        <v>691</v>
      </c>
      <c r="J2962" t="s">
        <v>675</v>
      </c>
      <c r="K2962" t="s">
        <v>602</v>
      </c>
      <c r="L2962" t="s">
        <v>659</v>
      </c>
      <c r="M2962" t="s">
        <v>2187</v>
      </c>
      <c r="N2962" t="s">
        <v>4893</v>
      </c>
      <c r="O2962" t="s">
        <v>6235</v>
      </c>
      <c r="P2962">
        <f>COUNTIFS($L:$L, SolaCorp_Backlog[[#This Row],[Product Group]], $H:$H, "&lt;=" &amp; SolaCorp_Backlog[[#This Row],[Order Date]])</f>
        <v>432</v>
      </c>
      <c r="Q2962" s="9">
        <f>IFERROR(VLOOKUP(SolaCorp_Backlog[[#This Row],[Order_Item]], 'Hot Orders'!$C:$H, 6, FALSE), SolaCorp_Backlog[[#This Row],[Order Date]])</f>
        <v>45054</v>
      </c>
      <c r="R2962">
        <f>COUNTIFS($L:$L, SolaCorp_Backlog[[#This Row],[Product Group]], $Q:$Q, "&lt;=" &amp; SolaCorp_Backlog[[#This Row],[New Date]])</f>
        <v>435</v>
      </c>
      <c r="S2962">
        <f>IF(SolaCorp_Backlog[[#This Row],[Product Group]] &lt;&gt; $L2961, 1, $S2961 + 1)</f>
        <v>423</v>
      </c>
      <c r="T29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62">
        <f ca="1" xml:space="preserve"> ROUND((SolaCorp_Backlog[[#This Row],[Projected Ship Date]] - SolaCorp_Backlog[[#This Row],[Order Date]]) / SolaCorp_Backlog[[#This Row],[Backlog Quantity]], 0)</f>
        <v>153</v>
      </c>
    </row>
    <row r="2963" spans="1:21" x14ac:dyDescent="0.25">
      <c r="A2963" t="s">
        <v>551</v>
      </c>
      <c r="B2963" t="s">
        <v>1303</v>
      </c>
      <c r="C2963" t="s">
        <v>688</v>
      </c>
      <c r="D2963" t="s">
        <v>910</v>
      </c>
      <c r="E2963" t="s">
        <v>911</v>
      </c>
      <c r="F2963">
        <v>2</v>
      </c>
      <c r="G2963">
        <v>227.25</v>
      </c>
      <c r="H2963" s="9">
        <v>45054</v>
      </c>
      <c r="I2963" t="s">
        <v>691</v>
      </c>
      <c r="J2963" t="s">
        <v>675</v>
      </c>
      <c r="K2963" t="s">
        <v>602</v>
      </c>
      <c r="L2963" t="s">
        <v>659</v>
      </c>
      <c r="M2963" t="s">
        <v>2187</v>
      </c>
      <c r="N2963" t="s">
        <v>4894</v>
      </c>
      <c r="O2963" t="s">
        <v>6235</v>
      </c>
      <c r="P2963">
        <f>COUNTIFS($L:$L, SolaCorp_Backlog[[#This Row],[Product Group]], $H:$H, "&lt;=" &amp; SolaCorp_Backlog[[#This Row],[Order Date]])</f>
        <v>432</v>
      </c>
      <c r="Q2963" s="9">
        <f>IFERROR(VLOOKUP(SolaCorp_Backlog[[#This Row],[Order_Item]], 'Hot Orders'!$C:$H, 6, FALSE), SolaCorp_Backlog[[#This Row],[Order Date]])</f>
        <v>45054</v>
      </c>
      <c r="R2963">
        <f>COUNTIFS($L:$L, SolaCorp_Backlog[[#This Row],[Product Group]], $Q:$Q, "&lt;=" &amp; SolaCorp_Backlog[[#This Row],[New Date]])</f>
        <v>435</v>
      </c>
      <c r="S2963">
        <f>IF(SolaCorp_Backlog[[#This Row],[Product Group]] &lt;&gt; $L2962, 1, $S2962 + 1)</f>
        <v>424</v>
      </c>
      <c r="T29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63">
        <f ca="1" xml:space="preserve"> ROUND((SolaCorp_Backlog[[#This Row],[Projected Ship Date]] - SolaCorp_Backlog[[#This Row],[Order Date]]) / SolaCorp_Backlog[[#This Row],[Backlog Quantity]], 0)</f>
        <v>153</v>
      </c>
    </row>
    <row r="2964" spans="1:21" x14ac:dyDescent="0.25">
      <c r="A2964" t="s">
        <v>551</v>
      </c>
      <c r="B2964" t="s">
        <v>1303</v>
      </c>
      <c r="C2964" t="s">
        <v>688</v>
      </c>
      <c r="D2964" t="s">
        <v>910</v>
      </c>
      <c r="E2964" t="s">
        <v>911</v>
      </c>
      <c r="F2964">
        <v>2</v>
      </c>
      <c r="G2964">
        <v>235.31</v>
      </c>
      <c r="H2964" s="9">
        <v>45054</v>
      </c>
      <c r="I2964" t="s">
        <v>691</v>
      </c>
      <c r="J2964" t="s">
        <v>675</v>
      </c>
      <c r="K2964" t="s">
        <v>602</v>
      </c>
      <c r="L2964" t="s">
        <v>659</v>
      </c>
      <c r="M2964" t="s">
        <v>2187</v>
      </c>
      <c r="N2964" t="s">
        <v>4893</v>
      </c>
      <c r="O2964" t="s">
        <v>6235</v>
      </c>
      <c r="P2964">
        <f>COUNTIFS($L:$L, SolaCorp_Backlog[[#This Row],[Product Group]], $H:$H, "&lt;=" &amp; SolaCorp_Backlog[[#This Row],[Order Date]])</f>
        <v>432</v>
      </c>
      <c r="Q2964" s="9">
        <f>IFERROR(VLOOKUP(SolaCorp_Backlog[[#This Row],[Order_Item]], 'Hot Orders'!$C:$H, 6, FALSE), SolaCorp_Backlog[[#This Row],[Order Date]])</f>
        <v>45054</v>
      </c>
      <c r="R2964">
        <f>COUNTIFS($L:$L, SolaCorp_Backlog[[#This Row],[Product Group]], $Q:$Q, "&lt;=" &amp; SolaCorp_Backlog[[#This Row],[New Date]])</f>
        <v>435</v>
      </c>
      <c r="S2964">
        <f>IF(SolaCorp_Backlog[[#This Row],[Product Group]] &lt;&gt; $L2963, 1, $S2963 + 1)</f>
        <v>425</v>
      </c>
      <c r="T29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64">
        <f ca="1" xml:space="preserve"> ROUND((SolaCorp_Backlog[[#This Row],[Projected Ship Date]] - SolaCorp_Backlog[[#This Row],[Order Date]]) / SolaCorp_Backlog[[#This Row],[Backlog Quantity]], 0)</f>
        <v>153</v>
      </c>
    </row>
    <row r="2965" spans="1:21" x14ac:dyDescent="0.25">
      <c r="A2965" t="s">
        <v>551</v>
      </c>
      <c r="B2965" t="s">
        <v>1303</v>
      </c>
      <c r="C2965" t="s">
        <v>688</v>
      </c>
      <c r="D2965" t="s">
        <v>910</v>
      </c>
      <c r="E2965" t="s">
        <v>911</v>
      </c>
      <c r="F2965">
        <v>2</v>
      </c>
      <c r="G2965">
        <v>235.31</v>
      </c>
      <c r="H2965" s="9">
        <v>45054</v>
      </c>
      <c r="I2965" t="s">
        <v>691</v>
      </c>
      <c r="J2965" t="s">
        <v>675</v>
      </c>
      <c r="K2965" t="s">
        <v>602</v>
      </c>
      <c r="L2965" t="s">
        <v>659</v>
      </c>
      <c r="M2965" t="s">
        <v>2187</v>
      </c>
      <c r="N2965" t="s">
        <v>4894</v>
      </c>
      <c r="O2965" t="s">
        <v>6235</v>
      </c>
      <c r="P2965">
        <f>COUNTIFS($L:$L, SolaCorp_Backlog[[#This Row],[Product Group]], $H:$H, "&lt;=" &amp; SolaCorp_Backlog[[#This Row],[Order Date]])</f>
        <v>432</v>
      </c>
      <c r="Q2965" s="9">
        <f>IFERROR(VLOOKUP(SolaCorp_Backlog[[#This Row],[Order_Item]], 'Hot Orders'!$C:$H, 6, FALSE), SolaCorp_Backlog[[#This Row],[Order Date]])</f>
        <v>45054</v>
      </c>
      <c r="R2965">
        <f>COUNTIFS($L:$L, SolaCorp_Backlog[[#This Row],[Product Group]], $Q:$Q, "&lt;=" &amp; SolaCorp_Backlog[[#This Row],[New Date]])</f>
        <v>435</v>
      </c>
      <c r="S2965">
        <f>IF(SolaCorp_Backlog[[#This Row],[Product Group]] &lt;&gt; $L2964, 1, $S2964 + 1)</f>
        <v>426</v>
      </c>
      <c r="T29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65">
        <f ca="1" xml:space="preserve"> ROUND((SolaCorp_Backlog[[#This Row],[Projected Ship Date]] - SolaCorp_Backlog[[#This Row],[Order Date]]) / SolaCorp_Backlog[[#This Row],[Backlog Quantity]], 0)</f>
        <v>153</v>
      </c>
    </row>
    <row r="2966" spans="1:21" x14ac:dyDescent="0.25">
      <c r="A2966" t="s">
        <v>551</v>
      </c>
      <c r="B2966" t="s">
        <v>1303</v>
      </c>
      <c r="C2966" t="s">
        <v>688</v>
      </c>
      <c r="D2966" t="s">
        <v>910</v>
      </c>
      <c r="E2966" t="s">
        <v>911</v>
      </c>
      <c r="F2966">
        <v>2</v>
      </c>
      <c r="G2966">
        <v>227.25</v>
      </c>
      <c r="H2966" s="9">
        <v>45054</v>
      </c>
      <c r="I2966" t="s">
        <v>691</v>
      </c>
      <c r="J2966" t="s">
        <v>675</v>
      </c>
      <c r="K2966" t="s">
        <v>602</v>
      </c>
      <c r="L2966" t="s">
        <v>659</v>
      </c>
      <c r="M2966" t="s">
        <v>2187</v>
      </c>
      <c r="N2966" t="s">
        <v>4893</v>
      </c>
      <c r="O2966" t="s">
        <v>6235</v>
      </c>
      <c r="P2966">
        <f>COUNTIFS($L:$L, SolaCorp_Backlog[[#This Row],[Product Group]], $H:$H, "&lt;=" &amp; SolaCorp_Backlog[[#This Row],[Order Date]])</f>
        <v>432</v>
      </c>
      <c r="Q2966" s="9">
        <f>IFERROR(VLOOKUP(SolaCorp_Backlog[[#This Row],[Order_Item]], 'Hot Orders'!$C:$H, 6, FALSE), SolaCorp_Backlog[[#This Row],[Order Date]])</f>
        <v>45054</v>
      </c>
      <c r="R2966">
        <f>COUNTIFS($L:$L, SolaCorp_Backlog[[#This Row],[Product Group]], $Q:$Q, "&lt;=" &amp; SolaCorp_Backlog[[#This Row],[New Date]])</f>
        <v>435</v>
      </c>
      <c r="S2966">
        <f>IF(SolaCorp_Backlog[[#This Row],[Product Group]] &lt;&gt; $L2965, 1, $S2965 + 1)</f>
        <v>427</v>
      </c>
      <c r="T29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66">
        <f ca="1" xml:space="preserve"> ROUND((SolaCorp_Backlog[[#This Row],[Projected Ship Date]] - SolaCorp_Backlog[[#This Row],[Order Date]]) / SolaCorp_Backlog[[#This Row],[Backlog Quantity]], 0)</f>
        <v>153</v>
      </c>
    </row>
    <row r="2967" spans="1:21" x14ac:dyDescent="0.25">
      <c r="A2967" t="s">
        <v>551</v>
      </c>
      <c r="B2967" t="s">
        <v>1303</v>
      </c>
      <c r="C2967" t="s">
        <v>688</v>
      </c>
      <c r="D2967" t="s">
        <v>910</v>
      </c>
      <c r="E2967" t="s">
        <v>911</v>
      </c>
      <c r="F2967">
        <v>2</v>
      </c>
      <c r="G2967">
        <v>227.25</v>
      </c>
      <c r="H2967" s="9">
        <v>45054</v>
      </c>
      <c r="I2967" t="s">
        <v>691</v>
      </c>
      <c r="J2967" t="s">
        <v>675</v>
      </c>
      <c r="K2967" t="s">
        <v>602</v>
      </c>
      <c r="L2967" t="s">
        <v>659</v>
      </c>
      <c r="M2967" t="s">
        <v>2187</v>
      </c>
      <c r="N2967" t="s">
        <v>4894</v>
      </c>
      <c r="O2967" t="s">
        <v>6235</v>
      </c>
      <c r="P2967">
        <f>COUNTIFS($L:$L, SolaCorp_Backlog[[#This Row],[Product Group]], $H:$H, "&lt;=" &amp; SolaCorp_Backlog[[#This Row],[Order Date]])</f>
        <v>432</v>
      </c>
      <c r="Q2967" s="9">
        <f>IFERROR(VLOOKUP(SolaCorp_Backlog[[#This Row],[Order_Item]], 'Hot Orders'!$C:$H, 6, FALSE), SolaCorp_Backlog[[#This Row],[Order Date]])</f>
        <v>45054</v>
      </c>
      <c r="R2967">
        <f>COUNTIFS($L:$L, SolaCorp_Backlog[[#This Row],[Product Group]], $Q:$Q, "&lt;=" &amp; SolaCorp_Backlog[[#This Row],[New Date]])</f>
        <v>435</v>
      </c>
      <c r="S2967">
        <f>IF(SolaCorp_Backlog[[#This Row],[Product Group]] &lt;&gt; $L2966, 1, $S2966 + 1)</f>
        <v>428</v>
      </c>
      <c r="T29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67">
        <f ca="1" xml:space="preserve"> ROUND((SolaCorp_Backlog[[#This Row],[Projected Ship Date]] - SolaCorp_Backlog[[#This Row],[Order Date]]) / SolaCorp_Backlog[[#This Row],[Backlog Quantity]], 0)</f>
        <v>153</v>
      </c>
    </row>
    <row r="2968" spans="1:21" x14ac:dyDescent="0.25">
      <c r="A2968" t="s">
        <v>551</v>
      </c>
      <c r="B2968" t="s">
        <v>1303</v>
      </c>
      <c r="C2968" t="s">
        <v>688</v>
      </c>
      <c r="D2968" t="s">
        <v>910</v>
      </c>
      <c r="E2968" t="s">
        <v>911</v>
      </c>
      <c r="F2968">
        <v>2</v>
      </c>
      <c r="G2968">
        <v>227.25</v>
      </c>
      <c r="H2968" s="9">
        <v>45054</v>
      </c>
      <c r="I2968" t="s">
        <v>691</v>
      </c>
      <c r="J2968" t="s">
        <v>675</v>
      </c>
      <c r="K2968" t="s">
        <v>602</v>
      </c>
      <c r="L2968" t="s">
        <v>659</v>
      </c>
      <c r="M2968" t="s">
        <v>2187</v>
      </c>
      <c r="N2968" t="s">
        <v>4893</v>
      </c>
      <c r="O2968" t="s">
        <v>6235</v>
      </c>
      <c r="P2968">
        <f>COUNTIFS($L:$L, SolaCorp_Backlog[[#This Row],[Product Group]], $H:$H, "&lt;=" &amp; SolaCorp_Backlog[[#This Row],[Order Date]])</f>
        <v>432</v>
      </c>
      <c r="Q2968" s="9">
        <f>IFERROR(VLOOKUP(SolaCorp_Backlog[[#This Row],[Order_Item]], 'Hot Orders'!$C:$H, 6, FALSE), SolaCorp_Backlog[[#This Row],[Order Date]])</f>
        <v>45054</v>
      </c>
      <c r="R2968">
        <f>COUNTIFS($L:$L, SolaCorp_Backlog[[#This Row],[Product Group]], $Q:$Q, "&lt;=" &amp; SolaCorp_Backlog[[#This Row],[New Date]])</f>
        <v>435</v>
      </c>
      <c r="S2968">
        <f>IF(SolaCorp_Backlog[[#This Row],[Product Group]] &lt;&gt; $L2967, 1, $S2967 + 1)</f>
        <v>429</v>
      </c>
      <c r="T29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68">
        <f ca="1" xml:space="preserve"> ROUND((SolaCorp_Backlog[[#This Row],[Projected Ship Date]] - SolaCorp_Backlog[[#This Row],[Order Date]]) / SolaCorp_Backlog[[#This Row],[Backlog Quantity]], 0)</f>
        <v>153</v>
      </c>
    </row>
    <row r="2969" spans="1:21" x14ac:dyDescent="0.25">
      <c r="A2969" t="s">
        <v>551</v>
      </c>
      <c r="B2969" t="s">
        <v>1303</v>
      </c>
      <c r="C2969" t="s">
        <v>688</v>
      </c>
      <c r="D2969" t="s">
        <v>910</v>
      </c>
      <c r="E2969" t="s">
        <v>911</v>
      </c>
      <c r="F2969">
        <v>2</v>
      </c>
      <c r="G2969">
        <v>227.25</v>
      </c>
      <c r="H2969" s="9">
        <v>45054</v>
      </c>
      <c r="I2969" t="s">
        <v>691</v>
      </c>
      <c r="J2969" t="s">
        <v>675</v>
      </c>
      <c r="K2969" t="s">
        <v>602</v>
      </c>
      <c r="L2969" t="s">
        <v>659</v>
      </c>
      <c r="M2969" t="s">
        <v>2187</v>
      </c>
      <c r="N2969" t="s">
        <v>4894</v>
      </c>
      <c r="O2969" t="s">
        <v>6235</v>
      </c>
      <c r="P2969">
        <f>COUNTIFS($L:$L, SolaCorp_Backlog[[#This Row],[Product Group]], $H:$H, "&lt;=" &amp; SolaCorp_Backlog[[#This Row],[Order Date]])</f>
        <v>432</v>
      </c>
      <c r="Q2969" s="9">
        <f>IFERROR(VLOOKUP(SolaCorp_Backlog[[#This Row],[Order_Item]], 'Hot Orders'!$C:$H, 6, FALSE), SolaCorp_Backlog[[#This Row],[Order Date]])</f>
        <v>45054</v>
      </c>
      <c r="R2969">
        <f>COUNTIFS($L:$L, SolaCorp_Backlog[[#This Row],[Product Group]], $Q:$Q, "&lt;=" &amp; SolaCorp_Backlog[[#This Row],[New Date]])</f>
        <v>435</v>
      </c>
      <c r="S2969">
        <f>IF(SolaCorp_Backlog[[#This Row],[Product Group]] &lt;&gt; $L2968, 1, $S2968 + 1)</f>
        <v>430</v>
      </c>
      <c r="T29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69">
        <f ca="1" xml:space="preserve"> ROUND((SolaCorp_Backlog[[#This Row],[Projected Ship Date]] - SolaCorp_Backlog[[#This Row],[Order Date]]) / SolaCorp_Backlog[[#This Row],[Backlog Quantity]], 0)</f>
        <v>153</v>
      </c>
    </row>
    <row r="2970" spans="1:21" x14ac:dyDescent="0.25">
      <c r="A2970" t="s">
        <v>551</v>
      </c>
      <c r="B2970" t="s">
        <v>1303</v>
      </c>
      <c r="C2970" t="s">
        <v>688</v>
      </c>
      <c r="D2970" t="s">
        <v>910</v>
      </c>
      <c r="E2970" t="s">
        <v>911</v>
      </c>
      <c r="F2970">
        <v>2</v>
      </c>
      <c r="G2970">
        <v>229.9</v>
      </c>
      <c r="H2970" s="9">
        <v>45054</v>
      </c>
      <c r="I2970" t="s">
        <v>691</v>
      </c>
      <c r="J2970" t="s">
        <v>675</v>
      </c>
      <c r="K2970" t="s">
        <v>602</v>
      </c>
      <c r="L2970" t="s">
        <v>659</v>
      </c>
      <c r="M2970" t="s">
        <v>2187</v>
      </c>
      <c r="N2970" t="s">
        <v>4893</v>
      </c>
      <c r="O2970" t="s">
        <v>6235</v>
      </c>
      <c r="P2970">
        <f>COUNTIFS($L:$L, SolaCorp_Backlog[[#This Row],[Product Group]], $H:$H, "&lt;=" &amp; SolaCorp_Backlog[[#This Row],[Order Date]])</f>
        <v>432</v>
      </c>
      <c r="Q2970" s="9">
        <f>IFERROR(VLOOKUP(SolaCorp_Backlog[[#This Row],[Order_Item]], 'Hot Orders'!$C:$H, 6, FALSE), SolaCorp_Backlog[[#This Row],[Order Date]])</f>
        <v>45054</v>
      </c>
      <c r="R2970">
        <f>COUNTIFS($L:$L, SolaCorp_Backlog[[#This Row],[Product Group]], $Q:$Q, "&lt;=" &amp; SolaCorp_Backlog[[#This Row],[New Date]])</f>
        <v>435</v>
      </c>
      <c r="S2970">
        <f>IF(SolaCorp_Backlog[[#This Row],[Product Group]] &lt;&gt; $L2969, 1, $S2969 + 1)</f>
        <v>431</v>
      </c>
      <c r="T29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70">
        <f ca="1" xml:space="preserve"> ROUND((SolaCorp_Backlog[[#This Row],[Projected Ship Date]] - SolaCorp_Backlog[[#This Row],[Order Date]]) / SolaCorp_Backlog[[#This Row],[Backlog Quantity]], 0)</f>
        <v>153</v>
      </c>
    </row>
    <row r="2971" spans="1:21" x14ac:dyDescent="0.25">
      <c r="A2971" t="s">
        <v>551</v>
      </c>
      <c r="B2971" t="s">
        <v>1303</v>
      </c>
      <c r="C2971" t="s">
        <v>688</v>
      </c>
      <c r="D2971" t="s">
        <v>910</v>
      </c>
      <c r="E2971" t="s">
        <v>911</v>
      </c>
      <c r="F2971">
        <v>2</v>
      </c>
      <c r="G2971">
        <v>229.9</v>
      </c>
      <c r="H2971" s="9">
        <v>45054</v>
      </c>
      <c r="I2971" t="s">
        <v>691</v>
      </c>
      <c r="J2971" t="s">
        <v>675</v>
      </c>
      <c r="K2971" t="s">
        <v>602</v>
      </c>
      <c r="L2971" t="s">
        <v>659</v>
      </c>
      <c r="M2971" t="s">
        <v>2187</v>
      </c>
      <c r="N2971" t="s">
        <v>4894</v>
      </c>
      <c r="O2971" t="s">
        <v>6235</v>
      </c>
      <c r="P2971">
        <f>COUNTIFS($L:$L, SolaCorp_Backlog[[#This Row],[Product Group]], $H:$H, "&lt;=" &amp; SolaCorp_Backlog[[#This Row],[Order Date]])</f>
        <v>432</v>
      </c>
      <c r="Q2971" s="9">
        <f>IFERROR(VLOOKUP(SolaCorp_Backlog[[#This Row],[Order_Item]], 'Hot Orders'!$C:$H, 6, FALSE), SolaCorp_Backlog[[#This Row],[Order Date]])</f>
        <v>45054</v>
      </c>
      <c r="R2971">
        <f>COUNTIFS($L:$L, SolaCorp_Backlog[[#This Row],[Product Group]], $Q:$Q, "&lt;=" &amp; SolaCorp_Backlog[[#This Row],[New Date]])</f>
        <v>435</v>
      </c>
      <c r="S2971">
        <f>IF(SolaCorp_Backlog[[#This Row],[Product Group]] &lt;&gt; $L2970, 1, $S2970 + 1)</f>
        <v>432</v>
      </c>
      <c r="T29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71">
        <f ca="1" xml:space="preserve"> ROUND((SolaCorp_Backlog[[#This Row],[Projected Ship Date]] - SolaCorp_Backlog[[#This Row],[Order Date]]) / SolaCorp_Backlog[[#This Row],[Backlog Quantity]], 0)</f>
        <v>153</v>
      </c>
    </row>
    <row r="2972" spans="1:21" x14ac:dyDescent="0.25">
      <c r="A2972" t="s">
        <v>558</v>
      </c>
      <c r="B2972" t="s">
        <v>680</v>
      </c>
      <c r="C2972" t="s">
        <v>671</v>
      </c>
      <c r="D2972" t="s">
        <v>726</v>
      </c>
      <c r="E2972" t="s">
        <v>727</v>
      </c>
      <c r="F2972">
        <v>1</v>
      </c>
      <c r="G2972">
        <v>434.19</v>
      </c>
      <c r="H2972" s="9">
        <v>45055</v>
      </c>
      <c r="I2972" t="s">
        <v>683</v>
      </c>
      <c r="J2972" t="s">
        <v>675</v>
      </c>
      <c r="K2972" t="s">
        <v>590</v>
      </c>
      <c r="L2972" t="s">
        <v>659</v>
      </c>
      <c r="M2972" t="s">
        <v>2216</v>
      </c>
      <c r="N2972" t="s">
        <v>4958</v>
      </c>
      <c r="O2972" t="s">
        <v>6263</v>
      </c>
      <c r="P2972">
        <f>COUNTIFS($L:$L, SolaCorp_Backlog[[#This Row],[Product Group]], $H:$H, "&lt;=" &amp; SolaCorp_Backlog[[#This Row],[Order Date]])</f>
        <v>438</v>
      </c>
      <c r="Q2972" s="9">
        <f>IFERROR(VLOOKUP(SolaCorp_Backlog[[#This Row],[Order_Item]], 'Hot Orders'!$C:$H, 6, FALSE), SolaCorp_Backlog[[#This Row],[Order Date]])</f>
        <v>45055</v>
      </c>
      <c r="R2972">
        <f>COUNTIFS($L:$L, SolaCorp_Backlog[[#This Row],[Product Group]], $Q:$Q, "&lt;=" &amp; SolaCorp_Backlog[[#This Row],[New Date]])</f>
        <v>441</v>
      </c>
      <c r="S2972">
        <f>IF(SolaCorp_Backlog[[#This Row],[Product Group]] &lt;&gt; $L2971, 1, $S2971 + 1)</f>
        <v>433</v>
      </c>
      <c r="T29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72">
        <f ca="1" xml:space="preserve"> ROUND((SolaCorp_Backlog[[#This Row],[Projected Ship Date]] - SolaCorp_Backlog[[#This Row],[Order Date]]) / SolaCorp_Backlog[[#This Row],[Backlog Quantity]], 0)</f>
        <v>304</v>
      </c>
    </row>
    <row r="2973" spans="1:21" x14ac:dyDescent="0.25">
      <c r="A2973" t="s">
        <v>564</v>
      </c>
      <c r="B2973" t="s">
        <v>712</v>
      </c>
      <c r="C2973" t="s">
        <v>671</v>
      </c>
      <c r="D2973" t="s">
        <v>1084</v>
      </c>
      <c r="E2973" t="s">
        <v>1085</v>
      </c>
      <c r="F2973">
        <v>4</v>
      </c>
      <c r="G2973">
        <v>418.15</v>
      </c>
      <c r="H2973" s="9">
        <v>45055</v>
      </c>
      <c r="I2973" t="s">
        <v>679</v>
      </c>
      <c r="J2973" t="s">
        <v>675</v>
      </c>
      <c r="K2973" t="s">
        <v>605</v>
      </c>
      <c r="L2973" t="s">
        <v>659</v>
      </c>
      <c r="M2973" t="s">
        <v>2199</v>
      </c>
      <c r="N2973" t="s">
        <v>4922</v>
      </c>
      <c r="O2973" t="s">
        <v>6247</v>
      </c>
      <c r="P2973">
        <f>COUNTIFS($L:$L, SolaCorp_Backlog[[#This Row],[Product Group]], $H:$H, "&lt;=" &amp; SolaCorp_Backlog[[#This Row],[Order Date]])</f>
        <v>438</v>
      </c>
      <c r="Q2973" s="9">
        <f>IFERROR(VLOOKUP(SolaCorp_Backlog[[#This Row],[Order_Item]], 'Hot Orders'!$C:$H, 6, FALSE), SolaCorp_Backlog[[#This Row],[Order Date]])</f>
        <v>45055</v>
      </c>
      <c r="R2973">
        <f>COUNTIFS($L:$L, SolaCorp_Backlog[[#This Row],[Product Group]], $Q:$Q, "&lt;=" &amp; SolaCorp_Backlog[[#This Row],[New Date]])</f>
        <v>441</v>
      </c>
      <c r="S2973">
        <f>IF(SolaCorp_Backlog[[#This Row],[Product Group]] &lt;&gt; $L2972, 1, $S2972 + 1)</f>
        <v>434</v>
      </c>
      <c r="T29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73">
        <f ca="1" xml:space="preserve"> ROUND((SolaCorp_Backlog[[#This Row],[Projected Ship Date]] - SolaCorp_Backlog[[#This Row],[Order Date]]) / SolaCorp_Backlog[[#This Row],[Backlog Quantity]], 0)</f>
        <v>76</v>
      </c>
    </row>
    <row r="2974" spans="1:21" x14ac:dyDescent="0.25">
      <c r="A2974" t="s">
        <v>564</v>
      </c>
      <c r="B2974" t="s">
        <v>712</v>
      </c>
      <c r="C2974" t="s">
        <v>671</v>
      </c>
      <c r="D2974" t="s">
        <v>1084</v>
      </c>
      <c r="E2974" t="s">
        <v>1085</v>
      </c>
      <c r="F2974">
        <v>4</v>
      </c>
      <c r="G2974">
        <v>418.15</v>
      </c>
      <c r="H2974" s="9">
        <v>45055</v>
      </c>
      <c r="I2974" t="s">
        <v>679</v>
      </c>
      <c r="J2974" t="s">
        <v>675</v>
      </c>
      <c r="K2974" t="s">
        <v>605</v>
      </c>
      <c r="L2974" t="s">
        <v>659</v>
      </c>
      <c r="M2974" t="s">
        <v>2199</v>
      </c>
      <c r="N2974" t="s">
        <v>4923</v>
      </c>
      <c r="O2974" t="s">
        <v>6247</v>
      </c>
      <c r="P2974">
        <f>COUNTIFS($L:$L, SolaCorp_Backlog[[#This Row],[Product Group]], $H:$H, "&lt;=" &amp; SolaCorp_Backlog[[#This Row],[Order Date]])</f>
        <v>438</v>
      </c>
      <c r="Q2974" s="9">
        <f>IFERROR(VLOOKUP(SolaCorp_Backlog[[#This Row],[Order_Item]], 'Hot Orders'!$C:$H, 6, FALSE), SolaCorp_Backlog[[#This Row],[Order Date]])</f>
        <v>45055</v>
      </c>
      <c r="R2974">
        <f>COUNTIFS($L:$L, SolaCorp_Backlog[[#This Row],[Product Group]], $Q:$Q, "&lt;=" &amp; SolaCorp_Backlog[[#This Row],[New Date]])</f>
        <v>441</v>
      </c>
      <c r="S2974">
        <f>IF(SolaCorp_Backlog[[#This Row],[Product Group]] &lt;&gt; $L2973, 1, $S2973 + 1)</f>
        <v>435</v>
      </c>
      <c r="T29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74">
        <f ca="1" xml:space="preserve"> ROUND((SolaCorp_Backlog[[#This Row],[Projected Ship Date]] - SolaCorp_Backlog[[#This Row],[Order Date]]) / SolaCorp_Backlog[[#This Row],[Backlog Quantity]], 0)</f>
        <v>76</v>
      </c>
    </row>
    <row r="2975" spans="1:21" x14ac:dyDescent="0.25">
      <c r="A2975" t="s">
        <v>564</v>
      </c>
      <c r="B2975" t="s">
        <v>712</v>
      </c>
      <c r="C2975" t="s">
        <v>671</v>
      </c>
      <c r="D2975" t="s">
        <v>1084</v>
      </c>
      <c r="E2975" t="s">
        <v>1085</v>
      </c>
      <c r="F2975">
        <v>4</v>
      </c>
      <c r="G2975">
        <v>418.15</v>
      </c>
      <c r="H2975" s="9">
        <v>45055</v>
      </c>
      <c r="I2975" t="s">
        <v>679</v>
      </c>
      <c r="J2975" t="s">
        <v>675</v>
      </c>
      <c r="K2975" t="s">
        <v>605</v>
      </c>
      <c r="L2975" t="s">
        <v>659</v>
      </c>
      <c r="M2975" t="s">
        <v>2199</v>
      </c>
      <c r="N2975" t="s">
        <v>4924</v>
      </c>
      <c r="O2975" t="s">
        <v>6247</v>
      </c>
      <c r="P2975">
        <f>COUNTIFS($L:$L, SolaCorp_Backlog[[#This Row],[Product Group]], $H:$H, "&lt;=" &amp; SolaCorp_Backlog[[#This Row],[Order Date]])</f>
        <v>438</v>
      </c>
      <c r="Q2975" s="9">
        <f>IFERROR(VLOOKUP(SolaCorp_Backlog[[#This Row],[Order_Item]], 'Hot Orders'!$C:$H, 6, FALSE), SolaCorp_Backlog[[#This Row],[Order Date]])</f>
        <v>45055</v>
      </c>
      <c r="R2975">
        <f>COUNTIFS($L:$L, SolaCorp_Backlog[[#This Row],[Product Group]], $Q:$Q, "&lt;=" &amp; SolaCorp_Backlog[[#This Row],[New Date]])</f>
        <v>441</v>
      </c>
      <c r="S2975">
        <f>IF(SolaCorp_Backlog[[#This Row],[Product Group]] &lt;&gt; $L2974, 1, $S2974 + 1)</f>
        <v>436</v>
      </c>
      <c r="T29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75">
        <f ca="1" xml:space="preserve"> ROUND((SolaCorp_Backlog[[#This Row],[Projected Ship Date]] - SolaCorp_Backlog[[#This Row],[Order Date]]) / SolaCorp_Backlog[[#This Row],[Backlog Quantity]], 0)</f>
        <v>76</v>
      </c>
    </row>
    <row r="2976" spans="1:21" x14ac:dyDescent="0.25">
      <c r="A2976" t="s">
        <v>564</v>
      </c>
      <c r="B2976" t="s">
        <v>712</v>
      </c>
      <c r="C2976" t="s">
        <v>671</v>
      </c>
      <c r="D2976" t="s">
        <v>1084</v>
      </c>
      <c r="E2976" t="s">
        <v>1085</v>
      </c>
      <c r="F2976">
        <v>4</v>
      </c>
      <c r="G2976">
        <v>418.15</v>
      </c>
      <c r="H2976" s="9">
        <v>45055</v>
      </c>
      <c r="I2976" t="s">
        <v>679</v>
      </c>
      <c r="J2976" t="s">
        <v>675</v>
      </c>
      <c r="K2976" t="s">
        <v>605</v>
      </c>
      <c r="L2976" t="s">
        <v>659</v>
      </c>
      <c r="M2976" t="s">
        <v>2199</v>
      </c>
      <c r="N2976" t="s">
        <v>4925</v>
      </c>
      <c r="O2976" t="s">
        <v>6247</v>
      </c>
      <c r="P2976">
        <f>COUNTIFS($L:$L, SolaCorp_Backlog[[#This Row],[Product Group]], $H:$H, "&lt;=" &amp; SolaCorp_Backlog[[#This Row],[Order Date]])</f>
        <v>438</v>
      </c>
      <c r="Q2976" s="9">
        <f>IFERROR(VLOOKUP(SolaCorp_Backlog[[#This Row],[Order_Item]], 'Hot Orders'!$C:$H, 6, FALSE), SolaCorp_Backlog[[#This Row],[Order Date]])</f>
        <v>45055</v>
      </c>
      <c r="R2976">
        <f>COUNTIFS($L:$L, SolaCorp_Backlog[[#This Row],[Product Group]], $Q:$Q, "&lt;=" &amp; SolaCorp_Backlog[[#This Row],[New Date]])</f>
        <v>441</v>
      </c>
      <c r="S2976">
        <f>IF(SolaCorp_Backlog[[#This Row],[Product Group]] &lt;&gt; $L2975, 1, $S2975 + 1)</f>
        <v>437</v>
      </c>
      <c r="T29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76">
        <f ca="1" xml:space="preserve"> ROUND((SolaCorp_Backlog[[#This Row],[Projected Ship Date]] - SolaCorp_Backlog[[#This Row],[Order Date]]) / SolaCorp_Backlog[[#This Row],[Backlog Quantity]], 0)</f>
        <v>76</v>
      </c>
    </row>
    <row r="2977" spans="1:21" x14ac:dyDescent="0.25">
      <c r="A2977" t="s">
        <v>558</v>
      </c>
      <c r="B2977" t="s">
        <v>680</v>
      </c>
      <c r="C2977" t="s">
        <v>671</v>
      </c>
      <c r="D2977" t="s">
        <v>726</v>
      </c>
      <c r="E2977" t="s">
        <v>727</v>
      </c>
      <c r="F2977">
        <v>1</v>
      </c>
      <c r="G2977">
        <v>177.22</v>
      </c>
      <c r="H2977" s="9">
        <v>45055</v>
      </c>
      <c r="I2977" t="s">
        <v>683</v>
      </c>
      <c r="J2977" t="s">
        <v>675</v>
      </c>
      <c r="K2977" t="s">
        <v>590</v>
      </c>
      <c r="L2977" t="s">
        <v>659</v>
      </c>
      <c r="M2977" t="s">
        <v>2216</v>
      </c>
      <c r="N2977" t="s">
        <v>4958</v>
      </c>
      <c r="O2977" t="s">
        <v>6263</v>
      </c>
      <c r="P2977">
        <f>COUNTIFS($L:$L, SolaCorp_Backlog[[#This Row],[Product Group]], $H:$H, "&lt;=" &amp; SolaCorp_Backlog[[#This Row],[Order Date]])</f>
        <v>438</v>
      </c>
      <c r="Q2977" s="9">
        <f>IFERROR(VLOOKUP(SolaCorp_Backlog[[#This Row],[Order_Item]], 'Hot Orders'!$C:$H, 6, FALSE), SolaCorp_Backlog[[#This Row],[Order Date]])</f>
        <v>45055</v>
      </c>
      <c r="R2977">
        <f>COUNTIFS($L:$L, SolaCorp_Backlog[[#This Row],[Product Group]], $Q:$Q, "&lt;=" &amp; SolaCorp_Backlog[[#This Row],[New Date]])</f>
        <v>441</v>
      </c>
      <c r="S2977">
        <f>IF(SolaCorp_Backlog[[#This Row],[Product Group]] &lt;&gt; $L2976, 1, $S2976 + 1)</f>
        <v>438</v>
      </c>
      <c r="T29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77">
        <f ca="1" xml:space="preserve"> ROUND((SolaCorp_Backlog[[#This Row],[Projected Ship Date]] - SolaCorp_Backlog[[#This Row],[Order Date]]) / SolaCorp_Backlog[[#This Row],[Backlog Quantity]], 0)</f>
        <v>304</v>
      </c>
    </row>
    <row r="2978" spans="1:21" x14ac:dyDescent="0.25">
      <c r="A2978" t="s">
        <v>570</v>
      </c>
      <c r="B2978" t="s">
        <v>796</v>
      </c>
      <c r="C2978" t="s">
        <v>729</v>
      </c>
      <c r="D2978" t="s">
        <v>837</v>
      </c>
      <c r="E2978" t="s">
        <v>838</v>
      </c>
      <c r="F2978">
        <v>9</v>
      </c>
      <c r="G2978">
        <v>259.45</v>
      </c>
      <c r="H2978" s="9">
        <v>45056</v>
      </c>
      <c r="I2978" t="s">
        <v>789</v>
      </c>
      <c r="J2978" t="s">
        <v>669</v>
      </c>
      <c r="K2978" t="s">
        <v>599</v>
      </c>
      <c r="L2978" t="s">
        <v>659</v>
      </c>
      <c r="M2978" t="s">
        <v>2393</v>
      </c>
      <c r="N2978" t="s">
        <v>5309</v>
      </c>
      <c r="O2978" t="s">
        <v>6265</v>
      </c>
      <c r="P2978">
        <f>COUNTIFS($L:$L, SolaCorp_Backlog[[#This Row],[Product Group]], $H:$H, "&lt;=" &amp; SolaCorp_Backlog[[#This Row],[Order Date]])</f>
        <v>480</v>
      </c>
      <c r="Q2978" s="9">
        <f>IFERROR(VLOOKUP(SolaCorp_Backlog[[#This Row],[Order_Item]], 'Hot Orders'!$C:$H, 6, FALSE), SolaCorp_Backlog[[#This Row],[Order Date]])</f>
        <v>45056</v>
      </c>
      <c r="R2978">
        <f>COUNTIFS($L:$L, SolaCorp_Backlog[[#This Row],[Product Group]], $Q:$Q, "&lt;=" &amp; SolaCorp_Backlog[[#This Row],[New Date]])</f>
        <v>483</v>
      </c>
      <c r="S2978">
        <f>IF(SolaCorp_Backlog[[#This Row],[Product Group]] &lt;&gt; $L2977, 1, $S2977 + 1)</f>
        <v>439</v>
      </c>
      <c r="T29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78">
        <f ca="1" xml:space="preserve"> ROUND((SolaCorp_Backlog[[#This Row],[Projected Ship Date]] - SolaCorp_Backlog[[#This Row],[Order Date]]) / SolaCorp_Backlog[[#This Row],[Backlog Quantity]], 0)</f>
        <v>34</v>
      </c>
    </row>
    <row r="2979" spans="1:21" x14ac:dyDescent="0.25">
      <c r="A2979" t="s">
        <v>570</v>
      </c>
      <c r="B2979" t="s">
        <v>796</v>
      </c>
      <c r="C2979" t="s">
        <v>729</v>
      </c>
      <c r="D2979" t="s">
        <v>837</v>
      </c>
      <c r="E2979" t="s">
        <v>838</v>
      </c>
      <c r="F2979">
        <v>9</v>
      </c>
      <c r="G2979">
        <v>259.45</v>
      </c>
      <c r="H2979" s="9">
        <v>45056</v>
      </c>
      <c r="I2979" t="s">
        <v>789</v>
      </c>
      <c r="J2979" t="s">
        <v>669</v>
      </c>
      <c r="K2979" t="s">
        <v>599</v>
      </c>
      <c r="L2979" t="s">
        <v>659</v>
      </c>
      <c r="M2979" t="s">
        <v>2393</v>
      </c>
      <c r="N2979" t="s">
        <v>5310</v>
      </c>
      <c r="O2979" t="s">
        <v>6265</v>
      </c>
      <c r="P2979">
        <f>COUNTIFS($L:$L, SolaCorp_Backlog[[#This Row],[Product Group]], $H:$H, "&lt;=" &amp; SolaCorp_Backlog[[#This Row],[Order Date]])</f>
        <v>480</v>
      </c>
      <c r="Q2979" s="9">
        <f>IFERROR(VLOOKUP(SolaCorp_Backlog[[#This Row],[Order_Item]], 'Hot Orders'!$C:$H, 6, FALSE), SolaCorp_Backlog[[#This Row],[Order Date]])</f>
        <v>45056</v>
      </c>
      <c r="R2979">
        <f>COUNTIFS($L:$L, SolaCorp_Backlog[[#This Row],[Product Group]], $Q:$Q, "&lt;=" &amp; SolaCorp_Backlog[[#This Row],[New Date]])</f>
        <v>483</v>
      </c>
      <c r="S2979">
        <f>IF(SolaCorp_Backlog[[#This Row],[Product Group]] &lt;&gt; $L2978, 1, $S2978 + 1)</f>
        <v>440</v>
      </c>
      <c r="T29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79">
        <f ca="1" xml:space="preserve"> ROUND((SolaCorp_Backlog[[#This Row],[Projected Ship Date]] - SolaCorp_Backlog[[#This Row],[Order Date]]) / SolaCorp_Backlog[[#This Row],[Backlog Quantity]], 0)</f>
        <v>34</v>
      </c>
    </row>
    <row r="2980" spans="1:21" x14ac:dyDescent="0.25">
      <c r="A2980" t="s">
        <v>570</v>
      </c>
      <c r="B2980" t="s">
        <v>796</v>
      </c>
      <c r="C2980" t="s">
        <v>729</v>
      </c>
      <c r="D2980" t="s">
        <v>837</v>
      </c>
      <c r="E2980" t="s">
        <v>838</v>
      </c>
      <c r="F2980">
        <v>9</v>
      </c>
      <c r="G2980">
        <v>259.45</v>
      </c>
      <c r="H2980" s="9">
        <v>45056</v>
      </c>
      <c r="I2980" t="s">
        <v>789</v>
      </c>
      <c r="J2980" t="s">
        <v>669</v>
      </c>
      <c r="K2980" t="s">
        <v>599</v>
      </c>
      <c r="L2980" t="s">
        <v>659</v>
      </c>
      <c r="M2980" t="s">
        <v>2393</v>
      </c>
      <c r="N2980" t="s">
        <v>5311</v>
      </c>
      <c r="O2980" t="s">
        <v>6265</v>
      </c>
      <c r="P2980">
        <f>COUNTIFS($L:$L, SolaCorp_Backlog[[#This Row],[Product Group]], $H:$H, "&lt;=" &amp; SolaCorp_Backlog[[#This Row],[Order Date]])</f>
        <v>480</v>
      </c>
      <c r="Q2980" s="9">
        <f>IFERROR(VLOOKUP(SolaCorp_Backlog[[#This Row],[Order_Item]], 'Hot Orders'!$C:$H, 6, FALSE), SolaCorp_Backlog[[#This Row],[Order Date]])</f>
        <v>45056</v>
      </c>
      <c r="R2980">
        <f>COUNTIFS($L:$L, SolaCorp_Backlog[[#This Row],[Product Group]], $Q:$Q, "&lt;=" &amp; SolaCorp_Backlog[[#This Row],[New Date]])</f>
        <v>483</v>
      </c>
      <c r="S2980">
        <f>IF(SolaCorp_Backlog[[#This Row],[Product Group]] &lt;&gt; $L2979, 1, $S2979 + 1)</f>
        <v>441</v>
      </c>
      <c r="T29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80">
        <f ca="1" xml:space="preserve"> ROUND((SolaCorp_Backlog[[#This Row],[Projected Ship Date]] - SolaCorp_Backlog[[#This Row],[Order Date]]) / SolaCorp_Backlog[[#This Row],[Backlog Quantity]], 0)</f>
        <v>34</v>
      </c>
    </row>
    <row r="2981" spans="1:21" x14ac:dyDescent="0.25">
      <c r="A2981" t="s">
        <v>570</v>
      </c>
      <c r="B2981" t="s">
        <v>796</v>
      </c>
      <c r="C2981" t="s">
        <v>729</v>
      </c>
      <c r="D2981" t="s">
        <v>837</v>
      </c>
      <c r="E2981" t="s">
        <v>838</v>
      </c>
      <c r="F2981">
        <v>9</v>
      </c>
      <c r="G2981">
        <v>259.45</v>
      </c>
      <c r="H2981" s="9">
        <v>45056</v>
      </c>
      <c r="I2981" t="s">
        <v>789</v>
      </c>
      <c r="J2981" t="s">
        <v>669</v>
      </c>
      <c r="K2981" t="s">
        <v>599</v>
      </c>
      <c r="L2981" t="s">
        <v>659</v>
      </c>
      <c r="M2981" t="s">
        <v>2393</v>
      </c>
      <c r="N2981" t="s">
        <v>5312</v>
      </c>
      <c r="O2981" t="s">
        <v>6265</v>
      </c>
      <c r="P2981">
        <f>COUNTIFS($L:$L, SolaCorp_Backlog[[#This Row],[Product Group]], $H:$H, "&lt;=" &amp; SolaCorp_Backlog[[#This Row],[Order Date]])</f>
        <v>480</v>
      </c>
      <c r="Q2981" s="9">
        <f>IFERROR(VLOOKUP(SolaCorp_Backlog[[#This Row],[Order_Item]], 'Hot Orders'!$C:$H, 6, FALSE), SolaCorp_Backlog[[#This Row],[Order Date]])</f>
        <v>45056</v>
      </c>
      <c r="R2981">
        <f>COUNTIFS($L:$L, SolaCorp_Backlog[[#This Row],[Product Group]], $Q:$Q, "&lt;=" &amp; SolaCorp_Backlog[[#This Row],[New Date]])</f>
        <v>483</v>
      </c>
      <c r="S2981">
        <f>IF(SolaCorp_Backlog[[#This Row],[Product Group]] &lt;&gt; $L2980, 1, $S2980 + 1)</f>
        <v>442</v>
      </c>
      <c r="T29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81">
        <f ca="1" xml:space="preserve"> ROUND((SolaCorp_Backlog[[#This Row],[Projected Ship Date]] - SolaCorp_Backlog[[#This Row],[Order Date]]) / SolaCorp_Backlog[[#This Row],[Backlog Quantity]], 0)</f>
        <v>34</v>
      </c>
    </row>
    <row r="2982" spans="1:21" x14ac:dyDescent="0.25">
      <c r="A2982" t="s">
        <v>570</v>
      </c>
      <c r="B2982" t="s">
        <v>796</v>
      </c>
      <c r="C2982" t="s">
        <v>729</v>
      </c>
      <c r="D2982" t="s">
        <v>837</v>
      </c>
      <c r="E2982" t="s">
        <v>838</v>
      </c>
      <c r="F2982">
        <v>9</v>
      </c>
      <c r="G2982">
        <v>259.45</v>
      </c>
      <c r="H2982" s="9">
        <v>45056</v>
      </c>
      <c r="I2982" t="s">
        <v>789</v>
      </c>
      <c r="J2982" t="s">
        <v>669</v>
      </c>
      <c r="K2982" t="s">
        <v>599</v>
      </c>
      <c r="L2982" t="s">
        <v>659</v>
      </c>
      <c r="M2982" t="s">
        <v>2393</v>
      </c>
      <c r="N2982" t="s">
        <v>5313</v>
      </c>
      <c r="O2982" t="s">
        <v>6265</v>
      </c>
      <c r="P2982">
        <f>COUNTIFS($L:$L, SolaCorp_Backlog[[#This Row],[Product Group]], $H:$H, "&lt;=" &amp; SolaCorp_Backlog[[#This Row],[Order Date]])</f>
        <v>480</v>
      </c>
      <c r="Q2982" s="9">
        <f>IFERROR(VLOOKUP(SolaCorp_Backlog[[#This Row],[Order_Item]], 'Hot Orders'!$C:$H, 6, FALSE), SolaCorp_Backlog[[#This Row],[Order Date]])</f>
        <v>45056</v>
      </c>
      <c r="R2982">
        <f>COUNTIFS($L:$L, SolaCorp_Backlog[[#This Row],[Product Group]], $Q:$Q, "&lt;=" &amp; SolaCorp_Backlog[[#This Row],[New Date]])</f>
        <v>483</v>
      </c>
      <c r="S2982">
        <f>IF(SolaCorp_Backlog[[#This Row],[Product Group]] &lt;&gt; $L2981, 1, $S2981 + 1)</f>
        <v>443</v>
      </c>
      <c r="T29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82">
        <f ca="1" xml:space="preserve"> ROUND((SolaCorp_Backlog[[#This Row],[Projected Ship Date]] - SolaCorp_Backlog[[#This Row],[Order Date]]) / SolaCorp_Backlog[[#This Row],[Backlog Quantity]], 0)</f>
        <v>34</v>
      </c>
    </row>
    <row r="2983" spans="1:21" x14ac:dyDescent="0.25">
      <c r="A2983" t="s">
        <v>570</v>
      </c>
      <c r="B2983" t="s">
        <v>796</v>
      </c>
      <c r="C2983" t="s">
        <v>729</v>
      </c>
      <c r="D2983" t="s">
        <v>837</v>
      </c>
      <c r="E2983" t="s">
        <v>838</v>
      </c>
      <c r="F2983">
        <v>9</v>
      </c>
      <c r="G2983">
        <v>259.45</v>
      </c>
      <c r="H2983" s="9">
        <v>45056</v>
      </c>
      <c r="I2983" t="s">
        <v>789</v>
      </c>
      <c r="J2983" t="s">
        <v>669</v>
      </c>
      <c r="K2983" t="s">
        <v>599</v>
      </c>
      <c r="L2983" t="s">
        <v>659</v>
      </c>
      <c r="M2983" t="s">
        <v>2393</v>
      </c>
      <c r="N2983" t="s">
        <v>5314</v>
      </c>
      <c r="O2983" t="s">
        <v>6265</v>
      </c>
      <c r="P2983">
        <f>COUNTIFS($L:$L, SolaCorp_Backlog[[#This Row],[Product Group]], $H:$H, "&lt;=" &amp; SolaCorp_Backlog[[#This Row],[Order Date]])</f>
        <v>480</v>
      </c>
      <c r="Q2983" s="9">
        <f>IFERROR(VLOOKUP(SolaCorp_Backlog[[#This Row],[Order_Item]], 'Hot Orders'!$C:$H, 6, FALSE), SolaCorp_Backlog[[#This Row],[Order Date]])</f>
        <v>45056</v>
      </c>
      <c r="R2983">
        <f>COUNTIFS($L:$L, SolaCorp_Backlog[[#This Row],[Product Group]], $Q:$Q, "&lt;=" &amp; SolaCorp_Backlog[[#This Row],[New Date]])</f>
        <v>483</v>
      </c>
      <c r="S2983">
        <f>IF(SolaCorp_Backlog[[#This Row],[Product Group]] &lt;&gt; $L2982, 1, $S2982 + 1)</f>
        <v>444</v>
      </c>
      <c r="T29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83">
        <f ca="1" xml:space="preserve"> ROUND((SolaCorp_Backlog[[#This Row],[Projected Ship Date]] - SolaCorp_Backlog[[#This Row],[Order Date]]) / SolaCorp_Backlog[[#This Row],[Backlog Quantity]], 0)</f>
        <v>34</v>
      </c>
    </row>
    <row r="2984" spans="1:21" x14ac:dyDescent="0.25">
      <c r="A2984" t="s">
        <v>570</v>
      </c>
      <c r="B2984" t="s">
        <v>796</v>
      </c>
      <c r="C2984" t="s">
        <v>729</v>
      </c>
      <c r="D2984" t="s">
        <v>837</v>
      </c>
      <c r="E2984" t="s">
        <v>838</v>
      </c>
      <c r="F2984">
        <v>9</v>
      </c>
      <c r="G2984">
        <v>259.45</v>
      </c>
      <c r="H2984" s="9">
        <v>45056</v>
      </c>
      <c r="I2984" t="s">
        <v>789</v>
      </c>
      <c r="J2984" t="s">
        <v>669</v>
      </c>
      <c r="K2984" t="s">
        <v>599</v>
      </c>
      <c r="L2984" t="s">
        <v>659</v>
      </c>
      <c r="M2984" t="s">
        <v>2393</v>
      </c>
      <c r="N2984" t="s">
        <v>5315</v>
      </c>
      <c r="O2984" t="s">
        <v>6265</v>
      </c>
      <c r="P2984">
        <f>COUNTIFS($L:$L, SolaCorp_Backlog[[#This Row],[Product Group]], $H:$H, "&lt;=" &amp; SolaCorp_Backlog[[#This Row],[Order Date]])</f>
        <v>480</v>
      </c>
      <c r="Q2984" s="9">
        <f>IFERROR(VLOOKUP(SolaCorp_Backlog[[#This Row],[Order_Item]], 'Hot Orders'!$C:$H, 6, FALSE), SolaCorp_Backlog[[#This Row],[Order Date]])</f>
        <v>45056</v>
      </c>
      <c r="R2984">
        <f>COUNTIFS($L:$L, SolaCorp_Backlog[[#This Row],[Product Group]], $Q:$Q, "&lt;=" &amp; SolaCorp_Backlog[[#This Row],[New Date]])</f>
        <v>483</v>
      </c>
      <c r="S2984">
        <f>IF(SolaCorp_Backlog[[#This Row],[Product Group]] &lt;&gt; $L2983, 1, $S2983 + 1)</f>
        <v>445</v>
      </c>
      <c r="T29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84">
        <f ca="1" xml:space="preserve"> ROUND((SolaCorp_Backlog[[#This Row],[Projected Ship Date]] - SolaCorp_Backlog[[#This Row],[Order Date]]) / SolaCorp_Backlog[[#This Row],[Backlog Quantity]], 0)</f>
        <v>34</v>
      </c>
    </row>
    <row r="2985" spans="1:21" x14ac:dyDescent="0.25">
      <c r="A2985" t="s">
        <v>570</v>
      </c>
      <c r="B2985" t="s">
        <v>796</v>
      </c>
      <c r="C2985" t="s">
        <v>729</v>
      </c>
      <c r="D2985" t="s">
        <v>837</v>
      </c>
      <c r="E2985" t="s">
        <v>838</v>
      </c>
      <c r="F2985">
        <v>9</v>
      </c>
      <c r="G2985">
        <v>259.45</v>
      </c>
      <c r="H2985" s="9">
        <v>45056</v>
      </c>
      <c r="I2985" t="s">
        <v>789</v>
      </c>
      <c r="J2985" t="s">
        <v>669</v>
      </c>
      <c r="K2985" t="s">
        <v>599</v>
      </c>
      <c r="L2985" t="s">
        <v>659</v>
      </c>
      <c r="M2985" t="s">
        <v>2393</v>
      </c>
      <c r="N2985" t="s">
        <v>5316</v>
      </c>
      <c r="O2985" t="s">
        <v>6265</v>
      </c>
      <c r="P2985">
        <f>COUNTIFS($L:$L, SolaCorp_Backlog[[#This Row],[Product Group]], $H:$H, "&lt;=" &amp; SolaCorp_Backlog[[#This Row],[Order Date]])</f>
        <v>480</v>
      </c>
      <c r="Q2985" s="9">
        <f>IFERROR(VLOOKUP(SolaCorp_Backlog[[#This Row],[Order_Item]], 'Hot Orders'!$C:$H, 6, FALSE), SolaCorp_Backlog[[#This Row],[Order Date]])</f>
        <v>45056</v>
      </c>
      <c r="R2985">
        <f>COUNTIFS($L:$L, SolaCorp_Backlog[[#This Row],[Product Group]], $Q:$Q, "&lt;=" &amp; SolaCorp_Backlog[[#This Row],[New Date]])</f>
        <v>483</v>
      </c>
      <c r="S2985">
        <f>IF(SolaCorp_Backlog[[#This Row],[Product Group]] &lt;&gt; $L2984, 1, $S2984 + 1)</f>
        <v>446</v>
      </c>
      <c r="T29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85">
        <f ca="1" xml:space="preserve"> ROUND((SolaCorp_Backlog[[#This Row],[Projected Ship Date]] - SolaCorp_Backlog[[#This Row],[Order Date]]) / SolaCorp_Backlog[[#This Row],[Backlog Quantity]], 0)</f>
        <v>34</v>
      </c>
    </row>
    <row r="2986" spans="1:21" x14ac:dyDescent="0.25">
      <c r="A2986" t="s">
        <v>570</v>
      </c>
      <c r="B2986" t="s">
        <v>796</v>
      </c>
      <c r="C2986" t="s">
        <v>729</v>
      </c>
      <c r="D2986" t="s">
        <v>837</v>
      </c>
      <c r="E2986" t="s">
        <v>838</v>
      </c>
      <c r="F2986">
        <v>9</v>
      </c>
      <c r="G2986">
        <v>259.45</v>
      </c>
      <c r="H2986" s="9">
        <v>45056</v>
      </c>
      <c r="I2986" t="s">
        <v>789</v>
      </c>
      <c r="J2986" t="s">
        <v>669</v>
      </c>
      <c r="K2986" t="s">
        <v>599</v>
      </c>
      <c r="L2986" t="s">
        <v>659</v>
      </c>
      <c r="M2986" t="s">
        <v>2393</v>
      </c>
      <c r="N2986" t="s">
        <v>5317</v>
      </c>
      <c r="O2986" t="s">
        <v>6265</v>
      </c>
      <c r="P2986">
        <f>COUNTIFS($L:$L, SolaCorp_Backlog[[#This Row],[Product Group]], $H:$H, "&lt;=" &amp; SolaCorp_Backlog[[#This Row],[Order Date]])</f>
        <v>480</v>
      </c>
      <c r="Q2986" s="9">
        <f>IFERROR(VLOOKUP(SolaCorp_Backlog[[#This Row],[Order_Item]], 'Hot Orders'!$C:$H, 6, FALSE), SolaCorp_Backlog[[#This Row],[Order Date]])</f>
        <v>45056</v>
      </c>
      <c r="R2986">
        <f>COUNTIFS($L:$L, SolaCorp_Backlog[[#This Row],[Product Group]], $Q:$Q, "&lt;=" &amp; SolaCorp_Backlog[[#This Row],[New Date]])</f>
        <v>483</v>
      </c>
      <c r="S2986">
        <f>IF(SolaCorp_Backlog[[#This Row],[Product Group]] &lt;&gt; $L2985, 1, $S2985 + 1)</f>
        <v>447</v>
      </c>
      <c r="T29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86">
        <f ca="1" xml:space="preserve"> ROUND((SolaCorp_Backlog[[#This Row],[Projected Ship Date]] - SolaCorp_Backlog[[#This Row],[Order Date]]) / SolaCorp_Backlog[[#This Row],[Backlog Quantity]], 0)</f>
        <v>34</v>
      </c>
    </row>
    <row r="2987" spans="1:21" x14ac:dyDescent="0.25">
      <c r="A2987" t="s">
        <v>570</v>
      </c>
      <c r="B2987" t="s">
        <v>796</v>
      </c>
      <c r="C2987" t="s">
        <v>729</v>
      </c>
      <c r="D2987" t="s">
        <v>1501</v>
      </c>
      <c r="E2987" t="s">
        <v>1502</v>
      </c>
      <c r="F2987">
        <v>12</v>
      </c>
      <c r="G2987">
        <v>88.1</v>
      </c>
      <c r="H2987" s="9">
        <v>45056</v>
      </c>
      <c r="I2987" t="s">
        <v>789</v>
      </c>
      <c r="J2987" t="s">
        <v>669</v>
      </c>
      <c r="K2987" t="s">
        <v>612</v>
      </c>
      <c r="L2987" t="s">
        <v>659</v>
      </c>
      <c r="M2987" t="s">
        <v>2240</v>
      </c>
      <c r="N2987" t="s">
        <v>5028</v>
      </c>
      <c r="O2987" t="s">
        <v>6265</v>
      </c>
      <c r="P2987">
        <f>COUNTIFS($L:$L, SolaCorp_Backlog[[#This Row],[Product Group]], $H:$H, "&lt;=" &amp; SolaCorp_Backlog[[#This Row],[Order Date]])</f>
        <v>480</v>
      </c>
      <c r="Q2987" s="9">
        <f>IFERROR(VLOOKUP(SolaCorp_Backlog[[#This Row],[Order_Item]], 'Hot Orders'!$C:$H, 6, FALSE), SolaCorp_Backlog[[#This Row],[Order Date]])</f>
        <v>45056</v>
      </c>
      <c r="R2987">
        <f>COUNTIFS($L:$L, SolaCorp_Backlog[[#This Row],[Product Group]], $Q:$Q, "&lt;=" &amp; SolaCorp_Backlog[[#This Row],[New Date]])</f>
        <v>483</v>
      </c>
      <c r="S2987">
        <f>IF(SolaCorp_Backlog[[#This Row],[Product Group]] &lt;&gt; $L2986, 1, $S2986 + 1)</f>
        <v>448</v>
      </c>
      <c r="T29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87">
        <f ca="1" xml:space="preserve"> ROUND((SolaCorp_Backlog[[#This Row],[Projected Ship Date]] - SolaCorp_Backlog[[#This Row],[Order Date]]) / SolaCorp_Backlog[[#This Row],[Backlog Quantity]], 0)</f>
        <v>25</v>
      </c>
    </row>
    <row r="2988" spans="1:21" x14ac:dyDescent="0.25">
      <c r="A2988" t="s">
        <v>570</v>
      </c>
      <c r="B2988" t="s">
        <v>796</v>
      </c>
      <c r="C2988" t="s">
        <v>729</v>
      </c>
      <c r="D2988" t="s">
        <v>1501</v>
      </c>
      <c r="E2988" t="s">
        <v>1502</v>
      </c>
      <c r="F2988">
        <v>12</v>
      </c>
      <c r="G2988">
        <v>88.1</v>
      </c>
      <c r="H2988" s="9">
        <v>45056</v>
      </c>
      <c r="I2988" t="s">
        <v>789</v>
      </c>
      <c r="J2988" t="s">
        <v>669</v>
      </c>
      <c r="K2988" t="s">
        <v>612</v>
      </c>
      <c r="L2988" t="s">
        <v>659</v>
      </c>
      <c r="M2988" t="s">
        <v>2240</v>
      </c>
      <c r="N2988" t="s">
        <v>5029</v>
      </c>
      <c r="O2988" t="s">
        <v>6265</v>
      </c>
      <c r="P2988">
        <f>COUNTIFS($L:$L, SolaCorp_Backlog[[#This Row],[Product Group]], $H:$H, "&lt;=" &amp; SolaCorp_Backlog[[#This Row],[Order Date]])</f>
        <v>480</v>
      </c>
      <c r="Q2988" s="9">
        <f>IFERROR(VLOOKUP(SolaCorp_Backlog[[#This Row],[Order_Item]], 'Hot Orders'!$C:$H, 6, FALSE), SolaCorp_Backlog[[#This Row],[Order Date]])</f>
        <v>45056</v>
      </c>
      <c r="R2988">
        <f>COUNTIFS($L:$L, SolaCorp_Backlog[[#This Row],[Product Group]], $Q:$Q, "&lt;=" &amp; SolaCorp_Backlog[[#This Row],[New Date]])</f>
        <v>483</v>
      </c>
      <c r="S2988">
        <f>IF(SolaCorp_Backlog[[#This Row],[Product Group]] &lt;&gt; $L2987, 1, $S2987 + 1)</f>
        <v>449</v>
      </c>
      <c r="T29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88">
        <f ca="1" xml:space="preserve"> ROUND((SolaCorp_Backlog[[#This Row],[Projected Ship Date]] - SolaCorp_Backlog[[#This Row],[Order Date]]) / SolaCorp_Backlog[[#This Row],[Backlog Quantity]], 0)</f>
        <v>25</v>
      </c>
    </row>
    <row r="2989" spans="1:21" x14ac:dyDescent="0.25">
      <c r="A2989" t="s">
        <v>570</v>
      </c>
      <c r="B2989" t="s">
        <v>796</v>
      </c>
      <c r="C2989" t="s">
        <v>729</v>
      </c>
      <c r="D2989" t="s">
        <v>1501</v>
      </c>
      <c r="E2989" t="s">
        <v>1502</v>
      </c>
      <c r="F2989">
        <v>12</v>
      </c>
      <c r="G2989">
        <v>88.1</v>
      </c>
      <c r="H2989" s="9">
        <v>45056</v>
      </c>
      <c r="I2989" t="s">
        <v>789</v>
      </c>
      <c r="J2989" t="s">
        <v>669</v>
      </c>
      <c r="K2989" t="s">
        <v>612</v>
      </c>
      <c r="L2989" t="s">
        <v>659</v>
      </c>
      <c r="M2989" t="s">
        <v>2240</v>
      </c>
      <c r="N2989" t="s">
        <v>5030</v>
      </c>
      <c r="O2989" t="s">
        <v>6265</v>
      </c>
      <c r="P2989">
        <f>COUNTIFS($L:$L, SolaCorp_Backlog[[#This Row],[Product Group]], $H:$H, "&lt;=" &amp; SolaCorp_Backlog[[#This Row],[Order Date]])</f>
        <v>480</v>
      </c>
      <c r="Q2989" s="9">
        <f>IFERROR(VLOOKUP(SolaCorp_Backlog[[#This Row],[Order_Item]], 'Hot Orders'!$C:$H, 6, FALSE), SolaCorp_Backlog[[#This Row],[Order Date]])</f>
        <v>45056</v>
      </c>
      <c r="R2989">
        <f>COUNTIFS($L:$L, SolaCorp_Backlog[[#This Row],[Product Group]], $Q:$Q, "&lt;=" &amp; SolaCorp_Backlog[[#This Row],[New Date]])</f>
        <v>483</v>
      </c>
      <c r="S2989">
        <f>IF(SolaCorp_Backlog[[#This Row],[Product Group]] &lt;&gt; $L2988, 1, $S2988 + 1)</f>
        <v>450</v>
      </c>
      <c r="T29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89">
        <f ca="1" xml:space="preserve"> ROUND((SolaCorp_Backlog[[#This Row],[Projected Ship Date]] - SolaCorp_Backlog[[#This Row],[Order Date]]) / SolaCorp_Backlog[[#This Row],[Backlog Quantity]], 0)</f>
        <v>25</v>
      </c>
    </row>
    <row r="2990" spans="1:21" x14ac:dyDescent="0.25">
      <c r="A2990" t="s">
        <v>570</v>
      </c>
      <c r="B2990" t="s">
        <v>796</v>
      </c>
      <c r="C2990" t="s">
        <v>729</v>
      </c>
      <c r="D2990" t="s">
        <v>1501</v>
      </c>
      <c r="E2990" t="s">
        <v>1502</v>
      </c>
      <c r="F2990">
        <v>12</v>
      </c>
      <c r="G2990">
        <v>88.1</v>
      </c>
      <c r="H2990" s="9">
        <v>45056</v>
      </c>
      <c r="I2990" t="s">
        <v>789</v>
      </c>
      <c r="J2990" t="s">
        <v>669</v>
      </c>
      <c r="K2990" t="s">
        <v>612</v>
      </c>
      <c r="L2990" t="s">
        <v>659</v>
      </c>
      <c r="M2990" t="s">
        <v>2240</v>
      </c>
      <c r="N2990" t="s">
        <v>5031</v>
      </c>
      <c r="O2990" t="s">
        <v>6265</v>
      </c>
      <c r="P2990">
        <f>COUNTIFS($L:$L, SolaCorp_Backlog[[#This Row],[Product Group]], $H:$H, "&lt;=" &amp; SolaCorp_Backlog[[#This Row],[Order Date]])</f>
        <v>480</v>
      </c>
      <c r="Q2990" s="9">
        <f>IFERROR(VLOOKUP(SolaCorp_Backlog[[#This Row],[Order_Item]], 'Hot Orders'!$C:$H, 6, FALSE), SolaCorp_Backlog[[#This Row],[Order Date]])</f>
        <v>45056</v>
      </c>
      <c r="R2990">
        <f>COUNTIFS($L:$L, SolaCorp_Backlog[[#This Row],[Product Group]], $Q:$Q, "&lt;=" &amp; SolaCorp_Backlog[[#This Row],[New Date]])</f>
        <v>483</v>
      </c>
      <c r="S2990">
        <f>IF(SolaCorp_Backlog[[#This Row],[Product Group]] &lt;&gt; $L2989, 1, $S2989 + 1)</f>
        <v>451</v>
      </c>
      <c r="T29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45359</v>
      </c>
      <c r="U2990">
        <f ca="1" xml:space="preserve"> ROUND((SolaCorp_Backlog[[#This Row],[Projected Ship Date]] - SolaCorp_Backlog[[#This Row],[Order Date]]) / SolaCorp_Backlog[[#This Row],[Backlog Quantity]], 0)</f>
        <v>25</v>
      </c>
    </row>
    <row r="2991" spans="1:21" x14ac:dyDescent="0.25">
      <c r="A2991" t="s">
        <v>570</v>
      </c>
      <c r="B2991" t="s">
        <v>796</v>
      </c>
      <c r="C2991" t="s">
        <v>729</v>
      </c>
      <c r="D2991" t="s">
        <v>1501</v>
      </c>
      <c r="E2991" t="s">
        <v>1502</v>
      </c>
      <c r="F2991">
        <v>12</v>
      </c>
      <c r="G2991">
        <v>88.1</v>
      </c>
      <c r="H2991" s="9">
        <v>45056</v>
      </c>
      <c r="I2991" t="s">
        <v>789</v>
      </c>
      <c r="J2991" t="s">
        <v>669</v>
      </c>
      <c r="K2991" t="s">
        <v>612</v>
      </c>
      <c r="L2991" t="s">
        <v>659</v>
      </c>
      <c r="M2991" t="s">
        <v>2240</v>
      </c>
      <c r="N2991" t="s">
        <v>5032</v>
      </c>
      <c r="O2991" t="s">
        <v>6265</v>
      </c>
      <c r="P2991">
        <f>COUNTIFS($L:$L, SolaCorp_Backlog[[#This Row],[Product Group]], $H:$H, "&lt;=" &amp; SolaCorp_Backlog[[#This Row],[Order Date]])</f>
        <v>480</v>
      </c>
      <c r="Q2991" s="9">
        <f>IFERROR(VLOOKUP(SolaCorp_Backlog[[#This Row],[Order_Item]], 'Hot Orders'!$C:$H, 6, FALSE), SolaCorp_Backlog[[#This Row],[Order Date]])</f>
        <v>45056</v>
      </c>
      <c r="R2991">
        <f>COUNTIFS($L:$L, SolaCorp_Backlog[[#This Row],[Product Group]], $Q:$Q, "&lt;=" &amp; SolaCorp_Backlog[[#This Row],[New Date]])</f>
        <v>483</v>
      </c>
      <c r="S2991">
        <f>IF(SolaCorp_Backlog[[#This Row],[Product Group]] &lt;&gt; $L2990, 1, $S2990 + 1)</f>
        <v>452</v>
      </c>
      <c r="T29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2991">
        <f ca="1" xml:space="preserve"> ROUND((SolaCorp_Backlog[[#This Row],[Projected Ship Date]] - SolaCorp_Backlog[[#This Row],[Order Date]]) / SolaCorp_Backlog[[#This Row],[Backlog Quantity]], 0)</f>
        <v>26</v>
      </c>
    </row>
    <row r="2992" spans="1:21" x14ac:dyDescent="0.25">
      <c r="A2992" t="s">
        <v>570</v>
      </c>
      <c r="B2992" t="s">
        <v>796</v>
      </c>
      <c r="C2992" t="s">
        <v>729</v>
      </c>
      <c r="D2992" t="s">
        <v>1501</v>
      </c>
      <c r="E2992" t="s">
        <v>1502</v>
      </c>
      <c r="F2992">
        <v>12</v>
      </c>
      <c r="G2992">
        <v>88.1</v>
      </c>
      <c r="H2992" s="9">
        <v>45056</v>
      </c>
      <c r="I2992" t="s">
        <v>789</v>
      </c>
      <c r="J2992" t="s">
        <v>669</v>
      </c>
      <c r="K2992" t="s">
        <v>612</v>
      </c>
      <c r="L2992" t="s">
        <v>659</v>
      </c>
      <c r="M2992" t="s">
        <v>2240</v>
      </c>
      <c r="N2992" t="s">
        <v>5033</v>
      </c>
      <c r="O2992" t="s">
        <v>6265</v>
      </c>
      <c r="P2992">
        <f>COUNTIFS($L:$L, SolaCorp_Backlog[[#This Row],[Product Group]], $H:$H, "&lt;=" &amp; SolaCorp_Backlog[[#This Row],[Order Date]])</f>
        <v>480</v>
      </c>
      <c r="Q2992" s="9">
        <f>IFERROR(VLOOKUP(SolaCorp_Backlog[[#This Row],[Order_Item]], 'Hot Orders'!$C:$H, 6, FALSE), SolaCorp_Backlog[[#This Row],[Order Date]])</f>
        <v>45056</v>
      </c>
      <c r="R2992">
        <f>COUNTIFS($L:$L, SolaCorp_Backlog[[#This Row],[Product Group]], $Q:$Q, "&lt;=" &amp; SolaCorp_Backlog[[#This Row],[New Date]])</f>
        <v>483</v>
      </c>
      <c r="S2992">
        <f>IF(SolaCorp_Backlog[[#This Row],[Product Group]] &lt;&gt; $L2991, 1, $S2991 + 1)</f>
        <v>453</v>
      </c>
      <c r="T29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2992">
        <f ca="1" xml:space="preserve"> ROUND((SolaCorp_Backlog[[#This Row],[Projected Ship Date]] - SolaCorp_Backlog[[#This Row],[Order Date]]) / SolaCorp_Backlog[[#This Row],[Backlog Quantity]], 0)</f>
        <v>26</v>
      </c>
    </row>
    <row r="2993" spans="1:21" x14ac:dyDescent="0.25">
      <c r="A2993" t="s">
        <v>570</v>
      </c>
      <c r="B2993" t="s">
        <v>796</v>
      </c>
      <c r="C2993" t="s">
        <v>729</v>
      </c>
      <c r="D2993" t="s">
        <v>1501</v>
      </c>
      <c r="E2993" t="s">
        <v>1502</v>
      </c>
      <c r="F2993">
        <v>12</v>
      </c>
      <c r="G2993">
        <v>88.1</v>
      </c>
      <c r="H2993" s="9">
        <v>45056</v>
      </c>
      <c r="I2993" t="s">
        <v>789</v>
      </c>
      <c r="J2993" t="s">
        <v>669</v>
      </c>
      <c r="K2993" t="s">
        <v>612</v>
      </c>
      <c r="L2993" t="s">
        <v>659</v>
      </c>
      <c r="M2993" t="s">
        <v>2240</v>
      </c>
      <c r="N2993" t="s">
        <v>5034</v>
      </c>
      <c r="O2993" t="s">
        <v>6265</v>
      </c>
      <c r="P2993">
        <f>COUNTIFS($L:$L, SolaCorp_Backlog[[#This Row],[Product Group]], $H:$H, "&lt;=" &amp; SolaCorp_Backlog[[#This Row],[Order Date]])</f>
        <v>480</v>
      </c>
      <c r="Q2993" s="9">
        <f>IFERROR(VLOOKUP(SolaCorp_Backlog[[#This Row],[Order_Item]], 'Hot Orders'!$C:$H, 6, FALSE), SolaCorp_Backlog[[#This Row],[Order Date]])</f>
        <v>45056</v>
      </c>
      <c r="R2993">
        <f>COUNTIFS($L:$L, SolaCorp_Backlog[[#This Row],[Product Group]], $Q:$Q, "&lt;=" &amp; SolaCorp_Backlog[[#This Row],[New Date]])</f>
        <v>483</v>
      </c>
      <c r="S2993">
        <f>IF(SolaCorp_Backlog[[#This Row],[Product Group]] &lt;&gt; $L2992, 1, $S2992 + 1)</f>
        <v>454</v>
      </c>
      <c r="T29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2993">
        <f ca="1" xml:space="preserve"> ROUND((SolaCorp_Backlog[[#This Row],[Projected Ship Date]] - SolaCorp_Backlog[[#This Row],[Order Date]]) / SolaCorp_Backlog[[#This Row],[Backlog Quantity]], 0)</f>
        <v>26</v>
      </c>
    </row>
    <row r="2994" spans="1:21" x14ac:dyDescent="0.25">
      <c r="A2994" t="s">
        <v>570</v>
      </c>
      <c r="B2994" t="s">
        <v>796</v>
      </c>
      <c r="C2994" t="s">
        <v>729</v>
      </c>
      <c r="D2994" t="s">
        <v>1501</v>
      </c>
      <c r="E2994" t="s">
        <v>1502</v>
      </c>
      <c r="F2994">
        <v>12</v>
      </c>
      <c r="G2994">
        <v>88.1</v>
      </c>
      <c r="H2994" s="9">
        <v>45056</v>
      </c>
      <c r="I2994" t="s">
        <v>789</v>
      </c>
      <c r="J2994" t="s">
        <v>669</v>
      </c>
      <c r="K2994" t="s">
        <v>612</v>
      </c>
      <c r="L2994" t="s">
        <v>659</v>
      </c>
      <c r="M2994" t="s">
        <v>2240</v>
      </c>
      <c r="N2994" t="s">
        <v>5035</v>
      </c>
      <c r="O2994" t="s">
        <v>6265</v>
      </c>
      <c r="P2994">
        <f>COUNTIFS($L:$L, SolaCorp_Backlog[[#This Row],[Product Group]], $H:$H, "&lt;=" &amp; SolaCorp_Backlog[[#This Row],[Order Date]])</f>
        <v>480</v>
      </c>
      <c r="Q2994" s="9">
        <f>IFERROR(VLOOKUP(SolaCorp_Backlog[[#This Row],[Order_Item]], 'Hot Orders'!$C:$H, 6, FALSE), SolaCorp_Backlog[[#This Row],[Order Date]])</f>
        <v>45056</v>
      </c>
      <c r="R2994">
        <f>COUNTIFS($L:$L, SolaCorp_Backlog[[#This Row],[Product Group]], $Q:$Q, "&lt;=" &amp; SolaCorp_Backlog[[#This Row],[New Date]])</f>
        <v>483</v>
      </c>
      <c r="S2994">
        <f>IF(SolaCorp_Backlog[[#This Row],[Product Group]] &lt;&gt; $L2993, 1, $S2993 + 1)</f>
        <v>455</v>
      </c>
      <c r="T29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2994">
        <f ca="1" xml:space="preserve"> ROUND((SolaCorp_Backlog[[#This Row],[Projected Ship Date]] - SolaCorp_Backlog[[#This Row],[Order Date]]) / SolaCorp_Backlog[[#This Row],[Backlog Quantity]], 0)</f>
        <v>26</v>
      </c>
    </row>
    <row r="2995" spans="1:21" x14ac:dyDescent="0.25">
      <c r="A2995" t="s">
        <v>570</v>
      </c>
      <c r="B2995" t="s">
        <v>796</v>
      </c>
      <c r="C2995" t="s">
        <v>729</v>
      </c>
      <c r="D2995" t="s">
        <v>1501</v>
      </c>
      <c r="E2995" t="s">
        <v>1502</v>
      </c>
      <c r="F2995">
        <v>12</v>
      </c>
      <c r="G2995">
        <v>88.1</v>
      </c>
      <c r="H2995" s="9">
        <v>45056</v>
      </c>
      <c r="I2995" t="s">
        <v>789</v>
      </c>
      <c r="J2995" t="s">
        <v>669</v>
      </c>
      <c r="K2995" t="s">
        <v>612</v>
      </c>
      <c r="L2995" t="s">
        <v>659</v>
      </c>
      <c r="M2995" t="s">
        <v>2240</v>
      </c>
      <c r="N2995" t="s">
        <v>5036</v>
      </c>
      <c r="O2995" t="s">
        <v>6265</v>
      </c>
      <c r="P2995">
        <f>COUNTIFS($L:$L, SolaCorp_Backlog[[#This Row],[Product Group]], $H:$H, "&lt;=" &amp; SolaCorp_Backlog[[#This Row],[Order Date]])</f>
        <v>480</v>
      </c>
      <c r="Q2995" s="9">
        <f>IFERROR(VLOOKUP(SolaCorp_Backlog[[#This Row],[Order_Item]], 'Hot Orders'!$C:$H, 6, FALSE), SolaCorp_Backlog[[#This Row],[Order Date]])</f>
        <v>45056</v>
      </c>
      <c r="R2995">
        <f>COUNTIFS($L:$L, SolaCorp_Backlog[[#This Row],[Product Group]], $Q:$Q, "&lt;=" &amp; SolaCorp_Backlog[[#This Row],[New Date]])</f>
        <v>483</v>
      </c>
      <c r="S2995">
        <f>IF(SolaCorp_Backlog[[#This Row],[Product Group]] &lt;&gt; $L2994, 1, $S2994 + 1)</f>
        <v>456</v>
      </c>
      <c r="T29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2995">
        <f ca="1" xml:space="preserve"> ROUND((SolaCorp_Backlog[[#This Row],[Projected Ship Date]] - SolaCorp_Backlog[[#This Row],[Order Date]]) / SolaCorp_Backlog[[#This Row],[Backlog Quantity]], 0)</f>
        <v>26</v>
      </c>
    </row>
    <row r="2996" spans="1:21" x14ac:dyDescent="0.25">
      <c r="A2996" t="s">
        <v>570</v>
      </c>
      <c r="B2996" t="s">
        <v>796</v>
      </c>
      <c r="C2996" t="s">
        <v>729</v>
      </c>
      <c r="D2996" t="s">
        <v>1501</v>
      </c>
      <c r="E2996" t="s">
        <v>1502</v>
      </c>
      <c r="F2996">
        <v>12</v>
      </c>
      <c r="G2996">
        <v>88.1</v>
      </c>
      <c r="H2996" s="9">
        <v>45056</v>
      </c>
      <c r="I2996" t="s">
        <v>789</v>
      </c>
      <c r="J2996" t="s">
        <v>669</v>
      </c>
      <c r="K2996" t="s">
        <v>612</v>
      </c>
      <c r="L2996" t="s">
        <v>659</v>
      </c>
      <c r="M2996" t="s">
        <v>2240</v>
      </c>
      <c r="N2996" t="s">
        <v>5037</v>
      </c>
      <c r="O2996" t="s">
        <v>6265</v>
      </c>
      <c r="P2996">
        <f>COUNTIFS($L:$L, SolaCorp_Backlog[[#This Row],[Product Group]], $H:$H, "&lt;=" &amp; SolaCorp_Backlog[[#This Row],[Order Date]])</f>
        <v>480</v>
      </c>
      <c r="Q2996" s="9">
        <f>IFERROR(VLOOKUP(SolaCorp_Backlog[[#This Row],[Order_Item]], 'Hot Orders'!$C:$H, 6, FALSE), SolaCorp_Backlog[[#This Row],[Order Date]])</f>
        <v>45056</v>
      </c>
      <c r="R2996">
        <f>COUNTIFS($L:$L, SolaCorp_Backlog[[#This Row],[Product Group]], $Q:$Q, "&lt;=" &amp; SolaCorp_Backlog[[#This Row],[New Date]])</f>
        <v>483</v>
      </c>
      <c r="S2996">
        <f>IF(SolaCorp_Backlog[[#This Row],[Product Group]] &lt;&gt; $L2995, 1, $S2995 + 1)</f>
        <v>457</v>
      </c>
      <c r="T29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2996">
        <f ca="1" xml:space="preserve"> ROUND((SolaCorp_Backlog[[#This Row],[Projected Ship Date]] - SolaCorp_Backlog[[#This Row],[Order Date]]) / SolaCorp_Backlog[[#This Row],[Backlog Quantity]], 0)</f>
        <v>26</v>
      </c>
    </row>
    <row r="2997" spans="1:21" x14ac:dyDescent="0.25">
      <c r="A2997" t="s">
        <v>570</v>
      </c>
      <c r="B2997" t="s">
        <v>796</v>
      </c>
      <c r="C2997" t="s">
        <v>729</v>
      </c>
      <c r="D2997" t="s">
        <v>1501</v>
      </c>
      <c r="E2997" t="s">
        <v>1502</v>
      </c>
      <c r="F2997">
        <v>12</v>
      </c>
      <c r="G2997">
        <v>88.1</v>
      </c>
      <c r="H2997" s="9">
        <v>45056</v>
      </c>
      <c r="I2997" t="s">
        <v>789</v>
      </c>
      <c r="J2997" t="s">
        <v>669</v>
      </c>
      <c r="K2997" t="s">
        <v>612</v>
      </c>
      <c r="L2997" t="s">
        <v>659</v>
      </c>
      <c r="M2997" t="s">
        <v>2240</v>
      </c>
      <c r="N2997" t="s">
        <v>5038</v>
      </c>
      <c r="O2997" t="s">
        <v>6265</v>
      </c>
      <c r="P2997">
        <f>COUNTIFS($L:$L, SolaCorp_Backlog[[#This Row],[Product Group]], $H:$H, "&lt;=" &amp; SolaCorp_Backlog[[#This Row],[Order Date]])</f>
        <v>480</v>
      </c>
      <c r="Q2997" s="9">
        <f>IFERROR(VLOOKUP(SolaCorp_Backlog[[#This Row],[Order_Item]], 'Hot Orders'!$C:$H, 6, FALSE), SolaCorp_Backlog[[#This Row],[Order Date]])</f>
        <v>45056</v>
      </c>
      <c r="R2997">
        <f>COUNTIFS($L:$L, SolaCorp_Backlog[[#This Row],[Product Group]], $Q:$Q, "&lt;=" &amp; SolaCorp_Backlog[[#This Row],[New Date]])</f>
        <v>483</v>
      </c>
      <c r="S2997">
        <f>IF(SolaCorp_Backlog[[#This Row],[Product Group]] &lt;&gt; $L2996, 1, $S2996 + 1)</f>
        <v>458</v>
      </c>
      <c r="T29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2997">
        <f ca="1" xml:space="preserve"> ROUND((SolaCorp_Backlog[[#This Row],[Projected Ship Date]] - SolaCorp_Backlog[[#This Row],[Order Date]]) / SolaCorp_Backlog[[#This Row],[Backlog Quantity]], 0)</f>
        <v>26</v>
      </c>
    </row>
    <row r="2998" spans="1:21" x14ac:dyDescent="0.25">
      <c r="A2998" t="s">
        <v>570</v>
      </c>
      <c r="B2998" t="s">
        <v>796</v>
      </c>
      <c r="C2998" t="s">
        <v>729</v>
      </c>
      <c r="D2998" t="s">
        <v>1501</v>
      </c>
      <c r="E2998" t="s">
        <v>1502</v>
      </c>
      <c r="F2998">
        <v>12</v>
      </c>
      <c r="G2998">
        <v>88.1</v>
      </c>
      <c r="H2998" s="9">
        <v>45056</v>
      </c>
      <c r="I2998" t="s">
        <v>789</v>
      </c>
      <c r="J2998" t="s">
        <v>669</v>
      </c>
      <c r="K2998" t="s">
        <v>612</v>
      </c>
      <c r="L2998" t="s">
        <v>659</v>
      </c>
      <c r="M2998" t="s">
        <v>2240</v>
      </c>
      <c r="N2998" t="s">
        <v>5039</v>
      </c>
      <c r="O2998" t="s">
        <v>6265</v>
      </c>
      <c r="P2998">
        <f>COUNTIFS($L:$L, SolaCorp_Backlog[[#This Row],[Product Group]], $H:$H, "&lt;=" &amp; SolaCorp_Backlog[[#This Row],[Order Date]])</f>
        <v>480</v>
      </c>
      <c r="Q2998" s="9">
        <f>IFERROR(VLOOKUP(SolaCorp_Backlog[[#This Row],[Order_Item]], 'Hot Orders'!$C:$H, 6, FALSE), SolaCorp_Backlog[[#This Row],[Order Date]])</f>
        <v>45056</v>
      </c>
      <c r="R2998">
        <f>COUNTIFS($L:$L, SolaCorp_Backlog[[#This Row],[Product Group]], $Q:$Q, "&lt;=" &amp; SolaCorp_Backlog[[#This Row],[New Date]])</f>
        <v>483</v>
      </c>
      <c r="S2998">
        <f>IF(SolaCorp_Backlog[[#This Row],[Product Group]] &lt;&gt; $L2997, 1, $S2997 + 1)</f>
        <v>459</v>
      </c>
      <c r="T29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2998">
        <f ca="1" xml:space="preserve"> ROUND((SolaCorp_Backlog[[#This Row],[Projected Ship Date]] - SolaCorp_Backlog[[#This Row],[Order Date]]) / SolaCorp_Backlog[[#This Row],[Backlog Quantity]], 0)</f>
        <v>26</v>
      </c>
    </row>
    <row r="2999" spans="1:21" x14ac:dyDescent="0.25">
      <c r="A2999" t="s">
        <v>570</v>
      </c>
      <c r="B2999" t="s">
        <v>796</v>
      </c>
      <c r="C2999" t="s">
        <v>729</v>
      </c>
      <c r="D2999" t="s">
        <v>837</v>
      </c>
      <c r="E2999" t="s">
        <v>838</v>
      </c>
      <c r="F2999">
        <v>2</v>
      </c>
      <c r="G2999">
        <v>97.11</v>
      </c>
      <c r="H2999" s="9">
        <v>45056</v>
      </c>
      <c r="I2999" t="s">
        <v>789</v>
      </c>
      <c r="J2999" t="s">
        <v>669</v>
      </c>
      <c r="K2999" t="s">
        <v>599</v>
      </c>
      <c r="L2999" t="s">
        <v>659</v>
      </c>
      <c r="M2999" t="s">
        <v>2393</v>
      </c>
      <c r="N2999" t="s">
        <v>5316</v>
      </c>
      <c r="O2999" t="s">
        <v>6265</v>
      </c>
      <c r="P2999">
        <f>COUNTIFS($L:$L, SolaCorp_Backlog[[#This Row],[Product Group]], $H:$H, "&lt;=" &amp; SolaCorp_Backlog[[#This Row],[Order Date]])</f>
        <v>480</v>
      </c>
      <c r="Q2999" s="9">
        <f>IFERROR(VLOOKUP(SolaCorp_Backlog[[#This Row],[Order_Item]], 'Hot Orders'!$C:$H, 6, FALSE), SolaCorp_Backlog[[#This Row],[Order Date]])</f>
        <v>45056</v>
      </c>
      <c r="R2999">
        <f>COUNTIFS($L:$L, SolaCorp_Backlog[[#This Row],[Product Group]], $Q:$Q, "&lt;=" &amp; SolaCorp_Backlog[[#This Row],[New Date]])</f>
        <v>483</v>
      </c>
      <c r="S2999">
        <f>IF(SolaCorp_Backlog[[#This Row],[Product Group]] &lt;&gt; $L2998, 1, $S2998 + 1)</f>
        <v>460</v>
      </c>
      <c r="T29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2999">
        <f ca="1" xml:space="preserve"> ROUND((SolaCorp_Backlog[[#This Row],[Projected Ship Date]] - SolaCorp_Backlog[[#This Row],[Order Date]]) / SolaCorp_Backlog[[#This Row],[Backlog Quantity]], 0)</f>
        <v>155</v>
      </c>
    </row>
    <row r="3000" spans="1:21" x14ac:dyDescent="0.25">
      <c r="A3000" t="s">
        <v>570</v>
      </c>
      <c r="B3000" t="s">
        <v>796</v>
      </c>
      <c r="C3000" t="s">
        <v>729</v>
      </c>
      <c r="D3000" t="s">
        <v>837</v>
      </c>
      <c r="E3000" t="s">
        <v>838</v>
      </c>
      <c r="F3000">
        <v>2</v>
      </c>
      <c r="G3000">
        <v>97.11</v>
      </c>
      <c r="H3000" s="9">
        <v>45056</v>
      </c>
      <c r="I3000" t="s">
        <v>789</v>
      </c>
      <c r="J3000" t="s">
        <v>669</v>
      </c>
      <c r="K3000" t="s">
        <v>599</v>
      </c>
      <c r="L3000" t="s">
        <v>659</v>
      </c>
      <c r="M3000" t="s">
        <v>2393</v>
      </c>
      <c r="N3000" t="s">
        <v>5317</v>
      </c>
      <c r="O3000" t="s">
        <v>6265</v>
      </c>
      <c r="P3000">
        <f>COUNTIFS($L:$L, SolaCorp_Backlog[[#This Row],[Product Group]], $H:$H, "&lt;=" &amp; SolaCorp_Backlog[[#This Row],[Order Date]])</f>
        <v>480</v>
      </c>
      <c r="Q3000" s="9">
        <f>IFERROR(VLOOKUP(SolaCorp_Backlog[[#This Row],[Order_Item]], 'Hot Orders'!$C:$H, 6, FALSE), SolaCorp_Backlog[[#This Row],[Order Date]])</f>
        <v>45056</v>
      </c>
      <c r="R3000">
        <f>COUNTIFS($L:$L, SolaCorp_Backlog[[#This Row],[Product Group]], $Q:$Q, "&lt;=" &amp; SolaCorp_Backlog[[#This Row],[New Date]])</f>
        <v>483</v>
      </c>
      <c r="S3000">
        <f>IF(SolaCorp_Backlog[[#This Row],[Product Group]] &lt;&gt; $L2999, 1, $S2999 + 1)</f>
        <v>461</v>
      </c>
      <c r="T30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00">
        <f ca="1" xml:space="preserve"> ROUND((SolaCorp_Backlog[[#This Row],[Projected Ship Date]] - SolaCorp_Backlog[[#This Row],[Order Date]]) / SolaCorp_Backlog[[#This Row],[Backlog Quantity]], 0)</f>
        <v>155</v>
      </c>
    </row>
    <row r="3001" spans="1:21" x14ac:dyDescent="0.25">
      <c r="A3001" t="s">
        <v>570</v>
      </c>
      <c r="B3001" t="s">
        <v>796</v>
      </c>
      <c r="C3001" t="s">
        <v>729</v>
      </c>
      <c r="D3001" t="s">
        <v>797</v>
      </c>
      <c r="E3001" t="s">
        <v>798</v>
      </c>
      <c r="F3001">
        <v>2</v>
      </c>
      <c r="G3001">
        <v>836.71</v>
      </c>
      <c r="H3001" s="9">
        <v>45056</v>
      </c>
      <c r="I3001" t="s">
        <v>789</v>
      </c>
      <c r="J3001" t="s">
        <v>669</v>
      </c>
      <c r="K3001" t="s">
        <v>590</v>
      </c>
      <c r="L3001" t="s">
        <v>659</v>
      </c>
      <c r="M3001" t="s">
        <v>2219</v>
      </c>
      <c r="N3001" t="s">
        <v>4961</v>
      </c>
      <c r="O3001" t="s">
        <v>6265</v>
      </c>
      <c r="P3001">
        <f>COUNTIFS($L:$L, SolaCorp_Backlog[[#This Row],[Product Group]], $H:$H, "&lt;=" &amp; SolaCorp_Backlog[[#This Row],[Order Date]])</f>
        <v>480</v>
      </c>
      <c r="Q3001" s="9">
        <f>IFERROR(VLOOKUP(SolaCorp_Backlog[[#This Row],[Order_Item]], 'Hot Orders'!$C:$H, 6, FALSE), SolaCorp_Backlog[[#This Row],[Order Date]])</f>
        <v>45056</v>
      </c>
      <c r="R3001">
        <f>COUNTIFS($L:$L, SolaCorp_Backlog[[#This Row],[Product Group]], $Q:$Q, "&lt;=" &amp; SolaCorp_Backlog[[#This Row],[New Date]])</f>
        <v>483</v>
      </c>
      <c r="S3001">
        <f>IF(SolaCorp_Backlog[[#This Row],[Product Group]] &lt;&gt; $L3000, 1, $S3000 + 1)</f>
        <v>462</v>
      </c>
      <c r="T30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01">
        <f ca="1" xml:space="preserve"> ROUND((SolaCorp_Backlog[[#This Row],[Projected Ship Date]] - SolaCorp_Backlog[[#This Row],[Order Date]]) / SolaCorp_Backlog[[#This Row],[Backlog Quantity]], 0)</f>
        <v>155</v>
      </c>
    </row>
    <row r="3002" spans="1:21" x14ac:dyDescent="0.25">
      <c r="A3002" t="s">
        <v>570</v>
      </c>
      <c r="B3002" t="s">
        <v>796</v>
      </c>
      <c r="C3002" t="s">
        <v>729</v>
      </c>
      <c r="D3002" t="s">
        <v>797</v>
      </c>
      <c r="E3002" t="s">
        <v>798</v>
      </c>
      <c r="F3002">
        <v>2</v>
      </c>
      <c r="G3002">
        <v>836.71</v>
      </c>
      <c r="H3002" s="9">
        <v>45056</v>
      </c>
      <c r="I3002" t="s">
        <v>789</v>
      </c>
      <c r="J3002" t="s">
        <v>669</v>
      </c>
      <c r="K3002" t="s">
        <v>590</v>
      </c>
      <c r="L3002" t="s">
        <v>659</v>
      </c>
      <c r="M3002" t="s">
        <v>2219</v>
      </c>
      <c r="N3002" t="s">
        <v>4962</v>
      </c>
      <c r="O3002" t="s">
        <v>6265</v>
      </c>
      <c r="P3002">
        <f>COUNTIFS($L:$L, SolaCorp_Backlog[[#This Row],[Product Group]], $H:$H, "&lt;=" &amp; SolaCorp_Backlog[[#This Row],[Order Date]])</f>
        <v>480</v>
      </c>
      <c r="Q3002" s="9">
        <f>IFERROR(VLOOKUP(SolaCorp_Backlog[[#This Row],[Order_Item]], 'Hot Orders'!$C:$H, 6, FALSE), SolaCorp_Backlog[[#This Row],[Order Date]])</f>
        <v>45056</v>
      </c>
      <c r="R3002">
        <f>COUNTIFS($L:$L, SolaCorp_Backlog[[#This Row],[Product Group]], $Q:$Q, "&lt;=" &amp; SolaCorp_Backlog[[#This Row],[New Date]])</f>
        <v>483</v>
      </c>
      <c r="S3002">
        <f>IF(SolaCorp_Backlog[[#This Row],[Product Group]] &lt;&gt; $L3001, 1, $S3001 + 1)</f>
        <v>463</v>
      </c>
      <c r="T30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02">
        <f ca="1" xml:space="preserve"> ROUND((SolaCorp_Backlog[[#This Row],[Projected Ship Date]] - SolaCorp_Backlog[[#This Row],[Order Date]]) / SolaCorp_Backlog[[#This Row],[Backlog Quantity]], 0)</f>
        <v>155</v>
      </c>
    </row>
    <row r="3003" spans="1:21" x14ac:dyDescent="0.25">
      <c r="A3003" t="s">
        <v>573</v>
      </c>
      <c r="B3003" t="s">
        <v>771</v>
      </c>
      <c r="C3003" t="s">
        <v>688</v>
      </c>
      <c r="D3003" t="s">
        <v>974</v>
      </c>
      <c r="E3003" t="s">
        <v>975</v>
      </c>
      <c r="F3003">
        <v>1</v>
      </c>
      <c r="G3003">
        <v>437.57</v>
      </c>
      <c r="H3003" s="9">
        <v>45056</v>
      </c>
      <c r="I3003" t="s">
        <v>772</v>
      </c>
      <c r="J3003" t="s">
        <v>675</v>
      </c>
      <c r="K3003" t="s">
        <v>590</v>
      </c>
      <c r="L3003" t="s">
        <v>659</v>
      </c>
      <c r="M3003" t="s">
        <v>2189</v>
      </c>
      <c r="N3003" t="s">
        <v>4896</v>
      </c>
      <c r="O3003" t="s">
        <v>6237</v>
      </c>
      <c r="P3003">
        <f>COUNTIFS($L:$L, SolaCorp_Backlog[[#This Row],[Product Group]], $H:$H, "&lt;=" &amp; SolaCorp_Backlog[[#This Row],[Order Date]])</f>
        <v>480</v>
      </c>
      <c r="Q3003" s="9">
        <f>IFERROR(VLOOKUP(SolaCorp_Backlog[[#This Row],[Order_Item]], 'Hot Orders'!$C:$H, 6, FALSE), SolaCorp_Backlog[[#This Row],[Order Date]])</f>
        <v>45056</v>
      </c>
      <c r="R3003">
        <f>COUNTIFS($L:$L, SolaCorp_Backlog[[#This Row],[Product Group]], $Q:$Q, "&lt;=" &amp; SolaCorp_Backlog[[#This Row],[New Date]])</f>
        <v>483</v>
      </c>
      <c r="S3003">
        <f>IF(SolaCorp_Backlog[[#This Row],[Product Group]] &lt;&gt; $L3002, 1, $S3002 + 1)</f>
        <v>464</v>
      </c>
      <c r="T30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03">
        <f ca="1" xml:space="preserve"> ROUND((SolaCorp_Backlog[[#This Row],[Projected Ship Date]] - SolaCorp_Backlog[[#This Row],[Order Date]]) / SolaCorp_Backlog[[#This Row],[Backlog Quantity]], 0)</f>
        <v>310</v>
      </c>
    </row>
    <row r="3004" spans="1:21" x14ac:dyDescent="0.25">
      <c r="A3004" t="s">
        <v>581</v>
      </c>
      <c r="B3004" t="s">
        <v>1157</v>
      </c>
      <c r="C3004" t="s">
        <v>721</v>
      </c>
      <c r="D3004" t="s">
        <v>1158</v>
      </c>
      <c r="E3004" t="s">
        <v>1159</v>
      </c>
      <c r="F3004">
        <v>13</v>
      </c>
      <c r="G3004">
        <v>335.97</v>
      </c>
      <c r="H3004" s="9">
        <v>45056</v>
      </c>
      <c r="I3004" t="s">
        <v>894</v>
      </c>
      <c r="J3004" t="s">
        <v>675</v>
      </c>
      <c r="K3004" t="s">
        <v>632</v>
      </c>
      <c r="L3004" t="s">
        <v>659</v>
      </c>
      <c r="M3004" t="s">
        <v>2319</v>
      </c>
      <c r="N3004" t="s">
        <v>5191</v>
      </c>
      <c r="O3004" t="s">
        <v>6353</v>
      </c>
      <c r="P3004">
        <f>COUNTIFS($L:$L, SolaCorp_Backlog[[#This Row],[Product Group]], $H:$H, "&lt;=" &amp; SolaCorp_Backlog[[#This Row],[Order Date]])</f>
        <v>480</v>
      </c>
      <c r="Q3004" s="9">
        <f>IFERROR(VLOOKUP(SolaCorp_Backlog[[#This Row],[Order_Item]], 'Hot Orders'!$C:$H, 6, FALSE), SolaCorp_Backlog[[#This Row],[Order Date]])</f>
        <v>45056</v>
      </c>
      <c r="R3004">
        <f>COUNTIFS($L:$L, SolaCorp_Backlog[[#This Row],[Product Group]], $Q:$Q, "&lt;=" &amp; SolaCorp_Backlog[[#This Row],[New Date]])</f>
        <v>483</v>
      </c>
      <c r="S3004">
        <f>IF(SolaCorp_Backlog[[#This Row],[Product Group]] &lt;&gt; $L3003, 1, $S3003 + 1)</f>
        <v>465</v>
      </c>
      <c r="T30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04">
        <f ca="1" xml:space="preserve"> ROUND((SolaCorp_Backlog[[#This Row],[Projected Ship Date]] - SolaCorp_Backlog[[#This Row],[Order Date]]) / SolaCorp_Backlog[[#This Row],[Backlog Quantity]], 0)</f>
        <v>24</v>
      </c>
    </row>
    <row r="3005" spans="1:21" x14ac:dyDescent="0.25">
      <c r="A3005" t="s">
        <v>581</v>
      </c>
      <c r="B3005" t="s">
        <v>1157</v>
      </c>
      <c r="C3005" t="s">
        <v>721</v>
      </c>
      <c r="D3005" t="s">
        <v>1158</v>
      </c>
      <c r="E3005" t="s">
        <v>1159</v>
      </c>
      <c r="F3005">
        <v>13</v>
      </c>
      <c r="G3005">
        <v>335.97</v>
      </c>
      <c r="H3005" s="9">
        <v>45056</v>
      </c>
      <c r="I3005" t="s">
        <v>894</v>
      </c>
      <c r="J3005" t="s">
        <v>675</v>
      </c>
      <c r="K3005" t="s">
        <v>632</v>
      </c>
      <c r="L3005" t="s">
        <v>659</v>
      </c>
      <c r="M3005" t="s">
        <v>2319</v>
      </c>
      <c r="N3005" t="s">
        <v>5192</v>
      </c>
      <c r="O3005" t="s">
        <v>6353</v>
      </c>
      <c r="P3005">
        <f>COUNTIFS($L:$L, SolaCorp_Backlog[[#This Row],[Product Group]], $H:$H, "&lt;=" &amp; SolaCorp_Backlog[[#This Row],[Order Date]])</f>
        <v>480</v>
      </c>
      <c r="Q3005" s="9">
        <f>IFERROR(VLOOKUP(SolaCorp_Backlog[[#This Row],[Order_Item]], 'Hot Orders'!$C:$H, 6, FALSE), SolaCorp_Backlog[[#This Row],[Order Date]])</f>
        <v>45056</v>
      </c>
      <c r="R3005">
        <f>COUNTIFS($L:$L, SolaCorp_Backlog[[#This Row],[Product Group]], $Q:$Q, "&lt;=" &amp; SolaCorp_Backlog[[#This Row],[New Date]])</f>
        <v>483</v>
      </c>
      <c r="S3005">
        <f>IF(SolaCorp_Backlog[[#This Row],[Product Group]] &lt;&gt; $L3004, 1, $S3004 + 1)</f>
        <v>466</v>
      </c>
      <c r="T30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05">
        <f ca="1" xml:space="preserve"> ROUND((SolaCorp_Backlog[[#This Row],[Projected Ship Date]] - SolaCorp_Backlog[[#This Row],[Order Date]]) / SolaCorp_Backlog[[#This Row],[Backlog Quantity]], 0)</f>
        <v>24</v>
      </c>
    </row>
    <row r="3006" spans="1:21" x14ac:dyDescent="0.25">
      <c r="A3006" t="s">
        <v>581</v>
      </c>
      <c r="B3006" t="s">
        <v>1157</v>
      </c>
      <c r="C3006" t="s">
        <v>721</v>
      </c>
      <c r="D3006" t="s">
        <v>1158</v>
      </c>
      <c r="E3006" t="s">
        <v>1159</v>
      </c>
      <c r="F3006">
        <v>13</v>
      </c>
      <c r="G3006">
        <v>335.97</v>
      </c>
      <c r="H3006" s="9">
        <v>45056</v>
      </c>
      <c r="I3006" t="s">
        <v>894</v>
      </c>
      <c r="J3006" t="s">
        <v>675</v>
      </c>
      <c r="K3006" t="s">
        <v>632</v>
      </c>
      <c r="L3006" t="s">
        <v>659</v>
      </c>
      <c r="M3006" t="s">
        <v>2319</v>
      </c>
      <c r="N3006" t="s">
        <v>5193</v>
      </c>
      <c r="O3006" t="s">
        <v>6353</v>
      </c>
      <c r="P3006">
        <f>COUNTIFS($L:$L, SolaCorp_Backlog[[#This Row],[Product Group]], $H:$H, "&lt;=" &amp; SolaCorp_Backlog[[#This Row],[Order Date]])</f>
        <v>480</v>
      </c>
      <c r="Q3006" s="9">
        <f>IFERROR(VLOOKUP(SolaCorp_Backlog[[#This Row],[Order_Item]], 'Hot Orders'!$C:$H, 6, FALSE), SolaCorp_Backlog[[#This Row],[Order Date]])</f>
        <v>45056</v>
      </c>
      <c r="R3006">
        <f>COUNTIFS($L:$L, SolaCorp_Backlog[[#This Row],[Product Group]], $Q:$Q, "&lt;=" &amp; SolaCorp_Backlog[[#This Row],[New Date]])</f>
        <v>483</v>
      </c>
      <c r="S3006">
        <f>IF(SolaCorp_Backlog[[#This Row],[Product Group]] &lt;&gt; $L3005, 1, $S3005 + 1)</f>
        <v>467</v>
      </c>
      <c r="T30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06">
        <f ca="1" xml:space="preserve"> ROUND((SolaCorp_Backlog[[#This Row],[Projected Ship Date]] - SolaCorp_Backlog[[#This Row],[Order Date]]) / SolaCorp_Backlog[[#This Row],[Backlog Quantity]], 0)</f>
        <v>24</v>
      </c>
    </row>
    <row r="3007" spans="1:21" x14ac:dyDescent="0.25">
      <c r="A3007" t="s">
        <v>581</v>
      </c>
      <c r="B3007" t="s">
        <v>1157</v>
      </c>
      <c r="C3007" t="s">
        <v>721</v>
      </c>
      <c r="D3007" t="s">
        <v>1158</v>
      </c>
      <c r="E3007" t="s">
        <v>1159</v>
      </c>
      <c r="F3007">
        <v>13</v>
      </c>
      <c r="G3007">
        <v>335.97</v>
      </c>
      <c r="H3007" s="9">
        <v>45056</v>
      </c>
      <c r="I3007" t="s">
        <v>894</v>
      </c>
      <c r="J3007" t="s">
        <v>675</v>
      </c>
      <c r="K3007" t="s">
        <v>632</v>
      </c>
      <c r="L3007" t="s">
        <v>659</v>
      </c>
      <c r="M3007" t="s">
        <v>2319</v>
      </c>
      <c r="N3007" t="s">
        <v>5194</v>
      </c>
      <c r="O3007" t="s">
        <v>6353</v>
      </c>
      <c r="P3007">
        <f>COUNTIFS($L:$L, SolaCorp_Backlog[[#This Row],[Product Group]], $H:$H, "&lt;=" &amp; SolaCorp_Backlog[[#This Row],[Order Date]])</f>
        <v>480</v>
      </c>
      <c r="Q3007" s="9">
        <f>IFERROR(VLOOKUP(SolaCorp_Backlog[[#This Row],[Order_Item]], 'Hot Orders'!$C:$H, 6, FALSE), SolaCorp_Backlog[[#This Row],[Order Date]])</f>
        <v>45056</v>
      </c>
      <c r="R3007">
        <f>COUNTIFS($L:$L, SolaCorp_Backlog[[#This Row],[Product Group]], $Q:$Q, "&lt;=" &amp; SolaCorp_Backlog[[#This Row],[New Date]])</f>
        <v>483</v>
      </c>
      <c r="S3007">
        <f>IF(SolaCorp_Backlog[[#This Row],[Product Group]] &lt;&gt; $L3006, 1, $S3006 + 1)</f>
        <v>468</v>
      </c>
      <c r="T30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07">
        <f ca="1" xml:space="preserve"> ROUND((SolaCorp_Backlog[[#This Row],[Projected Ship Date]] - SolaCorp_Backlog[[#This Row],[Order Date]]) / SolaCorp_Backlog[[#This Row],[Backlog Quantity]], 0)</f>
        <v>24</v>
      </c>
    </row>
    <row r="3008" spans="1:21" x14ac:dyDescent="0.25">
      <c r="A3008" t="s">
        <v>581</v>
      </c>
      <c r="B3008" t="s">
        <v>1157</v>
      </c>
      <c r="C3008" t="s">
        <v>721</v>
      </c>
      <c r="D3008" t="s">
        <v>1158</v>
      </c>
      <c r="E3008" t="s">
        <v>1159</v>
      </c>
      <c r="F3008">
        <v>13</v>
      </c>
      <c r="G3008">
        <v>335.97</v>
      </c>
      <c r="H3008" s="9">
        <v>45056</v>
      </c>
      <c r="I3008" t="s">
        <v>894</v>
      </c>
      <c r="J3008" t="s">
        <v>675</v>
      </c>
      <c r="K3008" t="s">
        <v>632</v>
      </c>
      <c r="L3008" t="s">
        <v>659</v>
      </c>
      <c r="M3008" t="s">
        <v>2319</v>
      </c>
      <c r="N3008" t="s">
        <v>5195</v>
      </c>
      <c r="O3008" t="s">
        <v>6353</v>
      </c>
      <c r="P3008">
        <f>COUNTIFS($L:$L, SolaCorp_Backlog[[#This Row],[Product Group]], $H:$H, "&lt;=" &amp; SolaCorp_Backlog[[#This Row],[Order Date]])</f>
        <v>480</v>
      </c>
      <c r="Q3008" s="9">
        <f>IFERROR(VLOOKUP(SolaCorp_Backlog[[#This Row],[Order_Item]], 'Hot Orders'!$C:$H, 6, FALSE), SolaCorp_Backlog[[#This Row],[Order Date]])</f>
        <v>45056</v>
      </c>
      <c r="R3008">
        <f>COUNTIFS($L:$L, SolaCorp_Backlog[[#This Row],[Product Group]], $Q:$Q, "&lt;=" &amp; SolaCorp_Backlog[[#This Row],[New Date]])</f>
        <v>483</v>
      </c>
      <c r="S3008">
        <f>IF(SolaCorp_Backlog[[#This Row],[Product Group]] &lt;&gt; $L3007, 1, $S3007 + 1)</f>
        <v>469</v>
      </c>
      <c r="T30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08">
        <f ca="1" xml:space="preserve"> ROUND((SolaCorp_Backlog[[#This Row],[Projected Ship Date]] - SolaCorp_Backlog[[#This Row],[Order Date]]) / SolaCorp_Backlog[[#This Row],[Backlog Quantity]], 0)</f>
        <v>24</v>
      </c>
    </row>
    <row r="3009" spans="1:21" x14ac:dyDescent="0.25">
      <c r="A3009" t="s">
        <v>581</v>
      </c>
      <c r="B3009" t="s">
        <v>1157</v>
      </c>
      <c r="C3009" t="s">
        <v>721</v>
      </c>
      <c r="D3009" t="s">
        <v>1158</v>
      </c>
      <c r="E3009" t="s">
        <v>1159</v>
      </c>
      <c r="F3009">
        <v>13</v>
      </c>
      <c r="G3009">
        <v>335.97</v>
      </c>
      <c r="H3009" s="9">
        <v>45056</v>
      </c>
      <c r="I3009" t="s">
        <v>894</v>
      </c>
      <c r="J3009" t="s">
        <v>675</v>
      </c>
      <c r="K3009" t="s">
        <v>632</v>
      </c>
      <c r="L3009" t="s">
        <v>659</v>
      </c>
      <c r="M3009" t="s">
        <v>2319</v>
      </c>
      <c r="N3009" t="s">
        <v>5196</v>
      </c>
      <c r="O3009" t="s">
        <v>6353</v>
      </c>
      <c r="P3009">
        <f>COUNTIFS($L:$L, SolaCorp_Backlog[[#This Row],[Product Group]], $H:$H, "&lt;=" &amp; SolaCorp_Backlog[[#This Row],[Order Date]])</f>
        <v>480</v>
      </c>
      <c r="Q3009" s="9">
        <f>IFERROR(VLOOKUP(SolaCorp_Backlog[[#This Row],[Order_Item]], 'Hot Orders'!$C:$H, 6, FALSE), SolaCorp_Backlog[[#This Row],[Order Date]])</f>
        <v>45056</v>
      </c>
      <c r="R3009">
        <f>COUNTIFS($L:$L, SolaCorp_Backlog[[#This Row],[Product Group]], $Q:$Q, "&lt;=" &amp; SolaCorp_Backlog[[#This Row],[New Date]])</f>
        <v>483</v>
      </c>
      <c r="S3009">
        <f>IF(SolaCorp_Backlog[[#This Row],[Product Group]] &lt;&gt; $L3008, 1, $S3008 + 1)</f>
        <v>470</v>
      </c>
      <c r="T30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09">
        <f ca="1" xml:space="preserve"> ROUND((SolaCorp_Backlog[[#This Row],[Projected Ship Date]] - SolaCorp_Backlog[[#This Row],[Order Date]]) / SolaCorp_Backlog[[#This Row],[Backlog Quantity]], 0)</f>
        <v>24</v>
      </c>
    </row>
    <row r="3010" spans="1:21" x14ac:dyDescent="0.25">
      <c r="A3010" t="s">
        <v>581</v>
      </c>
      <c r="B3010" t="s">
        <v>1157</v>
      </c>
      <c r="C3010" t="s">
        <v>721</v>
      </c>
      <c r="D3010" t="s">
        <v>1158</v>
      </c>
      <c r="E3010" t="s">
        <v>1159</v>
      </c>
      <c r="F3010">
        <v>13</v>
      </c>
      <c r="G3010">
        <v>335.97</v>
      </c>
      <c r="H3010" s="9">
        <v>45056</v>
      </c>
      <c r="I3010" t="s">
        <v>894</v>
      </c>
      <c r="J3010" t="s">
        <v>675</v>
      </c>
      <c r="K3010" t="s">
        <v>632</v>
      </c>
      <c r="L3010" t="s">
        <v>659</v>
      </c>
      <c r="M3010" t="s">
        <v>2319</v>
      </c>
      <c r="N3010" t="s">
        <v>5197</v>
      </c>
      <c r="O3010" t="s">
        <v>6353</v>
      </c>
      <c r="P3010">
        <f>COUNTIFS($L:$L, SolaCorp_Backlog[[#This Row],[Product Group]], $H:$H, "&lt;=" &amp; SolaCorp_Backlog[[#This Row],[Order Date]])</f>
        <v>480</v>
      </c>
      <c r="Q3010" s="9">
        <f>IFERROR(VLOOKUP(SolaCorp_Backlog[[#This Row],[Order_Item]], 'Hot Orders'!$C:$H, 6, FALSE), SolaCorp_Backlog[[#This Row],[Order Date]])</f>
        <v>45056</v>
      </c>
      <c r="R3010">
        <f>COUNTIFS($L:$L, SolaCorp_Backlog[[#This Row],[Product Group]], $Q:$Q, "&lt;=" &amp; SolaCorp_Backlog[[#This Row],[New Date]])</f>
        <v>483</v>
      </c>
      <c r="S3010">
        <f>IF(SolaCorp_Backlog[[#This Row],[Product Group]] &lt;&gt; $L3009, 1, $S3009 + 1)</f>
        <v>471</v>
      </c>
      <c r="T30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10">
        <f ca="1" xml:space="preserve"> ROUND((SolaCorp_Backlog[[#This Row],[Projected Ship Date]] - SolaCorp_Backlog[[#This Row],[Order Date]]) / SolaCorp_Backlog[[#This Row],[Backlog Quantity]], 0)</f>
        <v>24</v>
      </c>
    </row>
    <row r="3011" spans="1:21" x14ac:dyDescent="0.25">
      <c r="A3011" t="s">
        <v>581</v>
      </c>
      <c r="B3011" t="s">
        <v>1157</v>
      </c>
      <c r="C3011" t="s">
        <v>721</v>
      </c>
      <c r="D3011" t="s">
        <v>1158</v>
      </c>
      <c r="E3011" t="s">
        <v>1159</v>
      </c>
      <c r="F3011">
        <v>13</v>
      </c>
      <c r="G3011">
        <v>335.97</v>
      </c>
      <c r="H3011" s="9">
        <v>45056</v>
      </c>
      <c r="I3011" t="s">
        <v>894</v>
      </c>
      <c r="J3011" t="s">
        <v>675</v>
      </c>
      <c r="K3011" t="s">
        <v>632</v>
      </c>
      <c r="L3011" t="s">
        <v>659</v>
      </c>
      <c r="M3011" t="s">
        <v>2319</v>
      </c>
      <c r="N3011" t="s">
        <v>5198</v>
      </c>
      <c r="O3011" t="s">
        <v>6353</v>
      </c>
      <c r="P3011">
        <f>COUNTIFS($L:$L, SolaCorp_Backlog[[#This Row],[Product Group]], $H:$H, "&lt;=" &amp; SolaCorp_Backlog[[#This Row],[Order Date]])</f>
        <v>480</v>
      </c>
      <c r="Q3011" s="9">
        <f>IFERROR(VLOOKUP(SolaCorp_Backlog[[#This Row],[Order_Item]], 'Hot Orders'!$C:$H, 6, FALSE), SolaCorp_Backlog[[#This Row],[Order Date]])</f>
        <v>45056</v>
      </c>
      <c r="R3011">
        <f>COUNTIFS($L:$L, SolaCorp_Backlog[[#This Row],[Product Group]], $Q:$Q, "&lt;=" &amp; SolaCorp_Backlog[[#This Row],[New Date]])</f>
        <v>483</v>
      </c>
      <c r="S3011">
        <f>IF(SolaCorp_Backlog[[#This Row],[Product Group]] &lt;&gt; $L3010, 1, $S3010 + 1)</f>
        <v>472</v>
      </c>
      <c r="T30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11">
        <f ca="1" xml:space="preserve"> ROUND((SolaCorp_Backlog[[#This Row],[Projected Ship Date]] - SolaCorp_Backlog[[#This Row],[Order Date]]) / SolaCorp_Backlog[[#This Row],[Backlog Quantity]], 0)</f>
        <v>24</v>
      </c>
    </row>
    <row r="3012" spans="1:21" x14ac:dyDescent="0.25">
      <c r="A3012" t="s">
        <v>581</v>
      </c>
      <c r="B3012" t="s">
        <v>1157</v>
      </c>
      <c r="C3012" t="s">
        <v>721</v>
      </c>
      <c r="D3012" t="s">
        <v>1158</v>
      </c>
      <c r="E3012" t="s">
        <v>1159</v>
      </c>
      <c r="F3012">
        <v>13</v>
      </c>
      <c r="G3012">
        <v>335.97</v>
      </c>
      <c r="H3012" s="9">
        <v>45056</v>
      </c>
      <c r="I3012" t="s">
        <v>894</v>
      </c>
      <c r="J3012" t="s">
        <v>675</v>
      </c>
      <c r="K3012" t="s">
        <v>632</v>
      </c>
      <c r="L3012" t="s">
        <v>659</v>
      </c>
      <c r="M3012" t="s">
        <v>2319</v>
      </c>
      <c r="N3012" t="s">
        <v>5199</v>
      </c>
      <c r="O3012" t="s">
        <v>6353</v>
      </c>
      <c r="P3012">
        <f>COUNTIFS($L:$L, SolaCorp_Backlog[[#This Row],[Product Group]], $H:$H, "&lt;=" &amp; SolaCorp_Backlog[[#This Row],[Order Date]])</f>
        <v>480</v>
      </c>
      <c r="Q3012" s="9">
        <f>IFERROR(VLOOKUP(SolaCorp_Backlog[[#This Row],[Order_Item]], 'Hot Orders'!$C:$H, 6, FALSE), SolaCorp_Backlog[[#This Row],[Order Date]])</f>
        <v>45056</v>
      </c>
      <c r="R3012">
        <f>COUNTIFS($L:$L, SolaCorp_Backlog[[#This Row],[Product Group]], $Q:$Q, "&lt;=" &amp; SolaCorp_Backlog[[#This Row],[New Date]])</f>
        <v>483</v>
      </c>
      <c r="S3012">
        <f>IF(SolaCorp_Backlog[[#This Row],[Product Group]] &lt;&gt; $L3011, 1, $S3011 + 1)</f>
        <v>473</v>
      </c>
      <c r="T30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12">
        <f ca="1" xml:space="preserve"> ROUND((SolaCorp_Backlog[[#This Row],[Projected Ship Date]] - SolaCorp_Backlog[[#This Row],[Order Date]]) / SolaCorp_Backlog[[#This Row],[Backlog Quantity]], 0)</f>
        <v>24</v>
      </c>
    </row>
    <row r="3013" spans="1:21" x14ac:dyDescent="0.25">
      <c r="A3013" t="s">
        <v>581</v>
      </c>
      <c r="B3013" t="s">
        <v>1157</v>
      </c>
      <c r="C3013" t="s">
        <v>721</v>
      </c>
      <c r="D3013" t="s">
        <v>1158</v>
      </c>
      <c r="E3013" t="s">
        <v>1159</v>
      </c>
      <c r="F3013">
        <v>13</v>
      </c>
      <c r="G3013">
        <v>335.97</v>
      </c>
      <c r="H3013" s="9">
        <v>45056</v>
      </c>
      <c r="I3013" t="s">
        <v>894</v>
      </c>
      <c r="J3013" t="s">
        <v>675</v>
      </c>
      <c r="K3013" t="s">
        <v>632</v>
      </c>
      <c r="L3013" t="s">
        <v>659</v>
      </c>
      <c r="M3013" t="s">
        <v>2319</v>
      </c>
      <c r="N3013" t="s">
        <v>5200</v>
      </c>
      <c r="O3013" t="s">
        <v>6353</v>
      </c>
      <c r="P3013">
        <f>COUNTIFS($L:$L, SolaCorp_Backlog[[#This Row],[Product Group]], $H:$H, "&lt;=" &amp; SolaCorp_Backlog[[#This Row],[Order Date]])</f>
        <v>480</v>
      </c>
      <c r="Q3013" s="9">
        <f>IFERROR(VLOOKUP(SolaCorp_Backlog[[#This Row],[Order_Item]], 'Hot Orders'!$C:$H, 6, FALSE), SolaCorp_Backlog[[#This Row],[Order Date]])</f>
        <v>45056</v>
      </c>
      <c r="R3013">
        <f>COUNTIFS($L:$L, SolaCorp_Backlog[[#This Row],[Product Group]], $Q:$Q, "&lt;=" &amp; SolaCorp_Backlog[[#This Row],[New Date]])</f>
        <v>483</v>
      </c>
      <c r="S3013">
        <f>IF(SolaCorp_Backlog[[#This Row],[Product Group]] &lt;&gt; $L3012, 1, $S3012 + 1)</f>
        <v>474</v>
      </c>
      <c r="T30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13">
        <f ca="1" xml:space="preserve"> ROUND((SolaCorp_Backlog[[#This Row],[Projected Ship Date]] - SolaCorp_Backlog[[#This Row],[Order Date]]) / SolaCorp_Backlog[[#This Row],[Backlog Quantity]], 0)</f>
        <v>24</v>
      </c>
    </row>
    <row r="3014" spans="1:21" x14ac:dyDescent="0.25">
      <c r="A3014" t="s">
        <v>581</v>
      </c>
      <c r="B3014" t="s">
        <v>1157</v>
      </c>
      <c r="C3014" t="s">
        <v>721</v>
      </c>
      <c r="D3014" t="s">
        <v>1158</v>
      </c>
      <c r="E3014" t="s">
        <v>1159</v>
      </c>
      <c r="F3014">
        <v>13</v>
      </c>
      <c r="G3014">
        <v>335.97</v>
      </c>
      <c r="H3014" s="9">
        <v>45056</v>
      </c>
      <c r="I3014" t="s">
        <v>894</v>
      </c>
      <c r="J3014" t="s">
        <v>675</v>
      </c>
      <c r="K3014" t="s">
        <v>632</v>
      </c>
      <c r="L3014" t="s">
        <v>659</v>
      </c>
      <c r="M3014" t="s">
        <v>2319</v>
      </c>
      <c r="N3014" t="s">
        <v>5201</v>
      </c>
      <c r="O3014" t="s">
        <v>6353</v>
      </c>
      <c r="P3014">
        <f>COUNTIFS($L:$L, SolaCorp_Backlog[[#This Row],[Product Group]], $H:$H, "&lt;=" &amp; SolaCorp_Backlog[[#This Row],[Order Date]])</f>
        <v>480</v>
      </c>
      <c r="Q3014" s="9">
        <f>IFERROR(VLOOKUP(SolaCorp_Backlog[[#This Row],[Order_Item]], 'Hot Orders'!$C:$H, 6, FALSE), SolaCorp_Backlog[[#This Row],[Order Date]])</f>
        <v>45056</v>
      </c>
      <c r="R3014">
        <f>COUNTIFS($L:$L, SolaCorp_Backlog[[#This Row],[Product Group]], $Q:$Q, "&lt;=" &amp; SolaCorp_Backlog[[#This Row],[New Date]])</f>
        <v>483</v>
      </c>
      <c r="S3014">
        <f>IF(SolaCorp_Backlog[[#This Row],[Product Group]] &lt;&gt; $L3013, 1, $S3013 + 1)</f>
        <v>475</v>
      </c>
      <c r="T30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14">
        <f ca="1" xml:space="preserve"> ROUND((SolaCorp_Backlog[[#This Row],[Projected Ship Date]] - SolaCorp_Backlog[[#This Row],[Order Date]]) / SolaCorp_Backlog[[#This Row],[Backlog Quantity]], 0)</f>
        <v>24</v>
      </c>
    </row>
    <row r="3015" spans="1:21" x14ac:dyDescent="0.25">
      <c r="A3015" t="s">
        <v>581</v>
      </c>
      <c r="B3015" t="s">
        <v>1157</v>
      </c>
      <c r="C3015" t="s">
        <v>721</v>
      </c>
      <c r="D3015" t="s">
        <v>1158</v>
      </c>
      <c r="E3015" t="s">
        <v>1159</v>
      </c>
      <c r="F3015">
        <v>13</v>
      </c>
      <c r="G3015">
        <v>335.97</v>
      </c>
      <c r="H3015" s="9">
        <v>45056</v>
      </c>
      <c r="I3015" t="s">
        <v>894</v>
      </c>
      <c r="J3015" t="s">
        <v>675</v>
      </c>
      <c r="K3015" t="s">
        <v>632</v>
      </c>
      <c r="L3015" t="s">
        <v>659</v>
      </c>
      <c r="M3015" t="s">
        <v>2319</v>
      </c>
      <c r="N3015" t="s">
        <v>5202</v>
      </c>
      <c r="O3015" t="s">
        <v>6353</v>
      </c>
      <c r="P3015">
        <f>COUNTIFS($L:$L, SolaCorp_Backlog[[#This Row],[Product Group]], $H:$H, "&lt;=" &amp; SolaCorp_Backlog[[#This Row],[Order Date]])</f>
        <v>480</v>
      </c>
      <c r="Q3015" s="9">
        <f>IFERROR(VLOOKUP(SolaCorp_Backlog[[#This Row],[Order_Item]], 'Hot Orders'!$C:$H, 6, FALSE), SolaCorp_Backlog[[#This Row],[Order Date]])</f>
        <v>45056</v>
      </c>
      <c r="R3015">
        <f>COUNTIFS($L:$L, SolaCorp_Backlog[[#This Row],[Product Group]], $Q:$Q, "&lt;=" &amp; SolaCorp_Backlog[[#This Row],[New Date]])</f>
        <v>483</v>
      </c>
      <c r="S3015">
        <f>IF(SolaCorp_Backlog[[#This Row],[Product Group]] &lt;&gt; $L3014, 1, $S3014 + 1)</f>
        <v>476</v>
      </c>
      <c r="T30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15">
        <f ca="1" xml:space="preserve"> ROUND((SolaCorp_Backlog[[#This Row],[Projected Ship Date]] - SolaCorp_Backlog[[#This Row],[Order Date]]) / SolaCorp_Backlog[[#This Row],[Backlog Quantity]], 0)</f>
        <v>24</v>
      </c>
    </row>
    <row r="3016" spans="1:21" x14ac:dyDescent="0.25">
      <c r="A3016" t="s">
        <v>581</v>
      </c>
      <c r="B3016" t="s">
        <v>1157</v>
      </c>
      <c r="C3016" t="s">
        <v>721</v>
      </c>
      <c r="D3016" t="s">
        <v>1158</v>
      </c>
      <c r="E3016" t="s">
        <v>1159</v>
      </c>
      <c r="F3016">
        <v>13</v>
      </c>
      <c r="G3016">
        <v>335.97</v>
      </c>
      <c r="H3016" s="9">
        <v>45056</v>
      </c>
      <c r="I3016" t="s">
        <v>894</v>
      </c>
      <c r="J3016" t="s">
        <v>675</v>
      </c>
      <c r="K3016" t="s">
        <v>632</v>
      </c>
      <c r="L3016" t="s">
        <v>659</v>
      </c>
      <c r="M3016" t="s">
        <v>2319</v>
      </c>
      <c r="N3016" t="s">
        <v>5203</v>
      </c>
      <c r="O3016" t="s">
        <v>6353</v>
      </c>
      <c r="P3016">
        <f>COUNTIFS($L:$L, SolaCorp_Backlog[[#This Row],[Product Group]], $H:$H, "&lt;=" &amp; SolaCorp_Backlog[[#This Row],[Order Date]])</f>
        <v>480</v>
      </c>
      <c r="Q3016" s="9">
        <f>IFERROR(VLOOKUP(SolaCorp_Backlog[[#This Row],[Order_Item]], 'Hot Orders'!$C:$H, 6, FALSE), SolaCorp_Backlog[[#This Row],[Order Date]])</f>
        <v>45056</v>
      </c>
      <c r="R3016">
        <f>COUNTIFS($L:$L, SolaCorp_Backlog[[#This Row],[Product Group]], $Q:$Q, "&lt;=" &amp; SolaCorp_Backlog[[#This Row],[New Date]])</f>
        <v>483</v>
      </c>
      <c r="S3016">
        <f>IF(SolaCorp_Backlog[[#This Row],[Product Group]] &lt;&gt; $L3015, 1, $S3015 + 1)</f>
        <v>477</v>
      </c>
      <c r="T30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16">
        <f ca="1" xml:space="preserve"> ROUND((SolaCorp_Backlog[[#This Row],[Projected Ship Date]] - SolaCorp_Backlog[[#This Row],[Order Date]]) / SolaCorp_Backlog[[#This Row],[Backlog Quantity]], 0)</f>
        <v>24</v>
      </c>
    </row>
    <row r="3017" spans="1:21" x14ac:dyDescent="0.25">
      <c r="A3017" t="s">
        <v>581</v>
      </c>
      <c r="B3017" t="s">
        <v>1157</v>
      </c>
      <c r="C3017" t="s">
        <v>721</v>
      </c>
      <c r="D3017" t="s">
        <v>910</v>
      </c>
      <c r="E3017" t="s">
        <v>911</v>
      </c>
      <c r="F3017">
        <v>1</v>
      </c>
      <c r="G3017">
        <v>118.12</v>
      </c>
      <c r="H3017" s="9">
        <v>45056</v>
      </c>
      <c r="I3017" t="s">
        <v>894</v>
      </c>
      <c r="J3017" t="s">
        <v>675</v>
      </c>
      <c r="K3017" t="s">
        <v>602</v>
      </c>
      <c r="L3017" t="s">
        <v>659</v>
      </c>
      <c r="M3017" t="s">
        <v>2440</v>
      </c>
      <c r="N3017" t="s">
        <v>5439</v>
      </c>
      <c r="O3017" t="s">
        <v>6353</v>
      </c>
      <c r="P3017">
        <f>COUNTIFS($L:$L, SolaCorp_Backlog[[#This Row],[Product Group]], $H:$H, "&lt;=" &amp; SolaCorp_Backlog[[#This Row],[Order Date]])</f>
        <v>480</v>
      </c>
      <c r="Q3017" s="9">
        <f>IFERROR(VLOOKUP(SolaCorp_Backlog[[#This Row],[Order_Item]], 'Hot Orders'!$C:$H, 6, FALSE), SolaCorp_Backlog[[#This Row],[Order Date]])</f>
        <v>45056</v>
      </c>
      <c r="R3017">
        <f>COUNTIFS($L:$L, SolaCorp_Backlog[[#This Row],[Product Group]], $Q:$Q, "&lt;=" &amp; SolaCorp_Backlog[[#This Row],[New Date]])</f>
        <v>483</v>
      </c>
      <c r="S3017">
        <f>IF(SolaCorp_Backlog[[#This Row],[Product Group]] &lt;&gt; $L3016, 1, $S3016 + 1)</f>
        <v>478</v>
      </c>
      <c r="T30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17">
        <f ca="1" xml:space="preserve"> ROUND((SolaCorp_Backlog[[#This Row],[Projected Ship Date]] - SolaCorp_Backlog[[#This Row],[Order Date]]) / SolaCorp_Backlog[[#This Row],[Backlog Quantity]], 0)</f>
        <v>310</v>
      </c>
    </row>
    <row r="3018" spans="1:21" x14ac:dyDescent="0.25">
      <c r="A3018" t="s">
        <v>578</v>
      </c>
      <c r="B3018" t="s">
        <v>1017</v>
      </c>
      <c r="C3018" t="s">
        <v>721</v>
      </c>
      <c r="D3018" t="s">
        <v>800</v>
      </c>
      <c r="E3018" t="s">
        <v>801</v>
      </c>
      <c r="F3018">
        <v>1</v>
      </c>
      <c r="G3018">
        <v>488.8</v>
      </c>
      <c r="H3018" s="9">
        <v>45056</v>
      </c>
      <c r="I3018" t="s">
        <v>810</v>
      </c>
      <c r="J3018" t="s">
        <v>675</v>
      </c>
      <c r="K3018" t="s">
        <v>596</v>
      </c>
      <c r="L3018" t="s">
        <v>659</v>
      </c>
      <c r="M3018" t="s">
        <v>2406</v>
      </c>
      <c r="N3018" t="s">
        <v>5357</v>
      </c>
      <c r="O3018" t="s">
        <v>6426</v>
      </c>
      <c r="P3018">
        <f>COUNTIFS($L:$L, SolaCorp_Backlog[[#This Row],[Product Group]], $H:$H, "&lt;=" &amp; SolaCorp_Backlog[[#This Row],[Order Date]])</f>
        <v>480</v>
      </c>
      <c r="Q3018" s="9">
        <f>IFERROR(VLOOKUP(SolaCorp_Backlog[[#This Row],[Order_Item]], 'Hot Orders'!$C:$H, 6, FALSE), SolaCorp_Backlog[[#This Row],[Order Date]])</f>
        <v>45056</v>
      </c>
      <c r="R3018">
        <f>COUNTIFS($L:$L, SolaCorp_Backlog[[#This Row],[Product Group]], $Q:$Q, "&lt;=" &amp; SolaCorp_Backlog[[#This Row],[New Date]])</f>
        <v>483</v>
      </c>
      <c r="S3018">
        <f>IF(SolaCorp_Backlog[[#This Row],[Product Group]] &lt;&gt; $L3017, 1, $S3017 + 1)</f>
        <v>479</v>
      </c>
      <c r="T30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18">
        <f ca="1" xml:space="preserve"> ROUND((SolaCorp_Backlog[[#This Row],[Projected Ship Date]] - SolaCorp_Backlog[[#This Row],[Order Date]]) / SolaCorp_Backlog[[#This Row],[Backlog Quantity]], 0)</f>
        <v>310</v>
      </c>
    </row>
    <row r="3019" spans="1:21" x14ac:dyDescent="0.25">
      <c r="A3019" t="s">
        <v>573</v>
      </c>
      <c r="B3019" t="s">
        <v>771</v>
      </c>
      <c r="C3019" t="s">
        <v>688</v>
      </c>
      <c r="D3019" t="s">
        <v>974</v>
      </c>
      <c r="E3019" t="s">
        <v>975</v>
      </c>
      <c r="F3019">
        <v>1</v>
      </c>
      <c r="G3019">
        <v>388.68</v>
      </c>
      <c r="H3019" s="9">
        <v>45056</v>
      </c>
      <c r="I3019" t="s">
        <v>772</v>
      </c>
      <c r="J3019" t="s">
        <v>675</v>
      </c>
      <c r="K3019" t="s">
        <v>590</v>
      </c>
      <c r="L3019" t="s">
        <v>659</v>
      </c>
      <c r="M3019" t="s">
        <v>2189</v>
      </c>
      <c r="N3019" t="s">
        <v>4896</v>
      </c>
      <c r="O3019" t="s">
        <v>6237</v>
      </c>
      <c r="P3019">
        <f>COUNTIFS($L:$L, SolaCorp_Backlog[[#This Row],[Product Group]], $H:$H, "&lt;=" &amp; SolaCorp_Backlog[[#This Row],[Order Date]])</f>
        <v>480</v>
      </c>
      <c r="Q3019" s="9">
        <f>IFERROR(VLOOKUP(SolaCorp_Backlog[[#This Row],[Order_Item]], 'Hot Orders'!$C:$H, 6, FALSE), SolaCorp_Backlog[[#This Row],[Order Date]])</f>
        <v>45056</v>
      </c>
      <c r="R3019">
        <f>COUNTIFS($L:$L, SolaCorp_Backlog[[#This Row],[Product Group]], $Q:$Q, "&lt;=" &amp; SolaCorp_Backlog[[#This Row],[New Date]])</f>
        <v>483</v>
      </c>
      <c r="S3019">
        <f>IF(SolaCorp_Backlog[[#This Row],[Product Group]] &lt;&gt; $L3018, 1, $S3018 + 1)</f>
        <v>480</v>
      </c>
      <c r="T30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19">
        <f ca="1" xml:space="preserve"> ROUND((SolaCorp_Backlog[[#This Row],[Projected Ship Date]] - SolaCorp_Backlog[[#This Row],[Order Date]]) / SolaCorp_Backlog[[#This Row],[Backlog Quantity]], 0)</f>
        <v>310</v>
      </c>
    </row>
    <row r="3020" spans="1:21" x14ac:dyDescent="0.25">
      <c r="A3020" t="s">
        <v>58</v>
      </c>
      <c r="B3020" t="s">
        <v>819</v>
      </c>
      <c r="C3020" t="s">
        <v>729</v>
      </c>
      <c r="D3020" t="s">
        <v>1219</v>
      </c>
      <c r="E3020" t="s">
        <v>1220</v>
      </c>
      <c r="F3020">
        <v>1</v>
      </c>
      <c r="G3020">
        <v>215.44</v>
      </c>
      <c r="H3020" s="9">
        <v>45065</v>
      </c>
      <c r="I3020" t="s">
        <v>732</v>
      </c>
      <c r="J3020" t="s">
        <v>675</v>
      </c>
      <c r="K3020" t="s">
        <v>620</v>
      </c>
      <c r="L3020" t="s">
        <v>659</v>
      </c>
      <c r="M3020" t="s">
        <v>2331</v>
      </c>
      <c r="N3020" t="s">
        <v>5217</v>
      </c>
      <c r="O3020" t="s">
        <v>6363</v>
      </c>
      <c r="P3020">
        <f>COUNTIFS($L:$L, SolaCorp_Backlog[[#This Row],[Product Group]], $H:$H, "&lt;=" &amp; SolaCorp_Backlog[[#This Row],[Order Date]])</f>
        <v>481</v>
      </c>
      <c r="Q3020" s="9">
        <f>IFERROR(VLOOKUP(SolaCorp_Backlog[[#This Row],[Order_Item]], 'Hot Orders'!$C:$H, 6, FALSE), SolaCorp_Backlog[[#This Row],[Order Date]])</f>
        <v>45065</v>
      </c>
      <c r="R3020">
        <f>COUNTIFS($L:$L, SolaCorp_Backlog[[#This Row],[Product Group]], $Q:$Q, "&lt;=" &amp; SolaCorp_Backlog[[#This Row],[New Date]])</f>
        <v>484</v>
      </c>
      <c r="S3020">
        <f>IF(SolaCorp_Backlog[[#This Row],[Product Group]] &lt;&gt; $L3019, 1, $S3019 + 1)</f>
        <v>481</v>
      </c>
      <c r="T30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45366</v>
      </c>
      <c r="U3020">
        <f ca="1" xml:space="preserve"> ROUND((SolaCorp_Backlog[[#This Row],[Projected Ship Date]] - SolaCorp_Backlog[[#This Row],[Order Date]]) / SolaCorp_Backlog[[#This Row],[Backlog Quantity]], 0)</f>
        <v>301</v>
      </c>
    </row>
    <row r="3021" spans="1:21" x14ac:dyDescent="0.25">
      <c r="A3021" t="s">
        <v>40</v>
      </c>
      <c r="B3021" t="s">
        <v>1151</v>
      </c>
      <c r="C3021" t="s">
        <v>721</v>
      </c>
      <c r="D3021" t="s">
        <v>1219</v>
      </c>
      <c r="E3021" t="s">
        <v>1220</v>
      </c>
      <c r="F3021">
        <v>1</v>
      </c>
      <c r="G3021">
        <v>164.15</v>
      </c>
      <c r="H3021" s="9">
        <v>45073</v>
      </c>
      <c r="I3021" t="s">
        <v>724</v>
      </c>
      <c r="J3021" t="s">
        <v>669</v>
      </c>
      <c r="K3021" t="s">
        <v>620</v>
      </c>
      <c r="L3021" t="s">
        <v>659</v>
      </c>
      <c r="M3021" t="s">
        <v>2173</v>
      </c>
      <c r="N3021" t="s">
        <v>4868</v>
      </c>
      <c r="O3021" t="s">
        <v>6225</v>
      </c>
      <c r="P3021">
        <f>COUNTIFS($L:$L, SolaCorp_Backlog[[#This Row],[Product Group]], $H:$H, "&lt;=" &amp; SolaCorp_Backlog[[#This Row],[Order Date]])</f>
        <v>482</v>
      </c>
      <c r="Q3021" s="9">
        <f>IFERROR(VLOOKUP(SolaCorp_Backlog[[#This Row],[Order_Item]], 'Hot Orders'!$C:$H, 6, FALSE), SolaCorp_Backlog[[#This Row],[Order Date]])</f>
        <v>45073</v>
      </c>
      <c r="R3021">
        <f>COUNTIFS($L:$L, SolaCorp_Backlog[[#This Row],[Product Group]], $Q:$Q, "&lt;=" &amp; SolaCorp_Backlog[[#This Row],[New Date]])</f>
        <v>485</v>
      </c>
      <c r="S3021">
        <f>IF(SolaCorp_Backlog[[#This Row],[Product Group]] &lt;&gt; $L3020, 1, $S3020 + 1)</f>
        <v>482</v>
      </c>
      <c r="T30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21">
        <f ca="1" xml:space="preserve"> ROUND((SolaCorp_Backlog[[#This Row],[Projected Ship Date]] - SolaCorp_Backlog[[#This Row],[Order Date]]) / SolaCorp_Backlog[[#This Row],[Backlog Quantity]], 0)</f>
        <v>300</v>
      </c>
    </row>
    <row r="3022" spans="1:21" x14ac:dyDescent="0.25">
      <c r="A3022" t="s">
        <v>93</v>
      </c>
      <c r="B3022" t="s">
        <v>1204</v>
      </c>
      <c r="C3022" t="s">
        <v>671</v>
      </c>
      <c r="D3022" t="s">
        <v>1087</v>
      </c>
      <c r="E3022" t="s">
        <v>1088</v>
      </c>
      <c r="F3022">
        <v>1</v>
      </c>
      <c r="G3022">
        <v>305.31</v>
      </c>
      <c r="H3022" s="9">
        <v>45077</v>
      </c>
      <c r="I3022" t="s">
        <v>698</v>
      </c>
      <c r="J3022" t="s">
        <v>675</v>
      </c>
      <c r="K3022" t="s">
        <v>618</v>
      </c>
      <c r="L3022" t="s">
        <v>659</v>
      </c>
      <c r="M3022" t="s">
        <v>2442</v>
      </c>
      <c r="N3022" t="s">
        <v>5441</v>
      </c>
      <c r="O3022" t="s">
        <v>6452</v>
      </c>
      <c r="P3022">
        <f>COUNTIFS($L:$L, SolaCorp_Backlog[[#This Row],[Product Group]], $H:$H, "&lt;=" &amp; SolaCorp_Backlog[[#This Row],[Order Date]])</f>
        <v>483</v>
      </c>
      <c r="Q3022" s="9">
        <f>IFERROR(VLOOKUP(SolaCorp_Backlog[[#This Row],[Order_Item]], 'Hot Orders'!$C:$H, 6, FALSE), SolaCorp_Backlog[[#This Row],[Order Date]])</f>
        <v>45077</v>
      </c>
      <c r="R3022">
        <f>COUNTIFS($L:$L, SolaCorp_Backlog[[#This Row],[Product Group]], $Q:$Q, "&lt;=" &amp; SolaCorp_Backlog[[#This Row],[New Date]])</f>
        <v>486</v>
      </c>
      <c r="S3022">
        <f>IF(SolaCorp_Backlog[[#This Row],[Product Group]] &lt;&gt; $L3021, 1, $S3021 + 1)</f>
        <v>483</v>
      </c>
      <c r="T30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22">
        <f ca="1" xml:space="preserve"> ROUND((SolaCorp_Backlog[[#This Row],[Projected Ship Date]] - SolaCorp_Backlog[[#This Row],[Order Date]]) / SolaCorp_Backlog[[#This Row],[Backlog Quantity]], 0)</f>
        <v>296</v>
      </c>
    </row>
    <row r="3023" spans="1:21" x14ac:dyDescent="0.25">
      <c r="A3023" t="s">
        <v>143</v>
      </c>
      <c r="B3023" t="s">
        <v>747</v>
      </c>
      <c r="C3023" t="s">
        <v>688</v>
      </c>
      <c r="D3023" t="s">
        <v>837</v>
      </c>
      <c r="E3023" t="s">
        <v>838</v>
      </c>
      <c r="F3023">
        <v>1</v>
      </c>
      <c r="G3023">
        <v>259.06</v>
      </c>
      <c r="H3023" s="9">
        <v>45084</v>
      </c>
      <c r="I3023" t="s">
        <v>750</v>
      </c>
      <c r="J3023" t="s">
        <v>669</v>
      </c>
      <c r="K3023" t="s">
        <v>599</v>
      </c>
      <c r="L3023" t="s">
        <v>659</v>
      </c>
      <c r="M3023" t="s">
        <v>2242</v>
      </c>
      <c r="N3023" t="s">
        <v>5041</v>
      </c>
      <c r="O3023" t="s">
        <v>6287</v>
      </c>
      <c r="P3023">
        <f>COUNTIFS($L:$L, SolaCorp_Backlog[[#This Row],[Product Group]], $H:$H, "&lt;=" &amp; SolaCorp_Backlog[[#This Row],[Order Date]])</f>
        <v>484</v>
      </c>
      <c r="Q3023" s="9">
        <f>IFERROR(VLOOKUP(SolaCorp_Backlog[[#This Row],[Order_Item]], 'Hot Orders'!$C:$H, 6, FALSE), SolaCorp_Backlog[[#This Row],[Order Date]])</f>
        <v>45084</v>
      </c>
      <c r="R3023">
        <f>COUNTIFS($L:$L, SolaCorp_Backlog[[#This Row],[Product Group]], $Q:$Q, "&lt;=" &amp; SolaCorp_Backlog[[#This Row],[New Date]])</f>
        <v>487</v>
      </c>
      <c r="S3023">
        <f>IF(SolaCorp_Backlog[[#This Row],[Product Group]] &lt;&gt; $L3022, 1, $S3022 + 1)</f>
        <v>484</v>
      </c>
      <c r="T30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23">
        <f ca="1" xml:space="preserve"> ROUND((SolaCorp_Backlog[[#This Row],[Projected Ship Date]] - SolaCorp_Backlog[[#This Row],[Order Date]]) / SolaCorp_Backlog[[#This Row],[Backlog Quantity]], 0)</f>
        <v>289</v>
      </c>
    </row>
    <row r="3024" spans="1:21" x14ac:dyDescent="0.25">
      <c r="A3024" t="s">
        <v>60</v>
      </c>
      <c r="B3024" t="s">
        <v>1138</v>
      </c>
      <c r="C3024" t="s">
        <v>671</v>
      </c>
      <c r="D3024" t="s">
        <v>1123</v>
      </c>
      <c r="E3024" t="s">
        <v>1124</v>
      </c>
      <c r="F3024">
        <v>1</v>
      </c>
      <c r="G3024">
        <v>350.72</v>
      </c>
      <c r="H3024" s="9">
        <v>45101</v>
      </c>
      <c r="I3024" t="s">
        <v>759</v>
      </c>
      <c r="J3024" t="s">
        <v>675</v>
      </c>
      <c r="K3024" t="s">
        <v>599</v>
      </c>
      <c r="L3024" t="s">
        <v>659</v>
      </c>
      <c r="M3024" t="s">
        <v>2222</v>
      </c>
      <c r="N3024" t="s">
        <v>4965</v>
      </c>
      <c r="O3024" t="s">
        <v>6268</v>
      </c>
      <c r="P3024">
        <f>COUNTIFS($L:$L, SolaCorp_Backlog[[#This Row],[Product Group]], $H:$H, "&lt;=" &amp; SolaCorp_Backlog[[#This Row],[Order Date]])</f>
        <v>486</v>
      </c>
      <c r="Q3024" s="9">
        <f>IFERROR(VLOOKUP(SolaCorp_Backlog[[#This Row],[Order_Item]], 'Hot Orders'!$C:$H, 6, FALSE), SolaCorp_Backlog[[#This Row],[Order Date]])</f>
        <v>45101</v>
      </c>
      <c r="R3024">
        <f>COUNTIFS($L:$L, SolaCorp_Backlog[[#This Row],[Product Group]], $Q:$Q, "&lt;=" &amp; SolaCorp_Backlog[[#This Row],[New Date]])</f>
        <v>488</v>
      </c>
      <c r="S3024">
        <f>IF(SolaCorp_Backlog[[#This Row],[Product Group]] &lt;&gt; $L3023, 1, $S3023 + 1)</f>
        <v>485</v>
      </c>
      <c r="T30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24">
        <f ca="1" xml:space="preserve"> ROUND((SolaCorp_Backlog[[#This Row],[Projected Ship Date]] - SolaCorp_Backlog[[#This Row],[Order Date]]) / SolaCorp_Backlog[[#This Row],[Backlog Quantity]], 0)</f>
        <v>272</v>
      </c>
    </row>
    <row r="3025" spans="1:21" x14ac:dyDescent="0.25">
      <c r="A3025" t="s">
        <v>106</v>
      </c>
      <c r="B3025" t="s">
        <v>1349</v>
      </c>
      <c r="C3025" t="s">
        <v>721</v>
      </c>
      <c r="D3025" t="s">
        <v>1219</v>
      </c>
      <c r="E3025" t="s">
        <v>1220</v>
      </c>
      <c r="F3025">
        <v>1</v>
      </c>
      <c r="G3025">
        <v>199.95</v>
      </c>
      <c r="H3025" s="9">
        <v>45101</v>
      </c>
      <c r="I3025" t="s">
        <v>732</v>
      </c>
      <c r="J3025" t="s">
        <v>675</v>
      </c>
      <c r="K3025" t="s">
        <v>620</v>
      </c>
      <c r="L3025" t="s">
        <v>659</v>
      </c>
      <c r="M3025" t="s">
        <v>2443</v>
      </c>
      <c r="N3025" t="s">
        <v>5442</v>
      </c>
      <c r="O3025" t="s">
        <v>6453</v>
      </c>
      <c r="P3025">
        <f>COUNTIFS($L:$L, SolaCorp_Backlog[[#This Row],[Product Group]], $H:$H, "&lt;=" &amp; SolaCorp_Backlog[[#This Row],[Order Date]])</f>
        <v>486</v>
      </c>
      <c r="Q3025" s="9">
        <f>IFERROR(VLOOKUP(SolaCorp_Backlog[[#This Row],[Order_Item]], 'Hot Orders'!$C:$H, 6, FALSE), SolaCorp_Backlog[[#This Row],[Order Date]])</f>
        <v>44253</v>
      </c>
      <c r="R3025">
        <f>COUNTIFS($L:$L, SolaCorp_Backlog[[#This Row],[Product Group]], $Q:$Q, "&lt;=" &amp; SolaCorp_Backlog[[#This Row],[New Date]])</f>
        <v>12</v>
      </c>
      <c r="S3025">
        <f>IF(SolaCorp_Backlog[[#This Row],[Product Group]] &lt;&gt; $L3024, 1, $S3024 + 1)</f>
        <v>486</v>
      </c>
      <c r="T30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25">
        <f ca="1" xml:space="preserve"> ROUND((SolaCorp_Backlog[[#This Row],[Projected Ship Date]] - SolaCorp_Backlog[[#This Row],[Order Date]]) / SolaCorp_Backlog[[#This Row],[Backlog Quantity]], 0)</f>
        <v>272</v>
      </c>
    </row>
    <row r="3026" spans="1:21" x14ac:dyDescent="0.25">
      <c r="A3026" t="s">
        <v>61</v>
      </c>
      <c r="B3026" t="s">
        <v>1326</v>
      </c>
      <c r="C3026" t="s">
        <v>671</v>
      </c>
      <c r="D3026" t="s">
        <v>1327</v>
      </c>
      <c r="E3026" t="s">
        <v>1328</v>
      </c>
      <c r="F3026">
        <v>3</v>
      </c>
      <c r="G3026">
        <v>211.84</v>
      </c>
      <c r="H3026" s="9">
        <v>45102</v>
      </c>
      <c r="I3026" t="s">
        <v>683</v>
      </c>
      <c r="J3026" t="s">
        <v>675</v>
      </c>
      <c r="K3026" t="s">
        <v>605</v>
      </c>
      <c r="L3026" t="s">
        <v>659</v>
      </c>
      <c r="M3026" t="s">
        <v>2248</v>
      </c>
      <c r="N3026" t="s">
        <v>5048</v>
      </c>
      <c r="O3026" t="s">
        <v>6293</v>
      </c>
      <c r="P3026">
        <f>COUNTIFS($L:$L, SolaCorp_Backlog[[#This Row],[Product Group]], $H:$H, "&lt;=" &amp; SolaCorp_Backlog[[#This Row],[Order Date]])</f>
        <v>489</v>
      </c>
      <c r="Q3026" s="9">
        <f>IFERROR(VLOOKUP(SolaCorp_Backlog[[#This Row],[Order_Item]], 'Hot Orders'!$C:$H, 6, FALSE), SolaCorp_Backlog[[#This Row],[Order Date]])</f>
        <v>45102</v>
      </c>
      <c r="R3026">
        <f>COUNTIFS($L:$L, SolaCorp_Backlog[[#This Row],[Product Group]], $Q:$Q, "&lt;=" &amp; SolaCorp_Backlog[[#This Row],[New Date]])</f>
        <v>491</v>
      </c>
      <c r="S3026">
        <f>IF(SolaCorp_Backlog[[#This Row],[Product Group]] &lt;&gt; $L3025, 1, $S3025 + 1)</f>
        <v>487</v>
      </c>
      <c r="T30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26">
        <f ca="1" xml:space="preserve"> ROUND((SolaCorp_Backlog[[#This Row],[Projected Ship Date]] - SolaCorp_Backlog[[#This Row],[Order Date]]) / SolaCorp_Backlog[[#This Row],[Backlog Quantity]], 0)</f>
        <v>90</v>
      </c>
    </row>
    <row r="3027" spans="1:21" x14ac:dyDescent="0.25">
      <c r="A3027" t="s">
        <v>61</v>
      </c>
      <c r="B3027" t="s">
        <v>1326</v>
      </c>
      <c r="C3027" t="s">
        <v>671</v>
      </c>
      <c r="D3027" t="s">
        <v>1327</v>
      </c>
      <c r="E3027" t="s">
        <v>1328</v>
      </c>
      <c r="F3027">
        <v>3</v>
      </c>
      <c r="G3027">
        <v>211.84</v>
      </c>
      <c r="H3027" s="9">
        <v>45102</v>
      </c>
      <c r="I3027" t="s">
        <v>683</v>
      </c>
      <c r="J3027" t="s">
        <v>675</v>
      </c>
      <c r="K3027" t="s">
        <v>605</v>
      </c>
      <c r="L3027" t="s">
        <v>659</v>
      </c>
      <c r="M3027" t="s">
        <v>2248</v>
      </c>
      <c r="N3027" t="s">
        <v>5049</v>
      </c>
      <c r="O3027" t="s">
        <v>6293</v>
      </c>
      <c r="P3027">
        <f>COUNTIFS($L:$L, SolaCorp_Backlog[[#This Row],[Product Group]], $H:$H, "&lt;=" &amp; SolaCorp_Backlog[[#This Row],[Order Date]])</f>
        <v>489</v>
      </c>
      <c r="Q3027" s="9">
        <f>IFERROR(VLOOKUP(SolaCorp_Backlog[[#This Row],[Order_Item]], 'Hot Orders'!$C:$H, 6, FALSE), SolaCorp_Backlog[[#This Row],[Order Date]])</f>
        <v>45102</v>
      </c>
      <c r="R3027">
        <f>COUNTIFS($L:$L, SolaCorp_Backlog[[#This Row],[Product Group]], $Q:$Q, "&lt;=" &amp; SolaCorp_Backlog[[#This Row],[New Date]])</f>
        <v>491</v>
      </c>
      <c r="S3027">
        <f>IF(SolaCorp_Backlog[[#This Row],[Product Group]] &lt;&gt; $L3026, 1, $S3026 + 1)</f>
        <v>488</v>
      </c>
      <c r="T30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27">
        <f ca="1" xml:space="preserve"> ROUND((SolaCorp_Backlog[[#This Row],[Projected Ship Date]] - SolaCorp_Backlog[[#This Row],[Order Date]]) / SolaCorp_Backlog[[#This Row],[Backlog Quantity]], 0)</f>
        <v>90</v>
      </c>
    </row>
    <row r="3028" spans="1:21" x14ac:dyDescent="0.25">
      <c r="A3028" t="s">
        <v>61</v>
      </c>
      <c r="B3028" t="s">
        <v>1326</v>
      </c>
      <c r="C3028" t="s">
        <v>671</v>
      </c>
      <c r="D3028" t="s">
        <v>1327</v>
      </c>
      <c r="E3028" t="s">
        <v>1328</v>
      </c>
      <c r="F3028">
        <v>3</v>
      </c>
      <c r="G3028">
        <v>211.84</v>
      </c>
      <c r="H3028" s="9">
        <v>45102</v>
      </c>
      <c r="I3028" t="s">
        <v>683</v>
      </c>
      <c r="J3028" t="s">
        <v>675</v>
      </c>
      <c r="K3028" t="s">
        <v>605</v>
      </c>
      <c r="L3028" t="s">
        <v>659</v>
      </c>
      <c r="M3028" t="s">
        <v>2248</v>
      </c>
      <c r="N3028" t="s">
        <v>5050</v>
      </c>
      <c r="O3028" t="s">
        <v>6293</v>
      </c>
      <c r="P3028">
        <f>COUNTIFS($L:$L, SolaCorp_Backlog[[#This Row],[Product Group]], $H:$H, "&lt;=" &amp; SolaCorp_Backlog[[#This Row],[Order Date]])</f>
        <v>489</v>
      </c>
      <c r="Q3028" s="9">
        <f>IFERROR(VLOOKUP(SolaCorp_Backlog[[#This Row],[Order_Item]], 'Hot Orders'!$C:$H, 6, FALSE), SolaCorp_Backlog[[#This Row],[Order Date]])</f>
        <v>45102</v>
      </c>
      <c r="R3028">
        <f>COUNTIFS($L:$L, SolaCorp_Backlog[[#This Row],[Product Group]], $Q:$Q, "&lt;=" &amp; SolaCorp_Backlog[[#This Row],[New Date]])</f>
        <v>491</v>
      </c>
      <c r="S3028">
        <f>IF(SolaCorp_Backlog[[#This Row],[Product Group]] &lt;&gt; $L3027, 1, $S3027 + 1)</f>
        <v>489</v>
      </c>
      <c r="T30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28">
        <f ca="1" xml:space="preserve"> ROUND((SolaCorp_Backlog[[#This Row],[Projected Ship Date]] - SolaCorp_Backlog[[#This Row],[Order Date]]) / SolaCorp_Backlog[[#This Row],[Backlog Quantity]], 0)</f>
        <v>90</v>
      </c>
    </row>
    <row r="3029" spans="1:21" x14ac:dyDescent="0.25">
      <c r="A3029" t="s">
        <v>176</v>
      </c>
      <c r="B3029" t="s">
        <v>994</v>
      </c>
      <c r="C3029" t="s">
        <v>729</v>
      </c>
      <c r="D3029" t="s">
        <v>761</v>
      </c>
      <c r="E3029" t="s">
        <v>762</v>
      </c>
      <c r="F3029">
        <v>1</v>
      </c>
      <c r="G3029">
        <v>209.89</v>
      </c>
      <c r="H3029" s="9">
        <v>45107</v>
      </c>
      <c r="I3029" t="s">
        <v>732</v>
      </c>
      <c r="J3029" t="s">
        <v>675</v>
      </c>
      <c r="K3029" t="s">
        <v>635</v>
      </c>
      <c r="L3029" t="s">
        <v>659</v>
      </c>
      <c r="M3029" t="s">
        <v>2353</v>
      </c>
      <c r="N3029" t="s">
        <v>5247</v>
      </c>
      <c r="O3029" t="s">
        <v>6383</v>
      </c>
      <c r="P3029">
        <f>COUNTIFS($L:$L, SolaCorp_Backlog[[#This Row],[Product Group]], $H:$H, "&lt;=" &amp; SolaCorp_Backlog[[#This Row],[Order Date]])</f>
        <v>493</v>
      </c>
      <c r="Q3029" s="9">
        <f>IFERROR(VLOOKUP(SolaCorp_Backlog[[#This Row],[Order_Item]], 'Hot Orders'!$C:$H, 6, FALSE), SolaCorp_Backlog[[#This Row],[Order Date]])</f>
        <v>45107</v>
      </c>
      <c r="R3029">
        <f>COUNTIFS($L:$L, SolaCorp_Backlog[[#This Row],[Product Group]], $Q:$Q, "&lt;=" &amp; SolaCorp_Backlog[[#This Row],[New Date]])</f>
        <v>495</v>
      </c>
      <c r="S3029">
        <f>IF(SolaCorp_Backlog[[#This Row],[Product Group]] &lt;&gt; $L3028, 1, $S3028 + 1)</f>
        <v>490</v>
      </c>
      <c r="T30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29">
        <f ca="1" xml:space="preserve"> ROUND((SolaCorp_Backlog[[#This Row],[Projected Ship Date]] - SolaCorp_Backlog[[#This Row],[Order Date]]) / SolaCorp_Backlog[[#This Row],[Backlog Quantity]], 0)</f>
        <v>266</v>
      </c>
    </row>
    <row r="3030" spans="1:21" x14ac:dyDescent="0.25">
      <c r="A3030" t="s">
        <v>48</v>
      </c>
      <c r="B3030" t="s">
        <v>1026</v>
      </c>
      <c r="C3030" t="s">
        <v>688</v>
      </c>
      <c r="D3030" t="s">
        <v>1027</v>
      </c>
      <c r="E3030" t="s">
        <v>1028</v>
      </c>
      <c r="F3030">
        <v>1</v>
      </c>
      <c r="G3030">
        <v>474.38</v>
      </c>
      <c r="H3030" s="9">
        <v>45107</v>
      </c>
      <c r="I3030" t="s">
        <v>1029</v>
      </c>
      <c r="J3030" t="s">
        <v>675</v>
      </c>
      <c r="K3030" t="s">
        <v>622</v>
      </c>
      <c r="L3030" t="s">
        <v>659</v>
      </c>
      <c r="M3030" t="s">
        <v>2237</v>
      </c>
      <c r="N3030" t="s">
        <v>5003</v>
      </c>
      <c r="O3030" t="s">
        <v>6283</v>
      </c>
      <c r="P3030">
        <f>COUNTIFS($L:$L, SolaCorp_Backlog[[#This Row],[Product Group]], $H:$H, "&lt;=" &amp; SolaCorp_Backlog[[#This Row],[Order Date]])</f>
        <v>493</v>
      </c>
      <c r="Q3030" s="9">
        <f>IFERROR(VLOOKUP(SolaCorp_Backlog[[#This Row],[Order_Item]], 'Hot Orders'!$C:$H, 6, FALSE), SolaCorp_Backlog[[#This Row],[Order Date]])</f>
        <v>45107</v>
      </c>
      <c r="R3030">
        <f>COUNTIFS($L:$L, SolaCorp_Backlog[[#This Row],[Product Group]], $Q:$Q, "&lt;=" &amp; SolaCorp_Backlog[[#This Row],[New Date]])</f>
        <v>495</v>
      </c>
      <c r="S3030">
        <f>IF(SolaCorp_Backlog[[#This Row],[Product Group]] &lt;&gt; $L3029, 1, $S3029 + 1)</f>
        <v>491</v>
      </c>
      <c r="T30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30">
        <f ca="1" xml:space="preserve"> ROUND((SolaCorp_Backlog[[#This Row],[Projected Ship Date]] - SolaCorp_Backlog[[#This Row],[Order Date]]) / SolaCorp_Backlog[[#This Row],[Backlog Quantity]], 0)</f>
        <v>266</v>
      </c>
    </row>
    <row r="3031" spans="1:21" x14ac:dyDescent="0.25">
      <c r="A3031" t="s">
        <v>176</v>
      </c>
      <c r="B3031" t="s">
        <v>994</v>
      </c>
      <c r="C3031" t="s">
        <v>729</v>
      </c>
      <c r="D3031" t="s">
        <v>761</v>
      </c>
      <c r="E3031" t="s">
        <v>762</v>
      </c>
      <c r="F3031">
        <v>1</v>
      </c>
      <c r="G3031">
        <v>508.2</v>
      </c>
      <c r="H3031" s="9">
        <v>45107</v>
      </c>
      <c r="I3031" t="s">
        <v>732</v>
      </c>
      <c r="J3031" t="s">
        <v>675</v>
      </c>
      <c r="K3031" t="s">
        <v>635</v>
      </c>
      <c r="L3031" t="s">
        <v>659</v>
      </c>
      <c r="M3031" t="s">
        <v>2353</v>
      </c>
      <c r="N3031" t="s">
        <v>5247</v>
      </c>
      <c r="O3031" t="s">
        <v>6383</v>
      </c>
      <c r="P3031">
        <f>COUNTIFS($L:$L, SolaCorp_Backlog[[#This Row],[Product Group]], $H:$H, "&lt;=" &amp; SolaCorp_Backlog[[#This Row],[Order Date]])</f>
        <v>493</v>
      </c>
      <c r="Q3031" s="9">
        <f>IFERROR(VLOOKUP(SolaCorp_Backlog[[#This Row],[Order_Item]], 'Hot Orders'!$C:$H, 6, FALSE), SolaCorp_Backlog[[#This Row],[Order Date]])</f>
        <v>45107</v>
      </c>
      <c r="R3031">
        <f>COUNTIFS($L:$L, SolaCorp_Backlog[[#This Row],[Product Group]], $Q:$Q, "&lt;=" &amp; SolaCorp_Backlog[[#This Row],[New Date]])</f>
        <v>495</v>
      </c>
      <c r="S3031">
        <f>IF(SolaCorp_Backlog[[#This Row],[Product Group]] &lt;&gt; $L3030, 1, $S3030 + 1)</f>
        <v>492</v>
      </c>
      <c r="T30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31">
        <f ca="1" xml:space="preserve"> ROUND((SolaCorp_Backlog[[#This Row],[Projected Ship Date]] - SolaCorp_Backlog[[#This Row],[Order Date]]) / SolaCorp_Backlog[[#This Row],[Backlog Quantity]], 0)</f>
        <v>266</v>
      </c>
    </row>
    <row r="3032" spans="1:21" x14ac:dyDescent="0.25">
      <c r="A3032" t="s">
        <v>48</v>
      </c>
      <c r="B3032" t="s">
        <v>1026</v>
      </c>
      <c r="C3032" t="s">
        <v>688</v>
      </c>
      <c r="D3032" t="s">
        <v>1298</v>
      </c>
      <c r="E3032" t="s">
        <v>1299</v>
      </c>
      <c r="F3032">
        <v>1</v>
      </c>
      <c r="G3032">
        <v>190.51</v>
      </c>
      <c r="H3032" s="9">
        <v>45107</v>
      </c>
      <c r="I3032" t="s">
        <v>1029</v>
      </c>
      <c r="J3032" t="s">
        <v>675</v>
      </c>
      <c r="K3032" t="s">
        <v>618</v>
      </c>
      <c r="L3032" t="s">
        <v>659</v>
      </c>
      <c r="M3032" t="s">
        <v>2249</v>
      </c>
      <c r="N3032" t="s">
        <v>5051</v>
      </c>
      <c r="O3032" t="s">
        <v>6283</v>
      </c>
      <c r="P3032">
        <f>COUNTIFS($L:$L, SolaCorp_Backlog[[#This Row],[Product Group]], $H:$H, "&lt;=" &amp; SolaCorp_Backlog[[#This Row],[Order Date]])</f>
        <v>493</v>
      </c>
      <c r="Q3032" s="9">
        <f>IFERROR(VLOOKUP(SolaCorp_Backlog[[#This Row],[Order_Item]], 'Hot Orders'!$C:$H, 6, FALSE), SolaCorp_Backlog[[#This Row],[Order Date]])</f>
        <v>45107</v>
      </c>
      <c r="R3032">
        <f>COUNTIFS($L:$L, SolaCorp_Backlog[[#This Row],[Product Group]], $Q:$Q, "&lt;=" &amp; SolaCorp_Backlog[[#This Row],[New Date]])</f>
        <v>495</v>
      </c>
      <c r="S3032">
        <f>IF(SolaCorp_Backlog[[#This Row],[Product Group]] &lt;&gt; $L3031, 1, $S3031 + 1)</f>
        <v>493</v>
      </c>
      <c r="T30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32">
        <f ca="1" xml:space="preserve"> ROUND((SolaCorp_Backlog[[#This Row],[Projected Ship Date]] - SolaCorp_Backlog[[#This Row],[Order Date]]) / SolaCorp_Backlog[[#This Row],[Backlog Quantity]], 0)</f>
        <v>266</v>
      </c>
    </row>
    <row r="3033" spans="1:21" x14ac:dyDescent="0.25">
      <c r="A3033" t="s">
        <v>135</v>
      </c>
      <c r="B3033" t="s">
        <v>836</v>
      </c>
      <c r="C3033" t="s">
        <v>671</v>
      </c>
      <c r="D3033" t="s">
        <v>837</v>
      </c>
      <c r="E3033" t="s">
        <v>838</v>
      </c>
      <c r="F3033">
        <v>2</v>
      </c>
      <c r="G3033">
        <v>767.92</v>
      </c>
      <c r="H3033" s="9">
        <v>45108</v>
      </c>
      <c r="I3033" t="s">
        <v>683</v>
      </c>
      <c r="J3033" t="s">
        <v>675</v>
      </c>
      <c r="K3033" t="s">
        <v>599</v>
      </c>
      <c r="L3033" t="s">
        <v>659</v>
      </c>
      <c r="M3033" t="s">
        <v>2445</v>
      </c>
      <c r="N3033" t="s">
        <v>5444</v>
      </c>
      <c r="O3033" t="s">
        <v>6454</v>
      </c>
      <c r="P3033">
        <f>COUNTIFS($L:$L, SolaCorp_Backlog[[#This Row],[Product Group]], $H:$H, "&lt;=" &amp; SolaCorp_Backlog[[#This Row],[Order Date]])</f>
        <v>495</v>
      </c>
      <c r="Q3033" s="9">
        <f>IFERROR(VLOOKUP(SolaCorp_Backlog[[#This Row],[Order_Item]], 'Hot Orders'!$C:$H, 6, FALSE), SolaCorp_Backlog[[#This Row],[Order Date]])</f>
        <v>45108</v>
      </c>
      <c r="R3033">
        <f>COUNTIFS($L:$L, SolaCorp_Backlog[[#This Row],[Product Group]], $Q:$Q, "&lt;=" &amp; SolaCorp_Backlog[[#This Row],[New Date]])</f>
        <v>497</v>
      </c>
      <c r="S3033">
        <f>IF(SolaCorp_Backlog[[#This Row],[Product Group]] &lt;&gt; $L3032, 1, $S3032 + 1)</f>
        <v>494</v>
      </c>
      <c r="T30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33">
        <f ca="1" xml:space="preserve"> ROUND((SolaCorp_Backlog[[#This Row],[Projected Ship Date]] - SolaCorp_Backlog[[#This Row],[Order Date]]) / SolaCorp_Backlog[[#This Row],[Backlog Quantity]], 0)</f>
        <v>133</v>
      </c>
    </row>
    <row r="3034" spans="1:21" x14ac:dyDescent="0.25">
      <c r="A3034" t="s">
        <v>135</v>
      </c>
      <c r="B3034" t="s">
        <v>836</v>
      </c>
      <c r="C3034" t="s">
        <v>671</v>
      </c>
      <c r="D3034" t="s">
        <v>837</v>
      </c>
      <c r="E3034" t="s">
        <v>838</v>
      </c>
      <c r="F3034">
        <v>2</v>
      </c>
      <c r="G3034">
        <v>767.92</v>
      </c>
      <c r="H3034" s="9">
        <v>45108</v>
      </c>
      <c r="I3034" t="s">
        <v>683</v>
      </c>
      <c r="J3034" t="s">
        <v>675</v>
      </c>
      <c r="K3034" t="s">
        <v>599</v>
      </c>
      <c r="L3034" t="s">
        <v>659</v>
      </c>
      <c r="M3034" t="s">
        <v>2445</v>
      </c>
      <c r="N3034" t="s">
        <v>5445</v>
      </c>
      <c r="O3034" t="s">
        <v>6454</v>
      </c>
      <c r="P3034">
        <f>COUNTIFS($L:$L, SolaCorp_Backlog[[#This Row],[Product Group]], $H:$H, "&lt;=" &amp; SolaCorp_Backlog[[#This Row],[Order Date]])</f>
        <v>495</v>
      </c>
      <c r="Q3034" s="9">
        <f>IFERROR(VLOOKUP(SolaCorp_Backlog[[#This Row],[Order_Item]], 'Hot Orders'!$C:$H, 6, FALSE), SolaCorp_Backlog[[#This Row],[Order Date]])</f>
        <v>45108</v>
      </c>
      <c r="R3034">
        <f>COUNTIFS($L:$L, SolaCorp_Backlog[[#This Row],[Product Group]], $Q:$Q, "&lt;=" &amp; SolaCorp_Backlog[[#This Row],[New Date]])</f>
        <v>497</v>
      </c>
      <c r="S3034">
        <f>IF(SolaCorp_Backlog[[#This Row],[Product Group]] &lt;&gt; $L3033, 1, $S3033 + 1)</f>
        <v>495</v>
      </c>
      <c r="T30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34">
        <f ca="1" xml:space="preserve"> ROUND((SolaCorp_Backlog[[#This Row],[Projected Ship Date]] - SolaCorp_Backlog[[#This Row],[Order Date]]) / SolaCorp_Backlog[[#This Row],[Backlog Quantity]], 0)</f>
        <v>133</v>
      </c>
    </row>
    <row r="3035" spans="1:21" x14ac:dyDescent="0.25">
      <c r="A3035" t="s">
        <v>50</v>
      </c>
      <c r="B3035" t="s">
        <v>884</v>
      </c>
      <c r="C3035" t="s">
        <v>729</v>
      </c>
      <c r="D3035" t="s">
        <v>885</v>
      </c>
      <c r="E3035" t="s">
        <v>886</v>
      </c>
      <c r="F3035">
        <v>1</v>
      </c>
      <c r="G3035">
        <v>702.02</v>
      </c>
      <c r="H3035" s="9">
        <v>45113</v>
      </c>
      <c r="I3035" t="s">
        <v>789</v>
      </c>
      <c r="J3035" t="s">
        <v>669</v>
      </c>
      <c r="K3035" t="s">
        <v>596</v>
      </c>
      <c r="L3035" t="s">
        <v>659</v>
      </c>
      <c r="M3035" t="s">
        <v>2212</v>
      </c>
      <c r="N3035" t="s">
        <v>4952</v>
      </c>
      <c r="O3035" t="s">
        <v>6260</v>
      </c>
      <c r="P3035">
        <f>COUNTIFS($L:$L, SolaCorp_Backlog[[#This Row],[Product Group]], $H:$H, "&lt;=" &amp; SolaCorp_Backlog[[#This Row],[Order Date]])</f>
        <v>496</v>
      </c>
      <c r="Q3035" s="9">
        <f>IFERROR(VLOOKUP(SolaCorp_Backlog[[#This Row],[Order_Item]], 'Hot Orders'!$C:$H, 6, FALSE), SolaCorp_Backlog[[#This Row],[Order Date]])</f>
        <v>45113</v>
      </c>
      <c r="R3035">
        <f>COUNTIFS($L:$L, SolaCorp_Backlog[[#This Row],[Product Group]], $Q:$Q, "&lt;=" &amp; SolaCorp_Backlog[[#This Row],[New Date]])</f>
        <v>498</v>
      </c>
      <c r="S3035">
        <f>IF(SolaCorp_Backlog[[#This Row],[Product Group]] &lt;&gt; $L3034, 1, $S3034 + 1)</f>
        <v>496</v>
      </c>
      <c r="T30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35">
        <f ca="1" xml:space="preserve"> ROUND((SolaCorp_Backlog[[#This Row],[Projected Ship Date]] - SolaCorp_Backlog[[#This Row],[Order Date]]) / SolaCorp_Backlog[[#This Row],[Backlog Quantity]], 0)</f>
        <v>260</v>
      </c>
    </row>
    <row r="3036" spans="1:21" x14ac:dyDescent="0.25">
      <c r="A3036" t="s">
        <v>13</v>
      </c>
      <c r="B3036" t="s">
        <v>1057</v>
      </c>
      <c r="C3036" t="s">
        <v>688</v>
      </c>
      <c r="D3036" t="s">
        <v>756</v>
      </c>
      <c r="E3036" t="s">
        <v>757</v>
      </c>
      <c r="F3036">
        <v>1</v>
      </c>
      <c r="G3036">
        <v>122.13</v>
      </c>
      <c r="H3036" s="9">
        <v>45114</v>
      </c>
      <c r="I3036" t="s">
        <v>1058</v>
      </c>
      <c r="J3036" t="s">
        <v>675</v>
      </c>
      <c r="K3036" t="s">
        <v>612</v>
      </c>
      <c r="L3036" t="s">
        <v>659</v>
      </c>
      <c r="M3036" t="s">
        <v>2317</v>
      </c>
      <c r="N3036" t="s">
        <v>5189</v>
      </c>
      <c r="O3036" t="s">
        <v>6352</v>
      </c>
      <c r="P3036">
        <f>COUNTIFS($L:$L, SolaCorp_Backlog[[#This Row],[Product Group]], $H:$H, "&lt;=" &amp; SolaCorp_Backlog[[#This Row],[Order Date]])</f>
        <v>497</v>
      </c>
      <c r="Q3036" s="9">
        <f>IFERROR(VLOOKUP(SolaCorp_Backlog[[#This Row],[Order_Item]], 'Hot Orders'!$C:$H, 6, FALSE), SolaCorp_Backlog[[#This Row],[Order Date]])</f>
        <v>45114</v>
      </c>
      <c r="R3036">
        <f>COUNTIFS($L:$L, SolaCorp_Backlog[[#This Row],[Product Group]], $Q:$Q, "&lt;=" &amp; SolaCorp_Backlog[[#This Row],[New Date]])</f>
        <v>499</v>
      </c>
      <c r="S3036">
        <f>IF(SolaCorp_Backlog[[#This Row],[Product Group]] &lt;&gt; $L3035, 1, $S3035 + 1)</f>
        <v>497</v>
      </c>
      <c r="T30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36">
        <f ca="1" xml:space="preserve"> ROUND((SolaCorp_Backlog[[#This Row],[Projected Ship Date]] - SolaCorp_Backlog[[#This Row],[Order Date]]) / SolaCorp_Backlog[[#This Row],[Backlog Quantity]], 0)</f>
        <v>259</v>
      </c>
    </row>
    <row r="3037" spans="1:21" x14ac:dyDescent="0.25">
      <c r="A3037" t="s">
        <v>66</v>
      </c>
      <c r="B3037" t="s">
        <v>988</v>
      </c>
      <c r="C3037" t="s">
        <v>688</v>
      </c>
      <c r="D3037" t="s">
        <v>989</v>
      </c>
      <c r="E3037" t="s">
        <v>990</v>
      </c>
      <c r="F3037">
        <v>4</v>
      </c>
      <c r="G3037">
        <v>200.22</v>
      </c>
      <c r="H3037" s="9">
        <v>45115</v>
      </c>
      <c r="I3037" t="s">
        <v>991</v>
      </c>
      <c r="J3037" t="s">
        <v>675</v>
      </c>
      <c r="K3037" t="s">
        <v>635</v>
      </c>
      <c r="L3037" t="s">
        <v>659</v>
      </c>
      <c r="M3037" t="s">
        <v>2339</v>
      </c>
      <c r="N3037" t="s">
        <v>5446</v>
      </c>
      <c r="O3037" t="s">
        <v>6369</v>
      </c>
      <c r="P3037">
        <f>COUNTIFS($L:$L, SolaCorp_Backlog[[#This Row],[Product Group]], $H:$H, "&lt;=" &amp; SolaCorp_Backlog[[#This Row],[Order Date]])</f>
        <v>505</v>
      </c>
      <c r="Q3037" s="9">
        <f>IFERROR(VLOOKUP(SolaCorp_Backlog[[#This Row],[Order_Item]], 'Hot Orders'!$C:$H, 6, FALSE), SolaCorp_Backlog[[#This Row],[Order Date]])</f>
        <v>45115</v>
      </c>
      <c r="R3037">
        <f>COUNTIFS($L:$L, SolaCorp_Backlog[[#This Row],[Product Group]], $Q:$Q, "&lt;=" &amp; SolaCorp_Backlog[[#This Row],[New Date]])</f>
        <v>507</v>
      </c>
      <c r="S3037">
        <f>IF(SolaCorp_Backlog[[#This Row],[Product Group]] &lt;&gt; $L3036, 1, $S3036 + 1)</f>
        <v>498</v>
      </c>
      <c r="T30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37">
        <f ca="1" xml:space="preserve"> ROUND((SolaCorp_Backlog[[#This Row],[Projected Ship Date]] - SolaCorp_Backlog[[#This Row],[Order Date]]) / SolaCorp_Backlog[[#This Row],[Backlog Quantity]], 0)</f>
        <v>65</v>
      </c>
    </row>
    <row r="3038" spans="1:21" x14ac:dyDescent="0.25">
      <c r="A3038" t="s">
        <v>66</v>
      </c>
      <c r="B3038" t="s">
        <v>988</v>
      </c>
      <c r="C3038" t="s">
        <v>688</v>
      </c>
      <c r="D3038" t="s">
        <v>989</v>
      </c>
      <c r="E3038" t="s">
        <v>990</v>
      </c>
      <c r="F3038">
        <v>4</v>
      </c>
      <c r="G3038">
        <v>200.22</v>
      </c>
      <c r="H3038" s="9">
        <v>45115</v>
      </c>
      <c r="I3038" t="s">
        <v>991</v>
      </c>
      <c r="J3038" t="s">
        <v>675</v>
      </c>
      <c r="K3038" t="s">
        <v>635</v>
      </c>
      <c r="L3038" t="s">
        <v>659</v>
      </c>
      <c r="M3038" t="s">
        <v>2339</v>
      </c>
      <c r="N3038" t="s">
        <v>5447</v>
      </c>
      <c r="O3038" t="s">
        <v>6369</v>
      </c>
      <c r="P3038">
        <f>COUNTIFS($L:$L, SolaCorp_Backlog[[#This Row],[Product Group]], $H:$H, "&lt;=" &amp; SolaCorp_Backlog[[#This Row],[Order Date]])</f>
        <v>505</v>
      </c>
      <c r="Q3038" s="9">
        <f>IFERROR(VLOOKUP(SolaCorp_Backlog[[#This Row],[Order_Item]], 'Hot Orders'!$C:$H, 6, FALSE), SolaCorp_Backlog[[#This Row],[Order Date]])</f>
        <v>45115</v>
      </c>
      <c r="R3038">
        <f>COUNTIFS($L:$L, SolaCorp_Backlog[[#This Row],[Product Group]], $Q:$Q, "&lt;=" &amp; SolaCorp_Backlog[[#This Row],[New Date]])</f>
        <v>507</v>
      </c>
      <c r="S3038">
        <f>IF(SolaCorp_Backlog[[#This Row],[Product Group]] &lt;&gt; $L3037, 1, $S3037 + 1)</f>
        <v>499</v>
      </c>
      <c r="T30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38">
        <f ca="1" xml:space="preserve"> ROUND((SolaCorp_Backlog[[#This Row],[Projected Ship Date]] - SolaCorp_Backlog[[#This Row],[Order Date]]) / SolaCorp_Backlog[[#This Row],[Backlog Quantity]], 0)</f>
        <v>65</v>
      </c>
    </row>
    <row r="3039" spans="1:21" x14ac:dyDescent="0.25">
      <c r="A3039" t="s">
        <v>66</v>
      </c>
      <c r="B3039" t="s">
        <v>988</v>
      </c>
      <c r="C3039" t="s">
        <v>688</v>
      </c>
      <c r="D3039" t="s">
        <v>989</v>
      </c>
      <c r="E3039" t="s">
        <v>990</v>
      </c>
      <c r="F3039">
        <v>4</v>
      </c>
      <c r="G3039">
        <v>200.22</v>
      </c>
      <c r="H3039" s="9">
        <v>45115</v>
      </c>
      <c r="I3039" t="s">
        <v>991</v>
      </c>
      <c r="J3039" t="s">
        <v>675</v>
      </c>
      <c r="K3039" t="s">
        <v>635</v>
      </c>
      <c r="L3039" t="s">
        <v>659</v>
      </c>
      <c r="M3039" t="s">
        <v>2339</v>
      </c>
      <c r="N3039" t="s">
        <v>5448</v>
      </c>
      <c r="O3039" t="s">
        <v>6369</v>
      </c>
      <c r="P3039">
        <f>COUNTIFS($L:$L, SolaCorp_Backlog[[#This Row],[Product Group]], $H:$H, "&lt;=" &amp; SolaCorp_Backlog[[#This Row],[Order Date]])</f>
        <v>505</v>
      </c>
      <c r="Q3039" s="9">
        <f>IFERROR(VLOOKUP(SolaCorp_Backlog[[#This Row],[Order_Item]], 'Hot Orders'!$C:$H, 6, FALSE), SolaCorp_Backlog[[#This Row],[Order Date]])</f>
        <v>45115</v>
      </c>
      <c r="R3039">
        <f>COUNTIFS($L:$L, SolaCorp_Backlog[[#This Row],[Product Group]], $Q:$Q, "&lt;=" &amp; SolaCorp_Backlog[[#This Row],[New Date]])</f>
        <v>507</v>
      </c>
      <c r="S3039">
        <f>IF(SolaCorp_Backlog[[#This Row],[Product Group]] &lt;&gt; $L3038, 1, $S3038 + 1)</f>
        <v>500</v>
      </c>
      <c r="T30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39">
        <f ca="1" xml:space="preserve"> ROUND((SolaCorp_Backlog[[#This Row],[Projected Ship Date]] - SolaCorp_Backlog[[#This Row],[Order Date]]) / SolaCorp_Backlog[[#This Row],[Backlog Quantity]], 0)</f>
        <v>65</v>
      </c>
    </row>
    <row r="3040" spans="1:21" x14ac:dyDescent="0.25">
      <c r="A3040" t="s">
        <v>66</v>
      </c>
      <c r="B3040" t="s">
        <v>988</v>
      </c>
      <c r="C3040" t="s">
        <v>688</v>
      </c>
      <c r="D3040" t="s">
        <v>989</v>
      </c>
      <c r="E3040" t="s">
        <v>990</v>
      </c>
      <c r="F3040">
        <v>4</v>
      </c>
      <c r="G3040">
        <v>200.22</v>
      </c>
      <c r="H3040" s="9">
        <v>45115</v>
      </c>
      <c r="I3040" t="s">
        <v>991</v>
      </c>
      <c r="J3040" t="s">
        <v>675</v>
      </c>
      <c r="K3040" t="s">
        <v>635</v>
      </c>
      <c r="L3040" t="s">
        <v>659</v>
      </c>
      <c r="M3040" t="s">
        <v>2339</v>
      </c>
      <c r="N3040" t="s">
        <v>5229</v>
      </c>
      <c r="O3040" t="s">
        <v>6369</v>
      </c>
      <c r="P3040">
        <f>COUNTIFS($L:$L, SolaCorp_Backlog[[#This Row],[Product Group]], $H:$H, "&lt;=" &amp; SolaCorp_Backlog[[#This Row],[Order Date]])</f>
        <v>505</v>
      </c>
      <c r="Q3040" s="9">
        <f>IFERROR(VLOOKUP(SolaCorp_Backlog[[#This Row],[Order_Item]], 'Hot Orders'!$C:$H, 6, FALSE), SolaCorp_Backlog[[#This Row],[Order Date]])</f>
        <v>45115</v>
      </c>
      <c r="R3040">
        <f>COUNTIFS($L:$L, SolaCorp_Backlog[[#This Row],[Product Group]], $Q:$Q, "&lt;=" &amp; SolaCorp_Backlog[[#This Row],[New Date]])</f>
        <v>507</v>
      </c>
      <c r="S3040">
        <f>IF(SolaCorp_Backlog[[#This Row],[Product Group]] &lt;&gt; $L3039, 1, $S3039 + 1)</f>
        <v>501</v>
      </c>
      <c r="T30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40">
        <f ca="1" xml:space="preserve"> ROUND((SolaCorp_Backlog[[#This Row],[Projected Ship Date]] - SolaCorp_Backlog[[#This Row],[Order Date]]) / SolaCorp_Backlog[[#This Row],[Backlog Quantity]], 0)</f>
        <v>65</v>
      </c>
    </row>
    <row r="3041" spans="1:21" x14ac:dyDescent="0.25">
      <c r="A3041" t="s">
        <v>66</v>
      </c>
      <c r="B3041" t="s">
        <v>988</v>
      </c>
      <c r="C3041" t="s">
        <v>688</v>
      </c>
      <c r="D3041" t="s">
        <v>989</v>
      </c>
      <c r="E3041" t="s">
        <v>990</v>
      </c>
      <c r="F3041">
        <v>1</v>
      </c>
      <c r="G3041">
        <v>176.51</v>
      </c>
      <c r="H3041" s="9">
        <v>45115</v>
      </c>
      <c r="I3041" t="s">
        <v>991</v>
      </c>
      <c r="J3041" t="s">
        <v>675</v>
      </c>
      <c r="K3041" t="s">
        <v>635</v>
      </c>
      <c r="L3041" t="s">
        <v>659</v>
      </c>
      <c r="M3041" t="s">
        <v>2339</v>
      </c>
      <c r="N3041" t="s">
        <v>5229</v>
      </c>
      <c r="O3041" t="s">
        <v>6369</v>
      </c>
      <c r="P3041">
        <f>COUNTIFS($L:$L, SolaCorp_Backlog[[#This Row],[Product Group]], $H:$H, "&lt;=" &amp; SolaCorp_Backlog[[#This Row],[Order Date]])</f>
        <v>505</v>
      </c>
      <c r="Q3041" s="9">
        <f>IFERROR(VLOOKUP(SolaCorp_Backlog[[#This Row],[Order_Item]], 'Hot Orders'!$C:$H, 6, FALSE), SolaCorp_Backlog[[#This Row],[Order Date]])</f>
        <v>45115</v>
      </c>
      <c r="R3041">
        <f>COUNTIFS($L:$L, SolaCorp_Backlog[[#This Row],[Product Group]], $Q:$Q, "&lt;=" &amp; SolaCorp_Backlog[[#This Row],[New Date]])</f>
        <v>507</v>
      </c>
      <c r="S3041">
        <f>IF(SolaCorp_Backlog[[#This Row],[Product Group]] &lt;&gt; $L3040, 1, $S3040 + 1)</f>
        <v>502</v>
      </c>
      <c r="T30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41">
        <f ca="1" xml:space="preserve"> ROUND((SolaCorp_Backlog[[#This Row],[Projected Ship Date]] - SolaCorp_Backlog[[#This Row],[Order Date]]) / SolaCorp_Backlog[[#This Row],[Backlog Quantity]], 0)</f>
        <v>258</v>
      </c>
    </row>
    <row r="3042" spans="1:21" x14ac:dyDescent="0.25">
      <c r="A3042" t="s">
        <v>66</v>
      </c>
      <c r="B3042" t="s">
        <v>988</v>
      </c>
      <c r="C3042" t="s">
        <v>688</v>
      </c>
      <c r="D3042" t="s">
        <v>989</v>
      </c>
      <c r="E3042" t="s">
        <v>990</v>
      </c>
      <c r="F3042">
        <v>1</v>
      </c>
      <c r="G3042">
        <v>70.97</v>
      </c>
      <c r="H3042" s="9">
        <v>45115</v>
      </c>
      <c r="I3042" t="s">
        <v>991</v>
      </c>
      <c r="J3042" t="s">
        <v>675</v>
      </c>
      <c r="K3042" t="s">
        <v>635</v>
      </c>
      <c r="L3042" t="s">
        <v>659</v>
      </c>
      <c r="M3042" t="s">
        <v>2339</v>
      </c>
      <c r="N3042" t="s">
        <v>5229</v>
      </c>
      <c r="O3042" t="s">
        <v>6369</v>
      </c>
      <c r="P3042">
        <f>COUNTIFS($L:$L, SolaCorp_Backlog[[#This Row],[Product Group]], $H:$H, "&lt;=" &amp; SolaCorp_Backlog[[#This Row],[Order Date]])</f>
        <v>505</v>
      </c>
      <c r="Q3042" s="9">
        <f>IFERROR(VLOOKUP(SolaCorp_Backlog[[#This Row],[Order_Item]], 'Hot Orders'!$C:$H, 6, FALSE), SolaCorp_Backlog[[#This Row],[Order Date]])</f>
        <v>45115</v>
      </c>
      <c r="R3042">
        <f>COUNTIFS($L:$L, SolaCorp_Backlog[[#This Row],[Product Group]], $Q:$Q, "&lt;=" &amp; SolaCorp_Backlog[[#This Row],[New Date]])</f>
        <v>507</v>
      </c>
      <c r="S3042">
        <f>IF(SolaCorp_Backlog[[#This Row],[Product Group]] &lt;&gt; $L3041, 1, $S3041 + 1)</f>
        <v>503</v>
      </c>
      <c r="T30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42">
        <f ca="1" xml:space="preserve"> ROUND((SolaCorp_Backlog[[#This Row],[Projected Ship Date]] - SolaCorp_Backlog[[#This Row],[Order Date]]) / SolaCorp_Backlog[[#This Row],[Backlog Quantity]], 0)</f>
        <v>258</v>
      </c>
    </row>
    <row r="3043" spans="1:21" x14ac:dyDescent="0.25">
      <c r="A3043" t="s">
        <v>66</v>
      </c>
      <c r="B3043" t="s">
        <v>988</v>
      </c>
      <c r="C3043" t="s">
        <v>688</v>
      </c>
      <c r="D3043" t="s">
        <v>989</v>
      </c>
      <c r="E3043" t="s">
        <v>990</v>
      </c>
      <c r="F3043">
        <v>1</v>
      </c>
      <c r="G3043">
        <v>533.70000000000005</v>
      </c>
      <c r="H3043" s="9">
        <v>45115</v>
      </c>
      <c r="I3043" t="s">
        <v>991</v>
      </c>
      <c r="J3043" t="s">
        <v>675</v>
      </c>
      <c r="K3043" t="s">
        <v>635</v>
      </c>
      <c r="L3043" t="s">
        <v>659</v>
      </c>
      <c r="M3043" t="s">
        <v>2339</v>
      </c>
      <c r="N3043" t="s">
        <v>5229</v>
      </c>
      <c r="O3043" t="s">
        <v>6369</v>
      </c>
      <c r="P3043">
        <f>COUNTIFS($L:$L, SolaCorp_Backlog[[#This Row],[Product Group]], $H:$H, "&lt;=" &amp; SolaCorp_Backlog[[#This Row],[Order Date]])</f>
        <v>505</v>
      </c>
      <c r="Q3043" s="9">
        <f>IFERROR(VLOOKUP(SolaCorp_Backlog[[#This Row],[Order_Item]], 'Hot Orders'!$C:$H, 6, FALSE), SolaCorp_Backlog[[#This Row],[Order Date]])</f>
        <v>45115</v>
      </c>
      <c r="R3043">
        <f>COUNTIFS($L:$L, SolaCorp_Backlog[[#This Row],[Product Group]], $Q:$Q, "&lt;=" &amp; SolaCorp_Backlog[[#This Row],[New Date]])</f>
        <v>507</v>
      </c>
      <c r="S3043">
        <f>IF(SolaCorp_Backlog[[#This Row],[Product Group]] &lt;&gt; $L3042, 1, $S3042 + 1)</f>
        <v>504</v>
      </c>
      <c r="T30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43">
        <f ca="1" xml:space="preserve"> ROUND((SolaCorp_Backlog[[#This Row],[Projected Ship Date]] - SolaCorp_Backlog[[#This Row],[Order Date]]) / SolaCorp_Backlog[[#This Row],[Backlog Quantity]], 0)</f>
        <v>258</v>
      </c>
    </row>
    <row r="3044" spans="1:21" x14ac:dyDescent="0.25">
      <c r="A3044" t="s">
        <v>66</v>
      </c>
      <c r="B3044" t="s">
        <v>988</v>
      </c>
      <c r="C3044" t="s">
        <v>688</v>
      </c>
      <c r="D3044" t="s">
        <v>989</v>
      </c>
      <c r="E3044" t="s">
        <v>990</v>
      </c>
      <c r="F3044">
        <v>1</v>
      </c>
      <c r="G3044">
        <v>202.42</v>
      </c>
      <c r="H3044" s="9">
        <v>45115</v>
      </c>
      <c r="I3044" t="s">
        <v>991</v>
      </c>
      <c r="J3044" t="s">
        <v>675</v>
      </c>
      <c r="K3044" t="s">
        <v>635</v>
      </c>
      <c r="L3044" t="s">
        <v>659</v>
      </c>
      <c r="M3044" t="s">
        <v>2339</v>
      </c>
      <c r="N3044" t="s">
        <v>5229</v>
      </c>
      <c r="O3044" t="s">
        <v>6369</v>
      </c>
      <c r="P3044">
        <f>COUNTIFS($L:$L, SolaCorp_Backlog[[#This Row],[Product Group]], $H:$H, "&lt;=" &amp; SolaCorp_Backlog[[#This Row],[Order Date]])</f>
        <v>505</v>
      </c>
      <c r="Q3044" s="9">
        <f>IFERROR(VLOOKUP(SolaCorp_Backlog[[#This Row],[Order_Item]], 'Hot Orders'!$C:$H, 6, FALSE), SolaCorp_Backlog[[#This Row],[Order Date]])</f>
        <v>45115</v>
      </c>
      <c r="R3044">
        <f>COUNTIFS($L:$L, SolaCorp_Backlog[[#This Row],[Product Group]], $Q:$Q, "&lt;=" &amp; SolaCorp_Backlog[[#This Row],[New Date]])</f>
        <v>507</v>
      </c>
      <c r="S3044">
        <f>IF(SolaCorp_Backlog[[#This Row],[Product Group]] &lt;&gt; $L3043, 1, $S3043 + 1)</f>
        <v>505</v>
      </c>
      <c r="T30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44">
        <f ca="1" xml:space="preserve"> ROUND((SolaCorp_Backlog[[#This Row],[Projected Ship Date]] - SolaCorp_Backlog[[#This Row],[Order Date]]) / SolaCorp_Backlog[[#This Row],[Backlog Quantity]], 0)</f>
        <v>258</v>
      </c>
    </row>
    <row r="3045" spans="1:21" x14ac:dyDescent="0.25">
      <c r="A3045" t="s">
        <v>67</v>
      </c>
      <c r="B3045" t="s">
        <v>1345</v>
      </c>
      <c r="C3045" t="s">
        <v>721</v>
      </c>
      <c r="D3045" t="s">
        <v>1219</v>
      </c>
      <c r="E3045" t="s">
        <v>1220</v>
      </c>
      <c r="F3045">
        <v>1</v>
      </c>
      <c r="G3045">
        <v>202.65</v>
      </c>
      <c r="H3045" s="9">
        <v>45117</v>
      </c>
      <c r="I3045" t="s">
        <v>787</v>
      </c>
      <c r="J3045" t="s">
        <v>669</v>
      </c>
      <c r="K3045" t="s">
        <v>620</v>
      </c>
      <c r="L3045" t="s">
        <v>659</v>
      </c>
      <c r="M3045" t="s">
        <v>2251</v>
      </c>
      <c r="N3045" t="s">
        <v>5053</v>
      </c>
      <c r="O3045" t="s">
        <v>6286</v>
      </c>
      <c r="P3045">
        <f>COUNTIFS($L:$L, SolaCorp_Backlog[[#This Row],[Product Group]], $H:$H, "&lt;=" &amp; SolaCorp_Backlog[[#This Row],[Order Date]])</f>
        <v>507</v>
      </c>
      <c r="Q3045" s="9">
        <f>IFERROR(VLOOKUP(SolaCorp_Backlog[[#This Row],[Order_Item]], 'Hot Orders'!$C:$H, 6, FALSE), SolaCorp_Backlog[[#This Row],[Order Date]])</f>
        <v>45117</v>
      </c>
      <c r="R3045">
        <f>COUNTIFS($L:$L, SolaCorp_Backlog[[#This Row],[Product Group]], $Q:$Q, "&lt;=" &amp; SolaCorp_Backlog[[#This Row],[New Date]])</f>
        <v>509</v>
      </c>
      <c r="S3045">
        <f>IF(SolaCorp_Backlog[[#This Row],[Product Group]] &lt;&gt; $L3044, 1, $S3044 + 1)</f>
        <v>506</v>
      </c>
      <c r="T30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45">
        <f ca="1" xml:space="preserve"> ROUND((SolaCorp_Backlog[[#This Row],[Projected Ship Date]] - SolaCorp_Backlog[[#This Row],[Order Date]]) / SolaCorp_Backlog[[#This Row],[Backlog Quantity]], 0)</f>
        <v>256</v>
      </c>
    </row>
    <row r="3046" spans="1:21" x14ac:dyDescent="0.25">
      <c r="A3046" t="s">
        <v>67</v>
      </c>
      <c r="B3046" t="s">
        <v>1345</v>
      </c>
      <c r="C3046" t="s">
        <v>721</v>
      </c>
      <c r="D3046" t="s">
        <v>1027</v>
      </c>
      <c r="E3046" t="s">
        <v>1028</v>
      </c>
      <c r="F3046">
        <v>1</v>
      </c>
      <c r="G3046">
        <v>182.66</v>
      </c>
      <c r="H3046" s="9">
        <v>45117</v>
      </c>
      <c r="I3046" t="s">
        <v>787</v>
      </c>
      <c r="J3046" t="s">
        <v>669</v>
      </c>
      <c r="K3046" t="s">
        <v>622</v>
      </c>
      <c r="L3046" t="s">
        <v>659</v>
      </c>
      <c r="M3046" t="s">
        <v>2241</v>
      </c>
      <c r="N3046" t="s">
        <v>5040</v>
      </c>
      <c r="O3046" t="s">
        <v>6286</v>
      </c>
      <c r="P3046">
        <f>COUNTIFS($L:$L, SolaCorp_Backlog[[#This Row],[Product Group]], $H:$H, "&lt;=" &amp; SolaCorp_Backlog[[#This Row],[Order Date]])</f>
        <v>507</v>
      </c>
      <c r="Q3046" s="9">
        <f>IFERROR(VLOOKUP(SolaCorp_Backlog[[#This Row],[Order_Item]], 'Hot Orders'!$C:$H, 6, FALSE), SolaCorp_Backlog[[#This Row],[Order Date]])</f>
        <v>45117</v>
      </c>
      <c r="R3046">
        <f>COUNTIFS($L:$L, SolaCorp_Backlog[[#This Row],[Product Group]], $Q:$Q, "&lt;=" &amp; SolaCorp_Backlog[[#This Row],[New Date]])</f>
        <v>509</v>
      </c>
      <c r="S3046">
        <f>IF(SolaCorp_Backlog[[#This Row],[Product Group]] &lt;&gt; $L3045, 1, $S3045 + 1)</f>
        <v>507</v>
      </c>
      <c r="T30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46">
        <f ca="1" xml:space="preserve"> ROUND((SolaCorp_Backlog[[#This Row],[Projected Ship Date]] - SolaCorp_Backlog[[#This Row],[Order Date]]) / SolaCorp_Backlog[[#This Row],[Backlog Quantity]], 0)</f>
        <v>256</v>
      </c>
    </row>
    <row r="3047" spans="1:21" x14ac:dyDescent="0.25">
      <c r="A3047" t="s">
        <v>144</v>
      </c>
      <c r="B3047" t="s">
        <v>795</v>
      </c>
      <c r="C3047" t="s">
        <v>729</v>
      </c>
      <c r="D3047" t="s">
        <v>885</v>
      </c>
      <c r="E3047" t="s">
        <v>886</v>
      </c>
      <c r="F3047">
        <v>1</v>
      </c>
      <c r="G3047">
        <v>116.7</v>
      </c>
      <c r="H3047" s="9">
        <v>45119</v>
      </c>
      <c r="I3047" t="s">
        <v>732</v>
      </c>
      <c r="J3047" t="s">
        <v>675</v>
      </c>
      <c r="K3047" t="s">
        <v>596</v>
      </c>
      <c r="L3047" t="s">
        <v>659</v>
      </c>
      <c r="M3047" t="s">
        <v>2245</v>
      </c>
      <c r="N3047" t="s">
        <v>5045</v>
      </c>
      <c r="O3047" t="s">
        <v>6290</v>
      </c>
      <c r="P3047">
        <f>COUNTIFS($L:$L, SolaCorp_Backlog[[#This Row],[Product Group]], $H:$H, "&lt;=" &amp; SolaCorp_Backlog[[#This Row],[Order Date]])</f>
        <v>508</v>
      </c>
      <c r="Q3047" s="9">
        <f>IFERROR(VLOOKUP(SolaCorp_Backlog[[#This Row],[Order_Item]], 'Hot Orders'!$C:$H, 6, FALSE), SolaCorp_Backlog[[#This Row],[Order Date]])</f>
        <v>45119</v>
      </c>
      <c r="R3047">
        <f>COUNTIFS($L:$L, SolaCorp_Backlog[[#This Row],[Product Group]], $Q:$Q, "&lt;=" &amp; SolaCorp_Backlog[[#This Row],[New Date]])</f>
        <v>510</v>
      </c>
      <c r="S3047">
        <f>IF(SolaCorp_Backlog[[#This Row],[Product Group]] &lt;&gt; $L3046, 1, $S3046 + 1)</f>
        <v>508</v>
      </c>
      <c r="T30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47">
        <f ca="1" xml:space="preserve"> ROUND((SolaCorp_Backlog[[#This Row],[Projected Ship Date]] - SolaCorp_Backlog[[#This Row],[Order Date]]) / SolaCorp_Backlog[[#This Row],[Backlog Quantity]], 0)</f>
        <v>254</v>
      </c>
    </row>
    <row r="3048" spans="1:21" x14ac:dyDescent="0.25">
      <c r="A3048" t="s">
        <v>70</v>
      </c>
      <c r="B3048" t="s">
        <v>783</v>
      </c>
      <c r="C3048" t="s">
        <v>729</v>
      </c>
      <c r="D3048" t="s">
        <v>797</v>
      </c>
      <c r="E3048" t="s">
        <v>798</v>
      </c>
      <c r="F3048">
        <v>1</v>
      </c>
      <c r="G3048">
        <v>385.44</v>
      </c>
      <c r="H3048" s="9">
        <v>45122</v>
      </c>
      <c r="I3048" t="s">
        <v>732</v>
      </c>
      <c r="J3048" t="s">
        <v>675</v>
      </c>
      <c r="K3048" t="s">
        <v>590</v>
      </c>
      <c r="L3048" t="s">
        <v>659</v>
      </c>
      <c r="M3048" t="s">
        <v>2329</v>
      </c>
      <c r="N3048" t="s">
        <v>5215</v>
      </c>
      <c r="O3048" t="s">
        <v>6361</v>
      </c>
      <c r="P3048">
        <f>COUNTIFS($L:$L, SolaCorp_Backlog[[#This Row],[Product Group]], $H:$H, "&lt;=" &amp; SolaCorp_Backlog[[#This Row],[Order Date]])</f>
        <v>509</v>
      </c>
      <c r="Q3048" s="9">
        <f>IFERROR(VLOOKUP(SolaCorp_Backlog[[#This Row],[Order_Item]], 'Hot Orders'!$C:$H, 6, FALSE), SolaCorp_Backlog[[#This Row],[Order Date]])</f>
        <v>45122</v>
      </c>
      <c r="R3048">
        <f>COUNTIFS($L:$L, SolaCorp_Backlog[[#This Row],[Product Group]], $Q:$Q, "&lt;=" &amp; SolaCorp_Backlog[[#This Row],[New Date]])</f>
        <v>511</v>
      </c>
      <c r="S3048">
        <f>IF(SolaCorp_Backlog[[#This Row],[Product Group]] &lt;&gt; $L3047, 1, $S3047 + 1)</f>
        <v>509</v>
      </c>
      <c r="T30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48">
        <f ca="1" xml:space="preserve"> ROUND((SolaCorp_Backlog[[#This Row],[Projected Ship Date]] - SolaCorp_Backlog[[#This Row],[Order Date]]) / SolaCorp_Backlog[[#This Row],[Backlog Quantity]], 0)</f>
        <v>251</v>
      </c>
    </row>
    <row r="3049" spans="1:21" x14ac:dyDescent="0.25">
      <c r="A3049" t="s">
        <v>101</v>
      </c>
      <c r="B3049" t="s">
        <v>1122</v>
      </c>
      <c r="C3049" t="s">
        <v>729</v>
      </c>
      <c r="D3049" t="s">
        <v>1123</v>
      </c>
      <c r="E3049" t="s">
        <v>1124</v>
      </c>
      <c r="F3049">
        <v>1</v>
      </c>
      <c r="G3049">
        <v>363.99</v>
      </c>
      <c r="H3049" s="9">
        <v>45126</v>
      </c>
      <c r="I3049" t="s">
        <v>732</v>
      </c>
      <c r="J3049" t="s">
        <v>675</v>
      </c>
      <c r="K3049" t="s">
        <v>599</v>
      </c>
      <c r="L3049" t="s">
        <v>659</v>
      </c>
      <c r="M3049" t="s">
        <v>2446</v>
      </c>
      <c r="N3049" t="s">
        <v>5449</v>
      </c>
      <c r="O3049" t="s">
        <v>6455</v>
      </c>
      <c r="P3049">
        <f>COUNTIFS($L:$L, SolaCorp_Backlog[[#This Row],[Product Group]], $H:$H, "&lt;=" &amp; SolaCorp_Backlog[[#This Row],[Order Date]])</f>
        <v>510</v>
      </c>
      <c r="Q3049" s="9">
        <f>IFERROR(VLOOKUP(SolaCorp_Backlog[[#This Row],[Order_Item]], 'Hot Orders'!$C:$H, 6, FALSE), SolaCorp_Backlog[[#This Row],[Order Date]])</f>
        <v>45126</v>
      </c>
      <c r="R3049">
        <f>COUNTIFS($L:$L, SolaCorp_Backlog[[#This Row],[Product Group]], $Q:$Q, "&lt;=" &amp; SolaCorp_Backlog[[#This Row],[New Date]])</f>
        <v>512</v>
      </c>
      <c r="S3049">
        <f>IF(SolaCorp_Backlog[[#This Row],[Product Group]] &lt;&gt; $L3048, 1, $S3048 + 1)</f>
        <v>510</v>
      </c>
      <c r="T30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49">
        <f ca="1" xml:space="preserve"> ROUND((SolaCorp_Backlog[[#This Row],[Projected Ship Date]] - SolaCorp_Backlog[[#This Row],[Order Date]]) / SolaCorp_Backlog[[#This Row],[Backlog Quantity]], 0)</f>
        <v>247</v>
      </c>
    </row>
    <row r="3050" spans="1:21" x14ac:dyDescent="0.25">
      <c r="A3050" t="s">
        <v>87</v>
      </c>
      <c r="B3050" t="s">
        <v>684</v>
      </c>
      <c r="C3050" t="s">
        <v>671</v>
      </c>
      <c r="D3050" t="s">
        <v>1439</v>
      </c>
      <c r="E3050" t="s">
        <v>1440</v>
      </c>
      <c r="F3050">
        <v>2</v>
      </c>
      <c r="G3050">
        <v>129.09</v>
      </c>
      <c r="H3050" s="9">
        <v>45130</v>
      </c>
      <c r="I3050" t="s">
        <v>683</v>
      </c>
      <c r="J3050" t="s">
        <v>675</v>
      </c>
      <c r="K3050" t="s">
        <v>633</v>
      </c>
      <c r="L3050" t="s">
        <v>659</v>
      </c>
      <c r="M3050" t="s">
        <v>2253</v>
      </c>
      <c r="N3050" t="s">
        <v>5055</v>
      </c>
      <c r="O3050" t="s">
        <v>6296</v>
      </c>
      <c r="P3050">
        <f>COUNTIFS($L:$L, SolaCorp_Backlog[[#This Row],[Product Group]], $H:$H, "&lt;=" &amp; SolaCorp_Backlog[[#This Row],[Order Date]])</f>
        <v>512</v>
      </c>
      <c r="Q3050" s="9">
        <f>IFERROR(VLOOKUP(SolaCorp_Backlog[[#This Row],[Order_Item]], 'Hot Orders'!$C:$H, 6, FALSE), SolaCorp_Backlog[[#This Row],[Order Date]])</f>
        <v>45130</v>
      </c>
      <c r="R3050">
        <f>COUNTIFS($L:$L, SolaCorp_Backlog[[#This Row],[Product Group]], $Q:$Q, "&lt;=" &amp; SolaCorp_Backlog[[#This Row],[New Date]])</f>
        <v>514</v>
      </c>
      <c r="S3050">
        <f>IF(SolaCorp_Backlog[[#This Row],[Product Group]] &lt;&gt; $L3049, 1, $S3049 + 1)</f>
        <v>511</v>
      </c>
      <c r="T30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45373</v>
      </c>
      <c r="U3050">
        <f ca="1" xml:space="preserve"> ROUND((SolaCorp_Backlog[[#This Row],[Projected Ship Date]] - SolaCorp_Backlog[[#This Row],[Order Date]]) / SolaCorp_Backlog[[#This Row],[Backlog Quantity]], 0)</f>
        <v>122</v>
      </c>
    </row>
    <row r="3051" spans="1:21" x14ac:dyDescent="0.25">
      <c r="A3051" t="s">
        <v>87</v>
      </c>
      <c r="B3051" t="s">
        <v>684</v>
      </c>
      <c r="C3051" t="s">
        <v>671</v>
      </c>
      <c r="D3051" t="s">
        <v>1439</v>
      </c>
      <c r="E3051" t="s">
        <v>1440</v>
      </c>
      <c r="F3051">
        <v>2</v>
      </c>
      <c r="G3051">
        <v>129.09</v>
      </c>
      <c r="H3051" s="9">
        <v>45130</v>
      </c>
      <c r="I3051" t="s">
        <v>683</v>
      </c>
      <c r="J3051" t="s">
        <v>675</v>
      </c>
      <c r="K3051" t="s">
        <v>633</v>
      </c>
      <c r="L3051" t="s">
        <v>659</v>
      </c>
      <c r="M3051" t="s">
        <v>2253</v>
      </c>
      <c r="N3051" t="s">
        <v>5056</v>
      </c>
      <c r="O3051" t="s">
        <v>6296</v>
      </c>
      <c r="P3051">
        <f>COUNTIFS($L:$L, SolaCorp_Backlog[[#This Row],[Product Group]], $H:$H, "&lt;=" &amp; SolaCorp_Backlog[[#This Row],[Order Date]])</f>
        <v>512</v>
      </c>
      <c r="Q3051" s="9">
        <f>IFERROR(VLOOKUP(SolaCorp_Backlog[[#This Row],[Order_Item]], 'Hot Orders'!$C:$H, 6, FALSE), SolaCorp_Backlog[[#This Row],[Order Date]])</f>
        <v>45130</v>
      </c>
      <c r="R3051">
        <f>COUNTIFS($L:$L, SolaCorp_Backlog[[#This Row],[Product Group]], $Q:$Q, "&lt;=" &amp; SolaCorp_Backlog[[#This Row],[New Date]])</f>
        <v>514</v>
      </c>
      <c r="S3051">
        <f>IF(SolaCorp_Backlog[[#This Row],[Product Group]] &lt;&gt; $L3050, 1, $S3050 + 1)</f>
        <v>512</v>
      </c>
      <c r="T30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51">
        <f ca="1" xml:space="preserve"> ROUND((SolaCorp_Backlog[[#This Row],[Projected Ship Date]] - SolaCorp_Backlog[[#This Row],[Order Date]]) / SolaCorp_Backlog[[#This Row],[Backlog Quantity]], 0)</f>
        <v>125</v>
      </c>
    </row>
    <row r="3052" spans="1:21" x14ac:dyDescent="0.25">
      <c r="A3052" t="s">
        <v>3</v>
      </c>
      <c r="B3052" t="s">
        <v>720</v>
      </c>
      <c r="C3052" t="s">
        <v>721</v>
      </c>
      <c r="D3052" t="s">
        <v>1087</v>
      </c>
      <c r="E3052" t="s">
        <v>1088</v>
      </c>
      <c r="F3052">
        <v>1</v>
      </c>
      <c r="G3052">
        <v>245.12</v>
      </c>
      <c r="H3052" s="9">
        <v>45133</v>
      </c>
      <c r="I3052" t="s">
        <v>724</v>
      </c>
      <c r="J3052" t="s">
        <v>669</v>
      </c>
      <c r="K3052" t="s">
        <v>618</v>
      </c>
      <c r="L3052" t="s">
        <v>659</v>
      </c>
      <c r="M3052" t="s">
        <v>2180</v>
      </c>
      <c r="N3052" t="s">
        <v>4876</v>
      </c>
      <c r="O3052" t="s">
        <v>6230</v>
      </c>
      <c r="P3052">
        <f>COUNTIFS($L:$L, SolaCorp_Backlog[[#This Row],[Product Group]], $H:$H, "&lt;=" &amp; SolaCorp_Backlog[[#This Row],[Order Date]])</f>
        <v>515</v>
      </c>
      <c r="Q3052" s="9">
        <f>IFERROR(VLOOKUP(SolaCorp_Backlog[[#This Row],[Order_Item]], 'Hot Orders'!$C:$H, 6, FALSE), SolaCorp_Backlog[[#This Row],[Order Date]])</f>
        <v>45133</v>
      </c>
      <c r="R3052">
        <f>COUNTIFS($L:$L, SolaCorp_Backlog[[#This Row],[Product Group]], $Q:$Q, "&lt;=" &amp; SolaCorp_Backlog[[#This Row],[New Date]])</f>
        <v>517</v>
      </c>
      <c r="S3052">
        <f>IF(SolaCorp_Backlog[[#This Row],[Product Group]] &lt;&gt; $L3051, 1, $S3051 + 1)</f>
        <v>513</v>
      </c>
      <c r="T30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52">
        <f ca="1" xml:space="preserve"> ROUND((SolaCorp_Backlog[[#This Row],[Projected Ship Date]] - SolaCorp_Backlog[[#This Row],[Order Date]]) / SolaCorp_Backlog[[#This Row],[Backlog Quantity]], 0)</f>
        <v>247</v>
      </c>
    </row>
    <row r="3053" spans="1:21" x14ac:dyDescent="0.25">
      <c r="A3053" t="s">
        <v>3</v>
      </c>
      <c r="B3053" t="s">
        <v>720</v>
      </c>
      <c r="C3053" t="s">
        <v>721</v>
      </c>
      <c r="D3053" t="s">
        <v>722</v>
      </c>
      <c r="E3053" t="s">
        <v>723</v>
      </c>
      <c r="F3053">
        <v>1</v>
      </c>
      <c r="G3053">
        <v>110.63</v>
      </c>
      <c r="H3053" s="9">
        <v>45133</v>
      </c>
      <c r="I3053" t="s">
        <v>724</v>
      </c>
      <c r="J3053" t="s">
        <v>669</v>
      </c>
      <c r="K3053" t="s">
        <v>622</v>
      </c>
      <c r="L3053" t="s">
        <v>659</v>
      </c>
      <c r="M3053" t="s">
        <v>2181</v>
      </c>
      <c r="N3053" t="s">
        <v>4877</v>
      </c>
      <c r="O3053" t="s">
        <v>6230</v>
      </c>
      <c r="P3053">
        <f>COUNTIFS($L:$L, SolaCorp_Backlog[[#This Row],[Product Group]], $H:$H, "&lt;=" &amp; SolaCorp_Backlog[[#This Row],[Order Date]])</f>
        <v>515</v>
      </c>
      <c r="Q3053" s="9">
        <f>IFERROR(VLOOKUP(SolaCorp_Backlog[[#This Row],[Order_Item]], 'Hot Orders'!$C:$H, 6, FALSE), SolaCorp_Backlog[[#This Row],[Order Date]])</f>
        <v>45133</v>
      </c>
      <c r="R3053">
        <f>COUNTIFS($L:$L, SolaCorp_Backlog[[#This Row],[Product Group]], $Q:$Q, "&lt;=" &amp; SolaCorp_Backlog[[#This Row],[New Date]])</f>
        <v>517</v>
      </c>
      <c r="S3053">
        <f>IF(SolaCorp_Backlog[[#This Row],[Product Group]] &lt;&gt; $L3052, 1, $S3052 + 1)</f>
        <v>514</v>
      </c>
      <c r="T30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53">
        <f ca="1" xml:space="preserve"> ROUND((SolaCorp_Backlog[[#This Row],[Projected Ship Date]] - SolaCorp_Backlog[[#This Row],[Order Date]]) / SolaCorp_Backlog[[#This Row],[Backlog Quantity]], 0)</f>
        <v>247</v>
      </c>
    </row>
    <row r="3054" spans="1:21" x14ac:dyDescent="0.25">
      <c r="A3054" t="s">
        <v>3</v>
      </c>
      <c r="B3054" t="s">
        <v>720</v>
      </c>
      <c r="C3054" t="s">
        <v>721</v>
      </c>
      <c r="D3054" t="s">
        <v>722</v>
      </c>
      <c r="E3054" t="s">
        <v>723</v>
      </c>
      <c r="F3054">
        <v>1</v>
      </c>
      <c r="G3054">
        <v>933.6</v>
      </c>
      <c r="H3054" s="9">
        <v>45133</v>
      </c>
      <c r="I3054" t="s">
        <v>724</v>
      </c>
      <c r="J3054" t="s">
        <v>669</v>
      </c>
      <c r="K3054" t="s">
        <v>622</v>
      </c>
      <c r="L3054" t="s">
        <v>659</v>
      </c>
      <c r="M3054" t="s">
        <v>2181</v>
      </c>
      <c r="N3054" t="s">
        <v>4877</v>
      </c>
      <c r="O3054" t="s">
        <v>6230</v>
      </c>
      <c r="P3054">
        <f>COUNTIFS($L:$L, SolaCorp_Backlog[[#This Row],[Product Group]], $H:$H, "&lt;=" &amp; SolaCorp_Backlog[[#This Row],[Order Date]])</f>
        <v>515</v>
      </c>
      <c r="Q3054" s="9">
        <f>IFERROR(VLOOKUP(SolaCorp_Backlog[[#This Row],[Order_Item]], 'Hot Orders'!$C:$H, 6, FALSE), SolaCorp_Backlog[[#This Row],[Order Date]])</f>
        <v>45133</v>
      </c>
      <c r="R3054">
        <f>COUNTIFS($L:$L, SolaCorp_Backlog[[#This Row],[Product Group]], $Q:$Q, "&lt;=" &amp; SolaCorp_Backlog[[#This Row],[New Date]])</f>
        <v>517</v>
      </c>
      <c r="S3054">
        <f>IF(SolaCorp_Backlog[[#This Row],[Product Group]] &lt;&gt; $L3053, 1, $S3053 + 1)</f>
        <v>515</v>
      </c>
      <c r="T30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54">
        <f ca="1" xml:space="preserve"> ROUND((SolaCorp_Backlog[[#This Row],[Projected Ship Date]] - SolaCorp_Backlog[[#This Row],[Order Date]]) / SolaCorp_Backlog[[#This Row],[Backlog Quantity]], 0)</f>
        <v>247</v>
      </c>
    </row>
    <row r="3055" spans="1:21" x14ac:dyDescent="0.25">
      <c r="A3055" t="s">
        <v>207</v>
      </c>
      <c r="B3055" t="s">
        <v>1414</v>
      </c>
      <c r="C3055" t="s">
        <v>688</v>
      </c>
      <c r="D3055" t="s">
        <v>1298</v>
      </c>
      <c r="E3055" t="s">
        <v>1299</v>
      </c>
      <c r="F3055">
        <v>1</v>
      </c>
      <c r="G3055">
        <v>150.44</v>
      </c>
      <c r="H3055" s="9">
        <v>45135</v>
      </c>
      <c r="I3055" t="s">
        <v>900</v>
      </c>
      <c r="J3055" t="s">
        <v>675</v>
      </c>
      <c r="K3055" t="s">
        <v>618</v>
      </c>
      <c r="L3055" t="s">
        <v>659</v>
      </c>
      <c r="M3055" t="s">
        <v>2447</v>
      </c>
      <c r="N3055" t="s">
        <v>5450</v>
      </c>
      <c r="O3055" t="s">
        <v>6456</v>
      </c>
      <c r="P3055">
        <f>COUNTIFS($L:$L, SolaCorp_Backlog[[#This Row],[Product Group]], $H:$H, "&lt;=" &amp; SolaCorp_Backlog[[#This Row],[Order Date]])</f>
        <v>517</v>
      </c>
      <c r="Q3055" s="9">
        <f>IFERROR(VLOOKUP(SolaCorp_Backlog[[#This Row],[Order_Item]], 'Hot Orders'!$C:$H, 6, FALSE), SolaCorp_Backlog[[#This Row],[Order Date]])</f>
        <v>45135</v>
      </c>
      <c r="R3055">
        <f>COUNTIFS($L:$L, SolaCorp_Backlog[[#This Row],[Product Group]], $Q:$Q, "&lt;=" &amp; SolaCorp_Backlog[[#This Row],[New Date]])</f>
        <v>519</v>
      </c>
      <c r="S3055">
        <f>IF(SolaCorp_Backlog[[#This Row],[Product Group]] &lt;&gt; $L3054, 1, $S3054 + 1)</f>
        <v>516</v>
      </c>
      <c r="T30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55">
        <f ca="1" xml:space="preserve"> ROUND((SolaCorp_Backlog[[#This Row],[Projected Ship Date]] - SolaCorp_Backlog[[#This Row],[Order Date]]) / SolaCorp_Backlog[[#This Row],[Backlog Quantity]], 0)</f>
        <v>245</v>
      </c>
    </row>
    <row r="3056" spans="1:21" x14ac:dyDescent="0.25">
      <c r="A3056" t="s">
        <v>169</v>
      </c>
      <c r="B3056" t="s">
        <v>1185</v>
      </c>
      <c r="C3056" t="s">
        <v>671</v>
      </c>
      <c r="D3056" t="s">
        <v>885</v>
      </c>
      <c r="E3056" t="s">
        <v>886</v>
      </c>
      <c r="F3056">
        <v>1</v>
      </c>
      <c r="G3056">
        <v>156.46</v>
      </c>
      <c r="H3056" s="9">
        <v>45135</v>
      </c>
      <c r="I3056" t="s">
        <v>698</v>
      </c>
      <c r="J3056" t="s">
        <v>675</v>
      </c>
      <c r="K3056" t="s">
        <v>596</v>
      </c>
      <c r="L3056" t="s">
        <v>659</v>
      </c>
      <c r="M3056" t="s">
        <v>2363</v>
      </c>
      <c r="N3056" t="s">
        <v>5264</v>
      </c>
      <c r="O3056" t="s">
        <v>6393</v>
      </c>
      <c r="P3056">
        <f>COUNTIFS($L:$L, SolaCorp_Backlog[[#This Row],[Product Group]], $H:$H, "&lt;=" &amp; SolaCorp_Backlog[[#This Row],[Order Date]])</f>
        <v>517</v>
      </c>
      <c r="Q3056" s="9">
        <f>IFERROR(VLOOKUP(SolaCorp_Backlog[[#This Row],[Order_Item]], 'Hot Orders'!$C:$H, 6, FALSE), SolaCorp_Backlog[[#This Row],[Order Date]])</f>
        <v>45135</v>
      </c>
      <c r="R3056">
        <f>COUNTIFS($L:$L, SolaCorp_Backlog[[#This Row],[Product Group]], $Q:$Q, "&lt;=" &amp; SolaCorp_Backlog[[#This Row],[New Date]])</f>
        <v>519</v>
      </c>
      <c r="S3056">
        <f>IF(SolaCorp_Backlog[[#This Row],[Product Group]] &lt;&gt; $L3055, 1, $S3055 + 1)</f>
        <v>517</v>
      </c>
      <c r="T30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56">
        <f ca="1" xml:space="preserve"> ROUND((SolaCorp_Backlog[[#This Row],[Projected Ship Date]] - SolaCorp_Backlog[[#This Row],[Order Date]]) / SolaCorp_Backlog[[#This Row],[Backlog Quantity]], 0)</f>
        <v>245</v>
      </c>
    </row>
    <row r="3057" spans="1:21" x14ac:dyDescent="0.25">
      <c r="A3057" t="s">
        <v>174</v>
      </c>
      <c r="B3057" t="s">
        <v>1306</v>
      </c>
      <c r="C3057" t="s">
        <v>688</v>
      </c>
      <c r="D3057" t="s">
        <v>1298</v>
      </c>
      <c r="E3057" t="s">
        <v>1299</v>
      </c>
      <c r="F3057">
        <v>1</v>
      </c>
      <c r="G3057">
        <v>234.45</v>
      </c>
      <c r="H3057" s="9">
        <v>45136</v>
      </c>
      <c r="I3057" t="s">
        <v>793</v>
      </c>
      <c r="J3057" t="s">
        <v>675</v>
      </c>
      <c r="K3057" t="s">
        <v>618</v>
      </c>
      <c r="L3057" t="s">
        <v>659</v>
      </c>
      <c r="M3057" t="s">
        <v>2256</v>
      </c>
      <c r="N3057" t="s">
        <v>5059</v>
      </c>
      <c r="O3057" t="s">
        <v>6299</v>
      </c>
      <c r="P3057">
        <f>COUNTIFS($L:$L, SolaCorp_Backlog[[#This Row],[Product Group]], $H:$H, "&lt;=" &amp; SolaCorp_Backlog[[#This Row],[Order Date]])</f>
        <v>518</v>
      </c>
      <c r="Q3057" s="9">
        <f>IFERROR(VLOOKUP(SolaCorp_Backlog[[#This Row],[Order_Item]], 'Hot Orders'!$C:$H, 6, FALSE), SolaCorp_Backlog[[#This Row],[Order Date]])</f>
        <v>45136</v>
      </c>
      <c r="R3057">
        <f>COUNTIFS($L:$L, SolaCorp_Backlog[[#This Row],[Product Group]], $Q:$Q, "&lt;=" &amp; SolaCorp_Backlog[[#This Row],[New Date]])</f>
        <v>520</v>
      </c>
      <c r="S3057">
        <f>IF(SolaCorp_Backlog[[#This Row],[Product Group]] &lt;&gt; $L3056, 1, $S3056 + 1)</f>
        <v>518</v>
      </c>
      <c r="T30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57">
        <f ca="1" xml:space="preserve"> ROUND((SolaCorp_Backlog[[#This Row],[Projected Ship Date]] - SolaCorp_Backlog[[#This Row],[Order Date]]) / SolaCorp_Backlog[[#This Row],[Backlog Quantity]], 0)</f>
        <v>244</v>
      </c>
    </row>
    <row r="3058" spans="1:21" x14ac:dyDescent="0.25">
      <c r="A3058" t="s">
        <v>128</v>
      </c>
      <c r="B3058" t="s">
        <v>1192</v>
      </c>
      <c r="C3058" t="s">
        <v>671</v>
      </c>
      <c r="D3058" t="s">
        <v>885</v>
      </c>
      <c r="E3058" t="s">
        <v>886</v>
      </c>
      <c r="F3058">
        <v>1</v>
      </c>
      <c r="G3058">
        <v>143</v>
      </c>
      <c r="H3058" s="9">
        <v>45137</v>
      </c>
      <c r="I3058" t="s">
        <v>759</v>
      </c>
      <c r="J3058" t="s">
        <v>675</v>
      </c>
      <c r="K3058" t="s">
        <v>596</v>
      </c>
      <c r="L3058" t="s">
        <v>659</v>
      </c>
      <c r="M3058" t="s">
        <v>2258</v>
      </c>
      <c r="N3058" t="s">
        <v>5061</v>
      </c>
      <c r="O3058" t="s">
        <v>6301</v>
      </c>
      <c r="P3058">
        <f>COUNTIFS($L:$L, SolaCorp_Backlog[[#This Row],[Product Group]], $H:$H, "&lt;=" &amp; SolaCorp_Backlog[[#This Row],[Order Date]])</f>
        <v>523</v>
      </c>
      <c r="Q3058" s="9">
        <f>IFERROR(VLOOKUP(SolaCorp_Backlog[[#This Row],[Order_Item]], 'Hot Orders'!$C:$H, 6, FALSE), SolaCorp_Backlog[[#This Row],[Order Date]])</f>
        <v>45137</v>
      </c>
      <c r="R3058">
        <f>COUNTIFS($L:$L, SolaCorp_Backlog[[#This Row],[Product Group]], $Q:$Q, "&lt;=" &amp; SolaCorp_Backlog[[#This Row],[New Date]])</f>
        <v>525</v>
      </c>
      <c r="S3058">
        <f>IF(SolaCorp_Backlog[[#This Row],[Product Group]] &lt;&gt; $L3057, 1, $S3057 + 1)</f>
        <v>519</v>
      </c>
      <c r="T30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58">
        <f ca="1" xml:space="preserve"> ROUND((SolaCorp_Backlog[[#This Row],[Projected Ship Date]] - SolaCorp_Backlog[[#This Row],[Order Date]]) / SolaCorp_Backlog[[#This Row],[Backlog Quantity]], 0)</f>
        <v>243</v>
      </c>
    </row>
    <row r="3059" spans="1:21" x14ac:dyDescent="0.25">
      <c r="A3059" t="s">
        <v>178</v>
      </c>
      <c r="B3059" t="s">
        <v>788</v>
      </c>
      <c r="C3059" t="s">
        <v>729</v>
      </c>
      <c r="D3059" t="s">
        <v>761</v>
      </c>
      <c r="E3059" t="s">
        <v>762</v>
      </c>
      <c r="F3059">
        <v>2</v>
      </c>
      <c r="G3059">
        <v>347.49</v>
      </c>
      <c r="H3059" s="9">
        <v>45137</v>
      </c>
      <c r="I3059" t="s">
        <v>789</v>
      </c>
      <c r="J3059" t="s">
        <v>669</v>
      </c>
      <c r="K3059" t="s">
        <v>635</v>
      </c>
      <c r="L3059" t="s">
        <v>659</v>
      </c>
      <c r="M3059" t="s">
        <v>2400</v>
      </c>
      <c r="N3059" t="s">
        <v>5337</v>
      </c>
      <c r="O3059" t="s">
        <v>6421</v>
      </c>
      <c r="P3059">
        <f>COUNTIFS($L:$L, SolaCorp_Backlog[[#This Row],[Product Group]], $H:$H, "&lt;=" &amp; SolaCorp_Backlog[[#This Row],[Order Date]])</f>
        <v>523</v>
      </c>
      <c r="Q3059" s="9">
        <f>IFERROR(VLOOKUP(SolaCorp_Backlog[[#This Row],[Order_Item]], 'Hot Orders'!$C:$H, 6, FALSE), SolaCorp_Backlog[[#This Row],[Order Date]])</f>
        <v>45137</v>
      </c>
      <c r="R3059">
        <f>COUNTIFS($L:$L, SolaCorp_Backlog[[#This Row],[Product Group]], $Q:$Q, "&lt;=" &amp; SolaCorp_Backlog[[#This Row],[New Date]])</f>
        <v>525</v>
      </c>
      <c r="S3059">
        <f>IF(SolaCorp_Backlog[[#This Row],[Product Group]] &lt;&gt; $L3058, 1, $S3058 + 1)</f>
        <v>520</v>
      </c>
      <c r="T30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59">
        <f ca="1" xml:space="preserve"> ROUND((SolaCorp_Backlog[[#This Row],[Projected Ship Date]] - SolaCorp_Backlog[[#This Row],[Order Date]]) / SolaCorp_Backlog[[#This Row],[Backlog Quantity]], 0)</f>
        <v>122</v>
      </c>
    </row>
    <row r="3060" spans="1:21" x14ac:dyDescent="0.25">
      <c r="A3060" t="s">
        <v>178</v>
      </c>
      <c r="B3060" t="s">
        <v>788</v>
      </c>
      <c r="C3060" t="s">
        <v>729</v>
      </c>
      <c r="D3060" t="s">
        <v>761</v>
      </c>
      <c r="E3060" t="s">
        <v>762</v>
      </c>
      <c r="F3060">
        <v>2</v>
      </c>
      <c r="G3060">
        <v>347.49</v>
      </c>
      <c r="H3060" s="9">
        <v>45137</v>
      </c>
      <c r="I3060" t="s">
        <v>789</v>
      </c>
      <c r="J3060" t="s">
        <v>669</v>
      </c>
      <c r="K3060" t="s">
        <v>635</v>
      </c>
      <c r="L3060" t="s">
        <v>659</v>
      </c>
      <c r="M3060" t="s">
        <v>2400</v>
      </c>
      <c r="N3060" t="s">
        <v>5338</v>
      </c>
      <c r="O3060" t="s">
        <v>6421</v>
      </c>
      <c r="P3060">
        <f>COUNTIFS($L:$L, SolaCorp_Backlog[[#This Row],[Product Group]], $H:$H, "&lt;=" &amp; SolaCorp_Backlog[[#This Row],[Order Date]])</f>
        <v>523</v>
      </c>
      <c r="Q3060" s="9">
        <f>IFERROR(VLOOKUP(SolaCorp_Backlog[[#This Row],[Order_Item]], 'Hot Orders'!$C:$H, 6, FALSE), SolaCorp_Backlog[[#This Row],[Order Date]])</f>
        <v>45137</v>
      </c>
      <c r="R3060">
        <f>COUNTIFS($L:$L, SolaCorp_Backlog[[#This Row],[Product Group]], $Q:$Q, "&lt;=" &amp; SolaCorp_Backlog[[#This Row],[New Date]])</f>
        <v>525</v>
      </c>
      <c r="S3060">
        <f>IF(SolaCorp_Backlog[[#This Row],[Product Group]] &lt;&gt; $L3059, 1, $S3059 + 1)</f>
        <v>521</v>
      </c>
      <c r="T30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60">
        <f ca="1" xml:space="preserve"> ROUND((SolaCorp_Backlog[[#This Row],[Projected Ship Date]] - SolaCorp_Backlog[[#This Row],[Order Date]]) / SolaCorp_Backlog[[#This Row],[Backlog Quantity]], 0)</f>
        <v>122</v>
      </c>
    </row>
    <row r="3061" spans="1:21" x14ac:dyDescent="0.25">
      <c r="A3061" t="s">
        <v>178</v>
      </c>
      <c r="B3061" t="s">
        <v>788</v>
      </c>
      <c r="C3061" t="s">
        <v>729</v>
      </c>
      <c r="D3061" t="s">
        <v>761</v>
      </c>
      <c r="E3061" t="s">
        <v>762</v>
      </c>
      <c r="F3061">
        <v>2</v>
      </c>
      <c r="G3061">
        <v>853.05</v>
      </c>
      <c r="H3061" s="9">
        <v>45137</v>
      </c>
      <c r="I3061" t="s">
        <v>789</v>
      </c>
      <c r="J3061" t="s">
        <v>669</v>
      </c>
      <c r="K3061" t="s">
        <v>635</v>
      </c>
      <c r="L3061" t="s">
        <v>659</v>
      </c>
      <c r="M3061" t="s">
        <v>2400</v>
      </c>
      <c r="N3061" t="s">
        <v>5337</v>
      </c>
      <c r="O3061" t="s">
        <v>6421</v>
      </c>
      <c r="P3061">
        <f>COUNTIFS($L:$L, SolaCorp_Backlog[[#This Row],[Product Group]], $H:$H, "&lt;=" &amp; SolaCorp_Backlog[[#This Row],[Order Date]])</f>
        <v>523</v>
      </c>
      <c r="Q3061" s="9">
        <f>IFERROR(VLOOKUP(SolaCorp_Backlog[[#This Row],[Order_Item]], 'Hot Orders'!$C:$H, 6, FALSE), SolaCorp_Backlog[[#This Row],[Order Date]])</f>
        <v>45137</v>
      </c>
      <c r="R3061">
        <f>COUNTIFS($L:$L, SolaCorp_Backlog[[#This Row],[Product Group]], $Q:$Q, "&lt;=" &amp; SolaCorp_Backlog[[#This Row],[New Date]])</f>
        <v>525</v>
      </c>
      <c r="S3061">
        <f>IF(SolaCorp_Backlog[[#This Row],[Product Group]] &lt;&gt; $L3060, 1, $S3060 + 1)</f>
        <v>522</v>
      </c>
      <c r="T30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61">
        <f ca="1" xml:space="preserve"> ROUND((SolaCorp_Backlog[[#This Row],[Projected Ship Date]] - SolaCorp_Backlog[[#This Row],[Order Date]]) / SolaCorp_Backlog[[#This Row],[Backlog Quantity]], 0)</f>
        <v>122</v>
      </c>
    </row>
    <row r="3062" spans="1:21" x14ac:dyDescent="0.25">
      <c r="A3062" t="s">
        <v>178</v>
      </c>
      <c r="B3062" t="s">
        <v>788</v>
      </c>
      <c r="C3062" t="s">
        <v>729</v>
      </c>
      <c r="D3062" t="s">
        <v>761</v>
      </c>
      <c r="E3062" t="s">
        <v>762</v>
      </c>
      <c r="F3062">
        <v>2</v>
      </c>
      <c r="G3062">
        <v>853.05</v>
      </c>
      <c r="H3062" s="9">
        <v>45137</v>
      </c>
      <c r="I3062" t="s">
        <v>789</v>
      </c>
      <c r="J3062" t="s">
        <v>669</v>
      </c>
      <c r="K3062" t="s">
        <v>635</v>
      </c>
      <c r="L3062" t="s">
        <v>659</v>
      </c>
      <c r="M3062" t="s">
        <v>2400</v>
      </c>
      <c r="N3062" t="s">
        <v>5338</v>
      </c>
      <c r="O3062" t="s">
        <v>6421</v>
      </c>
      <c r="P3062">
        <f>COUNTIFS($L:$L, SolaCorp_Backlog[[#This Row],[Product Group]], $H:$H, "&lt;=" &amp; SolaCorp_Backlog[[#This Row],[Order Date]])</f>
        <v>523</v>
      </c>
      <c r="Q3062" s="9">
        <f>IFERROR(VLOOKUP(SolaCorp_Backlog[[#This Row],[Order_Item]], 'Hot Orders'!$C:$H, 6, FALSE), SolaCorp_Backlog[[#This Row],[Order Date]])</f>
        <v>45137</v>
      </c>
      <c r="R3062">
        <f>COUNTIFS($L:$L, SolaCorp_Backlog[[#This Row],[Product Group]], $Q:$Q, "&lt;=" &amp; SolaCorp_Backlog[[#This Row],[New Date]])</f>
        <v>525</v>
      </c>
      <c r="S3062">
        <f>IF(SolaCorp_Backlog[[#This Row],[Product Group]] &lt;&gt; $L3061, 1, $S3061 + 1)</f>
        <v>523</v>
      </c>
      <c r="T30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62">
        <f ca="1" xml:space="preserve"> ROUND((SolaCorp_Backlog[[#This Row],[Projected Ship Date]] - SolaCorp_Backlog[[#This Row],[Order Date]]) / SolaCorp_Backlog[[#This Row],[Backlog Quantity]], 0)</f>
        <v>122</v>
      </c>
    </row>
    <row r="3063" spans="1:21" x14ac:dyDescent="0.25">
      <c r="A3063" t="s">
        <v>75</v>
      </c>
      <c r="B3063" t="s">
        <v>796</v>
      </c>
      <c r="C3063" t="s">
        <v>729</v>
      </c>
      <c r="D3063" t="s">
        <v>1219</v>
      </c>
      <c r="E3063" t="s">
        <v>1220</v>
      </c>
      <c r="F3063">
        <v>1</v>
      </c>
      <c r="G3063">
        <v>212.51</v>
      </c>
      <c r="H3063" s="9">
        <v>45144</v>
      </c>
      <c r="I3063" t="s">
        <v>789</v>
      </c>
      <c r="J3063" t="s">
        <v>669</v>
      </c>
      <c r="K3063" t="s">
        <v>620</v>
      </c>
      <c r="L3063" t="s">
        <v>659</v>
      </c>
      <c r="M3063" t="s">
        <v>2448</v>
      </c>
      <c r="N3063" t="s">
        <v>5451</v>
      </c>
      <c r="O3063" t="s">
        <v>6261</v>
      </c>
      <c r="P3063">
        <f>COUNTIFS($L:$L, SolaCorp_Backlog[[#This Row],[Product Group]], $H:$H, "&lt;=" &amp; SolaCorp_Backlog[[#This Row],[Order Date]])</f>
        <v>539</v>
      </c>
      <c r="Q3063" s="9">
        <f>IFERROR(VLOOKUP(SolaCorp_Backlog[[#This Row],[Order_Item]], 'Hot Orders'!$C:$H, 6, FALSE), SolaCorp_Backlog[[#This Row],[Order Date]])</f>
        <v>45144</v>
      </c>
      <c r="R3063">
        <f>COUNTIFS($L:$L, SolaCorp_Backlog[[#This Row],[Product Group]], $Q:$Q, "&lt;=" &amp; SolaCorp_Backlog[[#This Row],[New Date]])</f>
        <v>541</v>
      </c>
      <c r="S3063">
        <f>IF(SolaCorp_Backlog[[#This Row],[Product Group]] &lt;&gt; $L3062, 1, $S3062 + 1)</f>
        <v>524</v>
      </c>
      <c r="T30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63">
        <f ca="1" xml:space="preserve"> ROUND((SolaCorp_Backlog[[#This Row],[Projected Ship Date]] - SolaCorp_Backlog[[#This Row],[Order Date]]) / SolaCorp_Backlog[[#This Row],[Backlog Quantity]], 0)</f>
        <v>236</v>
      </c>
    </row>
    <row r="3064" spans="1:21" x14ac:dyDescent="0.25">
      <c r="A3064" t="s">
        <v>75</v>
      </c>
      <c r="B3064" t="s">
        <v>796</v>
      </c>
      <c r="C3064" t="s">
        <v>729</v>
      </c>
      <c r="D3064" t="s">
        <v>910</v>
      </c>
      <c r="E3064" t="s">
        <v>911</v>
      </c>
      <c r="F3064">
        <v>3</v>
      </c>
      <c r="G3064">
        <v>299.06</v>
      </c>
      <c r="H3064" s="9">
        <v>45144</v>
      </c>
      <c r="I3064" t="s">
        <v>789</v>
      </c>
      <c r="J3064" t="s">
        <v>669</v>
      </c>
      <c r="K3064" t="s">
        <v>602</v>
      </c>
      <c r="L3064" t="s">
        <v>659</v>
      </c>
      <c r="M3064" t="s">
        <v>2213</v>
      </c>
      <c r="N3064" t="s">
        <v>4953</v>
      </c>
      <c r="O3064" t="s">
        <v>6261</v>
      </c>
      <c r="P3064">
        <f>COUNTIFS($L:$L, SolaCorp_Backlog[[#This Row],[Product Group]], $H:$H, "&lt;=" &amp; SolaCorp_Backlog[[#This Row],[Order Date]])</f>
        <v>539</v>
      </c>
      <c r="Q3064" s="9">
        <f>IFERROR(VLOOKUP(SolaCorp_Backlog[[#This Row],[Order_Item]], 'Hot Orders'!$C:$H, 6, FALSE), SolaCorp_Backlog[[#This Row],[Order Date]])</f>
        <v>45144</v>
      </c>
      <c r="R3064">
        <f>COUNTIFS($L:$L, SolaCorp_Backlog[[#This Row],[Product Group]], $Q:$Q, "&lt;=" &amp; SolaCorp_Backlog[[#This Row],[New Date]])</f>
        <v>541</v>
      </c>
      <c r="S3064">
        <f>IF(SolaCorp_Backlog[[#This Row],[Product Group]] &lt;&gt; $L3063, 1, $S3063 + 1)</f>
        <v>525</v>
      </c>
      <c r="T30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64">
        <f ca="1" xml:space="preserve"> ROUND((SolaCorp_Backlog[[#This Row],[Projected Ship Date]] - SolaCorp_Backlog[[#This Row],[Order Date]]) / SolaCorp_Backlog[[#This Row],[Backlog Quantity]], 0)</f>
        <v>79</v>
      </c>
    </row>
    <row r="3065" spans="1:21" x14ac:dyDescent="0.25">
      <c r="A3065" t="s">
        <v>75</v>
      </c>
      <c r="B3065" t="s">
        <v>796</v>
      </c>
      <c r="C3065" t="s">
        <v>729</v>
      </c>
      <c r="D3065" t="s">
        <v>910</v>
      </c>
      <c r="E3065" t="s">
        <v>911</v>
      </c>
      <c r="F3065">
        <v>3</v>
      </c>
      <c r="G3065">
        <v>299.06</v>
      </c>
      <c r="H3065" s="9">
        <v>45144</v>
      </c>
      <c r="I3065" t="s">
        <v>789</v>
      </c>
      <c r="J3065" t="s">
        <v>669</v>
      </c>
      <c r="K3065" t="s">
        <v>602</v>
      </c>
      <c r="L3065" t="s">
        <v>659</v>
      </c>
      <c r="M3065" t="s">
        <v>2213</v>
      </c>
      <c r="N3065" t="s">
        <v>4954</v>
      </c>
      <c r="O3065" t="s">
        <v>6261</v>
      </c>
      <c r="P3065">
        <f>COUNTIFS($L:$L, SolaCorp_Backlog[[#This Row],[Product Group]], $H:$H, "&lt;=" &amp; SolaCorp_Backlog[[#This Row],[Order Date]])</f>
        <v>539</v>
      </c>
      <c r="Q3065" s="9">
        <f>IFERROR(VLOOKUP(SolaCorp_Backlog[[#This Row],[Order_Item]], 'Hot Orders'!$C:$H, 6, FALSE), SolaCorp_Backlog[[#This Row],[Order Date]])</f>
        <v>45144</v>
      </c>
      <c r="R3065">
        <f>COUNTIFS($L:$L, SolaCorp_Backlog[[#This Row],[Product Group]], $Q:$Q, "&lt;=" &amp; SolaCorp_Backlog[[#This Row],[New Date]])</f>
        <v>541</v>
      </c>
      <c r="S3065">
        <f>IF(SolaCorp_Backlog[[#This Row],[Product Group]] &lt;&gt; $L3064, 1, $S3064 + 1)</f>
        <v>526</v>
      </c>
      <c r="T30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65">
        <f ca="1" xml:space="preserve"> ROUND((SolaCorp_Backlog[[#This Row],[Projected Ship Date]] - SolaCorp_Backlog[[#This Row],[Order Date]]) / SolaCorp_Backlog[[#This Row],[Backlog Quantity]], 0)</f>
        <v>79</v>
      </c>
    </row>
    <row r="3066" spans="1:21" x14ac:dyDescent="0.25">
      <c r="A3066" t="s">
        <v>75</v>
      </c>
      <c r="B3066" t="s">
        <v>796</v>
      </c>
      <c r="C3066" t="s">
        <v>729</v>
      </c>
      <c r="D3066" t="s">
        <v>910</v>
      </c>
      <c r="E3066" t="s">
        <v>911</v>
      </c>
      <c r="F3066">
        <v>3</v>
      </c>
      <c r="G3066">
        <v>299.06</v>
      </c>
      <c r="H3066" s="9">
        <v>45144</v>
      </c>
      <c r="I3066" t="s">
        <v>789</v>
      </c>
      <c r="J3066" t="s">
        <v>669</v>
      </c>
      <c r="K3066" t="s">
        <v>602</v>
      </c>
      <c r="L3066" t="s">
        <v>659</v>
      </c>
      <c r="M3066" t="s">
        <v>2213</v>
      </c>
      <c r="N3066" t="s">
        <v>4955</v>
      </c>
      <c r="O3066" t="s">
        <v>6261</v>
      </c>
      <c r="P3066">
        <f>COUNTIFS($L:$L, SolaCorp_Backlog[[#This Row],[Product Group]], $H:$H, "&lt;=" &amp; SolaCorp_Backlog[[#This Row],[Order Date]])</f>
        <v>539</v>
      </c>
      <c r="Q3066" s="9">
        <f>IFERROR(VLOOKUP(SolaCorp_Backlog[[#This Row],[Order_Item]], 'Hot Orders'!$C:$H, 6, FALSE), SolaCorp_Backlog[[#This Row],[Order Date]])</f>
        <v>45144</v>
      </c>
      <c r="R3066">
        <f>COUNTIFS($L:$L, SolaCorp_Backlog[[#This Row],[Product Group]], $Q:$Q, "&lt;=" &amp; SolaCorp_Backlog[[#This Row],[New Date]])</f>
        <v>541</v>
      </c>
      <c r="S3066">
        <f>IF(SolaCorp_Backlog[[#This Row],[Product Group]] &lt;&gt; $L3065, 1, $S3065 + 1)</f>
        <v>527</v>
      </c>
      <c r="T30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66">
        <f ca="1" xml:space="preserve"> ROUND((SolaCorp_Backlog[[#This Row],[Projected Ship Date]] - SolaCorp_Backlog[[#This Row],[Order Date]]) / SolaCorp_Backlog[[#This Row],[Backlog Quantity]], 0)</f>
        <v>79</v>
      </c>
    </row>
    <row r="3067" spans="1:21" x14ac:dyDescent="0.25">
      <c r="A3067" t="s">
        <v>75</v>
      </c>
      <c r="B3067" t="s">
        <v>796</v>
      </c>
      <c r="C3067" t="s">
        <v>729</v>
      </c>
      <c r="D3067" t="s">
        <v>910</v>
      </c>
      <c r="E3067" t="s">
        <v>911</v>
      </c>
      <c r="F3067">
        <v>3</v>
      </c>
      <c r="G3067">
        <v>299.06</v>
      </c>
      <c r="H3067" s="9">
        <v>45144</v>
      </c>
      <c r="I3067" t="s">
        <v>789</v>
      </c>
      <c r="J3067" t="s">
        <v>669</v>
      </c>
      <c r="K3067" t="s">
        <v>602</v>
      </c>
      <c r="L3067" t="s">
        <v>659</v>
      </c>
      <c r="M3067" t="s">
        <v>2213</v>
      </c>
      <c r="N3067" t="s">
        <v>4953</v>
      </c>
      <c r="O3067" t="s">
        <v>6261</v>
      </c>
      <c r="P3067">
        <f>COUNTIFS($L:$L, SolaCorp_Backlog[[#This Row],[Product Group]], $H:$H, "&lt;=" &amp; SolaCorp_Backlog[[#This Row],[Order Date]])</f>
        <v>539</v>
      </c>
      <c r="Q3067" s="9">
        <f>IFERROR(VLOOKUP(SolaCorp_Backlog[[#This Row],[Order_Item]], 'Hot Orders'!$C:$H, 6, FALSE), SolaCorp_Backlog[[#This Row],[Order Date]])</f>
        <v>45144</v>
      </c>
      <c r="R3067">
        <f>COUNTIFS($L:$L, SolaCorp_Backlog[[#This Row],[Product Group]], $Q:$Q, "&lt;=" &amp; SolaCorp_Backlog[[#This Row],[New Date]])</f>
        <v>541</v>
      </c>
      <c r="S3067">
        <f>IF(SolaCorp_Backlog[[#This Row],[Product Group]] &lt;&gt; $L3066, 1, $S3066 + 1)</f>
        <v>528</v>
      </c>
      <c r="T30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67">
        <f ca="1" xml:space="preserve"> ROUND((SolaCorp_Backlog[[#This Row],[Projected Ship Date]] - SolaCorp_Backlog[[#This Row],[Order Date]]) / SolaCorp_Backlog[[#This Row],[Backlog Quantity]], 0)</f>
        <v>79</v>
      </c>
    </row>
    <row r="3068" spans="1:21" x14ac:dyDescent="0.25">
      <c r="A3068" t="s">
        <v>75</v>
      </c>
      <c r="B3068" t="s">
        <v>796</v>
      </c>
      <c r="C3068" t="s">
        <v>729</v>
      </c>
      <c r="D3068" t="s">
        <v>910</v>
      </c>
      <c r="E3068" t="s">
        <v>911</v>
      </c>
      <c r="F3068">
        <v>3</v>
      </c>
      <c r="G3068">
        <v>299.06</v>
      </c>
      <c r="H3068" s="9">
        <v>45144</v>
      </c>
      <c r="I3068" t="s">
        <v>789</v>
      </c>
      <c r="J3068" t="s">
        <v>669</v>
      </c>
      <c r="K3068" t="s">
        <v>602</v>
      </c>
      <c r="L3068" t="s">
        <v>659</v>
      </c>
      <c r="M3068" t="s">
        <v>2213</v>
      </c>
      <c r="N3068" t="s">
        <v>4954</v>
      </c>
      <c r="O3068" t="s">
        <v>6261</v>
      </c>
      <c r="P3068">
        <f>COUNTIFS($L:$L, SolaCorp_Backlog[[#This Row],[Product Group]], $H:$H, "&lt;=" &amp; SolaCorp_Backlog[[#This Row],[Order Date]])</f>
        <v>539</v>
      </c>
      <c r="Q3068" s="9">
        <f>IFERROR(VLOOKUP(SolaCorp_Backlog[[#This Row],[Order_Item]], 'Hot Orders'!$C:$H, 6, FALSE), SolaCorp_Backlog[[#This Row],[Order Date]])</f>
        <v>45144</v>
      </c>
      <c r="R3068">
        <f>COUNTIFS($L:$L, SolaCorp_Backlog[[#This Row],[Product Group]], $Q:$Q, "&lt;=" &amp; SolaCorp_Backlog[[#This Row],[New Date]])</f>
        <v>541</v>
      </c>
      <c r="S3068">
        <f>IF(SolaCorp_Backlog[[#This Row],[Product Group]] &lt;&gt; $L3067, 1, $S3067 + 1)</f>
        <v>529</v>
      </c>
      <c r="T30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68">
        <f ca="1" xml:space="preserve"> ROUND((SolaCorp_Backlog[[#This Row],[Projected Ship Date]] - SolaCorp_Backlog[[#This Row],[Order Date]]) / SolaCorp_Backlog[[#This Row],[Backlog Quantity]], 0)</f>
        <v>79</v>
      </c>
    </row>
    <row r="3069" spans="1:21" x14ac:dyDescent="0.25">
      <c r="A3069" t="s">
        <v>75</v>
      </c>
      <c r="B3069" t="s">
        <v>796</v>
      </c>
      <c r="C3069" t="s">
        <v>729</v>
      </c>
      <c r="D3069" t="s">
        <v>910</v>
      </c>
      <c r="E3069" t="s">
        <v>911</v>
      </c>
      <c r="F3069">
        <v>3</v>
      </c>
      <c r="G3069">
        <v>299.06</v>
      </c>
      <c r="H3069" s="9">
        <v>45144</v>
      </c>
      <c r="I3069" t="s">
        <v>789</v>
      </c>
      <c r="J3069" t="s">
        <v>669</v>
      </c>
      <c r="K3069" t="s">
        <v>602</v>
      </c>
      <c r="L3069" t="s">
        <v>659</v>
      </c>
      <c r="M3069" t="s">
        <v>2213</v>
      </c>
      <c r="N3069" t="s">
        <v>4955</v>
      </c>
      <c r="O3069" t="s">
        <v>6261</v>
      </c>
      <c r="P3069">
        <f>COUNTIFS($L:$L, SolaCorp_Backlog[[#This Row],[Product Group]], $H:$H, "&lt;=" &amp; SolaCorp_Backlog[[#This Row],[Order Date]])</f>
        <v>539</v>
      </c>
      <c r="Q3069" s="9">
        <f>IFERROR(VLOOKUP(SolaCorp_Backlog[[#This Row],[Order_Item]], 'Hot Orders'!$C:$H, 6, FALSE), SolaCorp_Backlog[[#This Row],[Order Date]])</f>
        <v>45144</v>
      </c>
      <c r="R3069">
        <f>COUNTIFS($L:$L, SolaCorp_Backlog[[#This Row],[Product Group]], $Q:$Q, "&lt;=" &amp; SolaCorp_Backlog[[#This Row],[New Date]])</f>
        <v>541</v>
      </c>
      <c r="S3069">
        <f>IF(SolaCorp_Backlog[[#This Row],[Product Group]] &lt;&gt; $L3068, 1, $S3068 + 1)</f>
        <v>530</v>
      </c>
      <c r="T30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69">
        <f ca="1" xml:space="preserve"> ROUND((SolaCorp_Backlog[[#This Row],[Projected Ship Date]] - SolaCorp_Backlog[[#This Row],[Order Date]]) / SolaCorp_Backlog[[#This Row],[Backlog Quantity]], 0)</f>
        <v>79</v>
      </c>
    </row>
    <row r="3070" spans="1:21" x14ac:dyDescent="0.25">
      <c r="A3070" t="s">
        <v>75</v>
      </c>
      <c r="B3070" t="s">
        <v>796</v>
      </c>
      <c r="C3070" t="s">
        <v>729</v>
      </c>
      <c r="D3070" t="s">
        <v>910</v>
      </c>
      <c r="E3070" t="s">
        <v>911</v>
      </c>
      <c r="F3070">
        <v>4</v>
      </c>
      <c r="G3070">
        <v>392.37</v>
      </c>
      <c r="H3070" s="9">
        <v>45144</v>
      </c>
      <c r="I3070" t="s">
        <v>789</v>
      </c>
      <c r="J3070" t="s">
        <v>669</v>
      </c>
      <c r="K3070" t="s">
        <v>602</v>
      </c>
      <c r="L3070" t="s">
        <v>659</v>
      </c>
      <c r="M3070" t="s">
        <v>2213</v>
      </c>
      <c r="N3070" t="s">
        <v>5228</v>
      </c>
      <c r="O3070" t="s">
        <v>6261</v>
      </c>
      <c r="P3070">
        <f>COUNTIFS($L:$L, SolaCorp_Backlog[[#This Row],[Product Group]], $H:$H, "&lt;=" &amp; SolaCorp_Backlog[[#This Row],[Order Date]])</f>
        <v>539</v>
      </c>
      <c r="Q3070" s="9">
        <f>IFERROR(VLOOKUP(SolaCorp_Backlog[[#This Row],[Order_Item]], 'Hot Orders'!$C:$H, 6, FALSE), SolaCorp_Backlog[[#This Row],[Order Date]])</f>
        <v>45144</v>
      </c>
      <c r="R3070">
        <f>COUNTIFS($L:$L, SolaCorp_Backlog[[#This Row],[Product Group]], $Q:$Q, "&lt;=" &amp; SolaCorp_Backlog[[#This Row],[New Date]])</f>
        <v>541</v>
      </c>
      <c r="S3070">
        <f>IF(SolaCorp_Backlog[[#This Row],[Product Group]] &lt;&gt; $L3069, 1, $S3069 + 1)</f>
        <v>531</v>
      </c>
      <c r="T30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70">
        <f ca="1" xml:space="preserve"> ROUND((SolaCorp_Backlog[[#This Row],[Projected Ship Date]] - SolaCorp_Backlog[[#This Row],[Order Date]]) / SolaCorp_Backlog[[#This Row],[Backlog Quantity]], 0)</f>
        <v>59</v>
      </c>
    </row>
    <row r="3071" spans="1:21" x14ac:dyDescent="0.25">
      <c r="A3071" t="s">
        <v>75</v>
      </c>
      <c r="B3071" t="s">
        <v>796</v>
      </c>
      <c r="C3071" t="s">
        <v>729</v>
      </c>
      <c r="D3071" t="s">
        <v>910</v>
      </c>
      <c r="E3071" t="s">
        <v>911</v>
      </c>
      <c r="F3071">
        <v>4</v>
      </c>
      <c r="G3071">
        <v>392.37</v>
      </c>
      <c r="H3071" s="9">
        <v>45144</v>
      </c>
      <c r="I3071" t="s">
        <v>789</v>
      </c>
      <c r="J3071" t="s">
        <v>669</v>
      </c>
      <c r="K3071" t="s">
        <v>602</v>
      </c>
      <c r="L3071" t="s">
        <v>659</v>
      </c>
      <c r="M3071" t="s">
        <v>2213</v>
      </c>
      <c r="N3071" t="s">
        <v>4953</v>
      </c>
      <c r="O3071" t="s">
        <v>6261</v>
      </c>
      <c r="P3071">
        <f>COUNTIFS($L:$L, SolaCorp_Backlog[[#This Row],[Product Group]], $H:$H, "&lt;=" &amp; SolaCorp_Backlog[[#This Row],[Order Date]])</f>
        <v>539</v>
      </c>
      <c r="Q3071" s="9">
        <f>IFERROR(VLOOKUP(SolaCorp_Backlog[[#This Row],[Order_Item]], 'Hot Orders'!$C:$H, 6, FALSE), SolaCorp_Backlog[[#This Row],[Order Date]])</f>
        <v>45144</v>
      </c>
      <c r="R3071">
        <f>COUNTIFS($L:$L, SolaCorp_Backlog[[#This Row],[Product Group]], $Q:$Q, "&lt;=" &amp; SolaCorp_Backlog[[#This Row],[New Date]])</f>
        <v>541</v>
      </c>
      <c r="S3071">
        <f>IF(SolaCorp_Backlog[[#This Row],[Product Group]] &lt;&gt; $L3070, 1, $S3070 + 1)</f>
        <v>532</v>
      </c>
      <c r="T30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71">
        <f ca="1" xml:space="preserve"> ROUND((SolaCorp_Backlog[[#This Row],[Projected Ship Date]] - SolaCorp_Backlog[[#This Row],[Order Date]]) / SolaCorp_Backlog[[#This Row],[Backlog Quantity]], 0)</f>
        <v>59</v>
      </c>
    </row>
    <row r="3072" spans="1:21" x14ac:dyDescent="0.25">
      <c r="A3072" t="s">
        <v>75</v>
      </c>
      <c r="B3072" t="s">
        <v>796</v>
      </c>
      <c r="C3072" t="s">
        <v>729</v>
      </c>
      <c r="D3072" t="s">
        <v>910</v>
      </c>
      <c r="E3072" t="s">
        <v>911</v>
      </c>
      <c r="F3072">
        <v>4</v>
      </c>
      <c r="G3072">
        <v>392.37</v>
      </c>
      <c r="H3072" s="9">
        <v>45144</v>
      </c>
      <c r="I3072" t="s">
        <v>789</v>
      </c>
      <c r="J3072" t="s">
        <v>669</v>
      </c>
      <c r="K3072" t="s">
        <v>602</v>
      </c>
      <c r="L3072" t="s">
        <v>659</v>
      </c>
      <c r="M3072" t="s">
        <v>2213</v>
      </c>
      <c r="N3072" t="s">
        <v>4954</v>
      </c>
      <c r="O3072" t="s">
        <v>6261</v>
      </c>
      <c r="P3072">
        <f>COUNTIFS($L:$L, SolaCorp_Backlog[[#This Row],[Product Group]], $H:$H, "&lt;=" &amp; SolaCorp_Backlog[[#This Row],[Order Date]])</f>
        <v>539</v>
      </c>
      <c r="Q3072" s="9">
        <f>IFERROR(VLOOKUP(SolaCorp_Backlog[[#This Row],[Order_Item]], 'Hot Orders'!$C:$H, 6, FALSE), SolaCorp_Backlog[[#This Row],[Order Date]])</f>
        <v>45144</v>
      </c>
      <c r="R3072">
        <f>COUNTIFS($L:$L, SolaCorp_Backlog[[#This Row],[Product Group]], $Q:$Q, "&lt;=" &amp; SolaCorp_Backlog[[#This Row],[New Date]])</f>
        <v>541</v>
      </c>
      <c r="S3072">
        <f>IF(SolaCorp_Backlog[[#This Row],[Product Group]] &lt;&gt; $L3071, 1, $S3071 + 1)</f>
        <v>533</v>
      </c>
      <c r="T30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72">
        <f ca="1" xml:space="preserve"> ROUND((SolaCorp_Backlog[[#This Row],[Projected Ship Date]] - SolaCorp_Backlog[[#This Row],[Order Date]]) / SolaCorp_Backlog[[#This Row],[Backlog Quantity]], 0)</f>
        <v>59</v>
      </c>
    </row>
    <row r="3073" spans="1:21" x14ac:dyDescent="0.25">
      <c r="A3073" t="s">
        <v>75</v>
      </c>
      <c r="B3073" t="s">
        <v>796</v>
      </c>
      <c r="C3073" t="s">
        <v>729</v>
      </c>
      <c r="D3073" t="s">
        <v>910</v>
      </c>
      <c r="E3073" t="s">
        <v>911</v>
      </c>
      <c r="F3073">
        <v>4</v>
      </c>
      <c r="G3073">
        <v>392.37</v>
      </c>
      <c r="H3073" s="9">
        <v>45144</v>
      </c>
      <c r="I3073" t="s">
        <v>789</v>
      </c>
      <c r="J3073" t="s">
        <v>669</v>
      </c>
      <c r="K3073" t="s">
        <v>602</v>
      </c>
      <c r="L3073" t="s">
        <v>659</v>
      </c>
      <c r="M3073" t="s">
        <v>2213</v>
      </c>
      <c r="N3073" t="s">
        <v>4955</v>
      </c>
      <c r="O3073" t="s">
        <v>6261</v>
      </c>
      <c r="P3073">
        <f>COUNTIFS($L:$L, SolaCorp_Backlog[[#This Row],[Product Group]], $H:$H, "&lt;=" &amp; SolaCorp_Backlog[[#This Row],[Order Date]])</f>
        <v>539</v>
      </c>
      <c r="Q3073" s="9">
        <f>IFERROR(VLOOKUP(SolaCorp_Backlog[[#This Row],[Order_Item]], 'Hot Orders'!$C:$H, 6, FALSE), SolaCorp_Backlog[[#This Row],[Order Date]])</f>
        <v>45144</v>
      </c>
      <c r="R3073">
        <f>COUNTIFS($L:$L, SolaCorp_Backlog[[#This Row],[Product Group]], $Q:$Q, "&lt;=" &amp; SolaCorp_Backlog[[#This Row],[New Date]])</f>
        <v>541</v>
      </c>
      <c r="S3073">
        <f>IF(SolaCorp_Backlog[[#This Row],[Product Group]] &lt;&gt; $L3072, 1, $S3072 + 1)</f>
        <v>534</v>
      </c>
      <c r="T30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73">
        <f ca="1" xml:space="preserve"> ROUND((SolaCorp_Backlog[[#This Row],[Projected Ship Date]] - SolaCorp_Backlog[[#This Row],[Order Date]]) / SolaCorp_Backlog[[#This Row],[Backlog Quantity]], 0)</f>
        <v>59</v>
      </c>
    </row>
    <row r="3074" spans="1:21" x14ac:dyDescent="0.25">
      <c r="A3074" t="s">
        <v>75</v>
      </c>
      <c r="B3074" t="s">
        <v>796</v>
      </c>
      <c r="C3074" t="s">
        <v>729</v>
      </c>
      <c r="D3074" t="s">
        <v>1311</v>
      </c>
      <c r="E3074" t="s">
        <v>1312</v>
      </c>
      <c r="F3074">
        <v>1</v>
      </c>
      <c r="G3074">
        <v>96.26</v>
      </c>
      <c r="H3074" s="9">
        <v>45144</v>
      </c>
      <c r="I3074" t="s">
        <v>789</v>
      </c>
      <c r="J3074" t="s">
        <v>669</v>
      </c>
      <c r="K3074" t="s">
        <v>612</v>
      </c>
      <c r="L3074" t="s">
        <v>659</v>
      </c>
      <c r="M3074" t="s">
        <v>2214</v>
      </c>
      <c r="N3074" t="s">
        <v>4956</v>
      </c>
      <c r="O3074" t="s">
        <v>6261</v>
      </c>
      <c r="P3074">
        <f>COUNTIFS($L:$L, SolaCorp_Backlog[[#This Row],[Product Group]], $H:$H, "&lt;=" &amp; SolaCorp_Backlog[[#This Row],[Order Date]])</f>
        <v>539</v>
      </c>
      <c r="Q3074" s="9">
        <f>IFERROR(VLOOKUP(SolaCorp_Backlog[[#This Row],[Order_Item]], 'Hot Orders'!$C:$H, 6, FALSE), SolaCorp_Backlog[[#This Row],[Order Date]])</f>
        <v>45144</v>
      </c>
      <c r="R3074">
        <f>COUNTIFS($L:$L, SolaCorp_Backlog[[#This Row],[Product Group]], $Q:$Q, "&lt;=" &amp; SolaCorp_Backlog[[#This Row],[New Date]])</f>
        <v>541</v>
      </c>
      <c r="S3074">
        <f>IF(SolaCorp_Backlog[[#This Row],[Product Group]] &lt;&gt; $L3073, 1, $S3073 + 1)</f>
        <v>535</v>
      </c>
      <c r="T30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74">
        <f ca="1" xml:space="preserve"> ROUND((SolaCorp_Backlog[[#This Row],[Projected Ship Date]] - SolaCorp_Backlog[[#This Row],[Order Date]]) / SolaCorp_Backlog[[#This Row],[Backlog Quantity]], 0)</f>
        <v>236</v>
      </c>
    </row>
    <row r="3075" spans="1:21" x14ac:dyDescent="0.25">
      <c r="A3075" t="s">
        <v>75</v>
      </c>
      <c r="B3075" t="s">
        <v>796</v>
      </c>
      <c r="C3075" t="s">
        <v>729</v>
      </c>
      <c r="D3075" t="s">
        <v>910</v>
      </c>
      <c r="E3075" t="s">
        <v>911</v>
      </c>
      <c r="F3075">
        <v>4</v>
      </c>
      <c r="G3075">
        <v>392.37</v>
      </c>
      <c r="H3075" s="9">
        <v>45144</v>
      </c>
      <c r="I3075" t="s">
        <v>789</v>
      </c>
      <c r="J3075" t="s">
        <v>669</v>
      </c>
      <c r="K3075" t="s">
        <v>602</v>
      </c>
      <c r="L3075" t="s">
        <v>659</v>
      </c>
      <c r="M3075" t="s">
        <v>2213</v>
      </c>
      <c r="N3075" t="s">
        <v>5228</v>
      </c>
      <c r="O3075" t="s">
        <v>6261</v>
      </c>
      <c r="P3075">
        <f>COUNTIFS($L:$L, SolaCorp_Backlog[[#This Row],[Product Group]], $H:$H, "&lt;=" &amp; SolaCorp_Backlog[[#This Row],[Order Date]])</f>
        <v>539</v>
      </c>
      <c r="Q3075" s="9">
        <f>IFERROR(VLOOKUP(SolaCorp_Backlog[[#This Row],[Order_Item]], 'Hot Orders'!$C:$H, 6, FALSE), SolaCorp_Backlog[[#This Row],[Order Date]])</f>
        <v>45144</v>
      </c>
      <c r="R3075">
        <f>COUNTIFS($L:$L, SolaCorp_Backlog[[#This Row],[Product Group]], $Q:$Q, "&lt;=" &amp; SolaCorp_Backlog[[#This Row],[New Date]])</f>
        <v>541</v>
      </c>
      <c r="S3075">
        <f>IF(SolaCorp_Backlog[[#This Row],[Product Group]] &lt;&gt; $L3074, 1, $S3074 + 1)</f>
        <v>536</v>
      </c>
      <c r="T30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75">
        <f ca="1" xml:space="preserve"> ROUND((SolaCorp_Backlog[[#This Row],[Projected Ship Date]] - SolaCorp_Backlog[[#This Row],[Order Date]]) / SolaCorp_Backlog[[#This Row],[Backlog Quantity]], 0)</f>
        <v>59</v>
      </c>
    </row>
    <row r="3076" spans="1:21" x14ac:dyDescent="0.25">
      <c r="A3076" t="s">
        <v>75</v>
      </c>
      <c r="B3076" t="s">
        <v>796</v>
      </c>
      <c r="C3076" t="s">
        <v>729</v>
      </c>
      <c r="D3076" t="s">
        <v>910</v>
      </c>
      <c r="E3076" t="s">
        <v>911</v>
      </c>
      <c r="F3076">
        <v>4</v>
      </c>
      <c r="G3076">
        <v>392.37</v>
      </c>
      <c r="H3076" s="9">
        <v>45144</v>
      </c>
      <c r="I3076" t="s">
        <v>789</v>
      </c>
      <c r="J3076" t="s">
        <v>669</v>
      </c>
      <c r="K3076" t="s">
        <v>602</v>
      </c>
      <c r="L3076" t="s">
        <v>659</v>
      </c>
      <c r="M3076" t="s">
        <v>2213</v>
      </c>
      <c r="N3076" t="s">
        <v>4953</v>
      </c>
      <c r="O3076" t="s">
        <v>6261</v>
      </c>
      <c r="P3076">
        <f>COUNTIFS($L:$L, SolaCorp_Backlog[[#This Row],[Product Group]], $H:$H, "&lt;=" &amp; SolaCorp_Backlog[[#This Row],[Order Date]])</f>
        <v>539</v>
      </c>
      <c r="Q3076" s="9">
        <f>IFERROR(VLOOKUP(SolaCorp_Backlog[[#This Row],[Order_Item]], 'Hot Orders'!$C:$H, 6, FALSE), SolaCorp_Backlog[[#This Row],[Order Date]])</f>
        <v>45144</v>
      </c>
      <c r="R3076">
        <f>COUNTIFS($L:$L, SolaCorp_Backlog[[#This Row],[Product Group]], $Q:$Q, "&lt;=" &amp; SolaCorp_Backlog[[#This Row],[New Date]])</f>
        <v>541</v>
      </c>
      <c r="S3076">
        <f>IF(SolaCorp_Backlog[[#This Row],[Product Group]] &lt;&gt; $L3075, 1, $S3075 + 1)</f>
        <v>537</v>
      </c>
      <c r="T30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76">
        <f ca="1" xml:space="preserve"> ROUND((SolaCorp_Backlog[[#This Row],[Projected Ship Date]] - SolaCorp_Backlog[[#This Row],[Order Date]]) / SolaCorp_Backlog[[#This Row],[Backlog Quantity]], 0)</f>
        <v>59</v>
      </c>
    </row>
    <row r="3077" spans="1:21" x14ac:dyDescent="0.25">
      <c r="A3077" t="s">
        <v>75</v>
      </c>
      <c r="B3077" t="s">
        <v>796</v>
      </c>
      <c r="C3077" t="s">
        <v>729</v>
      </c>
      <c r="D3077" t="s">
        <v>910</v>
      </c>
      <c r="E3077" t="s">
        <v>911</v>
      </c>
      <c r="F3077">
        <v>4</v>
      </c>
      <c r="G3077">
        <v>392.37</v>
      </c>
      <c r="H3077" s="9">
        <v>45144</v>
      </c>
      <c r="I3077" t="s">
        <v>789</v>
      </c>
      <c r="J3077" t="s">
        <v>669</v>
      </c>
      <c r="K3077" t="s">
        <v>602</v>
      </c>
      <c r="L3077" t="s">
        <v>659</v>
      </c>
      <c r="M3077" t="s">
        <v>2213</v>
      </c>
      <c r="N3077" t="s">
        <v>4954</v>
      </c>
      <c r="O3077" t="s">
        <v>6261</v>
      </c>
      <c r="P3077">
        <f>COUNTIFS($L:$L, SolaCorp_Backlog[[#This Row],[Product Group]], $H:$H, "&lt;=" &amp; SolaCorp_Backlog[[#This Row],[Order Date]])</f>
        <v>539</v>
      </c>
      <c r="Q3077" s="9">
        <f>IFERROR(VLOOKUP(SolaCorp_Backlog[[#This Row],[Order_Item]], 'Hot Orders'!$C:$H, 6, FALSE), SolaCorp_Backlog[[#This Row],[Order Date]])</f>
        <v>45144</v>
      </c>
      <c r="R3077">
        <f>COUNTIFS($L:$L, SolaCorp_Backlog[[#This Row],[Product Group]], $Q:$Q, "&lt;=" &amp; SolaCorp_Backlog[[#This Row],[New Date]])</f>
        <v>541</v>
      </c>
      <c r="S3077">
        <f>IF(SolaCorp_Backlog[[#This Row],[Product Group]] &lt;&gt; $L3076, 1, $S3076 + 1)</f>
        <v>538</v>
      </c>
      <c r="T30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77">
        <f ca="1" xml:space="preserve"> ROUND((SolaCorp_Backlog[[#This Row],[Projected Ship Date]] - SolaCorp_Backlog[[#This Row],[Order Date]]) / SolaCorp_Backlog[[#This Row],[Backlog Quantity]], 0)</f>
        <v>59</v>
      </c>
    </row>
    <row r="3078" spans="1:21" x14ac:dyDescent="0.25">
      <c r="A3078" t="s">
        <v>75</v>
      </c>
      <c r="B3078" t="s">
        <v>796</v>
      </c>
      <c r="C3078" t="s">
        <v>729</v>
      </c>
      <c r="D3078" t="s">
        <v>910</v>
      </c>
      <c r="E3078" t="s">
        <v>911</v>
      </c>
      <c r="F3078">
        <v>4</v>
      </c>
      <c r="G3078">
        <v>392.37</v>
      </c>
      <c r="H3078" s="9">
        <v>45144</v>
      </c>
      <c r="I3078" t="s">
        <v>789</v>
      </c>
      <c r="J3078" t="s">
        <v>669</v>
      </c>
      <c r="K3078" t="s">
        <v>602</v>
      </c>
      <c r="L3078" t="s">
        <v>659</v>
      </c>
      <c r="M3078" t="s">
        <v>2213</v>
      </c>
      <c r="N3078" t="s">
        <v>4955</v>
      </c>
      <c r="O3078" t="s">
        <v>6261</v>
      </c>
      <c r="P3078">
        <f>COUNTIFS($L:$L, SolaCorp_Backlog[[#This Row],[Product Group]], $H:$H, "&lt;=" &amp; SolaCorp_Backlog[[#This Row],[Order Date]])</f>
        <v>539</v>
      </c>
      <c r="Q3078" s="9">
        <f>IFERROR(VLOOKUP(SolaCorp_Backlog[[#This Row],[Order_Item]], 'Hot Orders'!$C:$H, 6, FALSE), SolaCorp_Backlog[[#This Row],[Order Date]])</f>
        <v>45144</v>
      </c>
      <c r="R3078">
        <f>COUNTIFS($L:$L, SolaCorp_Backlog[[#This Row],[Product Group]], $Q:$Q, "&lt;=" &amp; SolaCorp_Backlog[[#This Row],[New Date]])</f>
        <v>541</v>
      </c>
      <c r="S3078">
        <f>IF(SolaCorp_Backlog[[#This Row],[Product Group]] &lt;&gt; $L3077, 1, $S3077 + 1)</f>
        <v>539</v>
      </c>
      <c r="T30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78">
        <f ca="1" xml:space="preserve"> ROUND((SolaCorp_Backlog[[#This Row],[Projected Ship Date]] - SolaCorp_Backlog[[#This Row],[Order Date]]) / SolaCorp_Backlog[[#This Row],[Backlog Quantity]], 0)</f>
        <v>59</v>
      </c>
    </row>
    <row r="3079" spans="1:21" x14ac:dyDescent="0.25">
      <c r="A3079" t="s">
        <v>115</v>
      </c>
      <c r="B3079" t="s">
        <v>891</v>
      </c>
      <c r="C3079" t="s">
        <v>721</v>
      </c>
      <c r="D3079" t="s">
        <v>892</v>
      </c>
      <c r="E3079" t="s">
        <v>893</v>
      </c>
      <c r="F3079">
        <v>2</v>
      </c>
      <c r="G3079">
        <v>694.92</v>
      </c>
      <c r="H3079" s="9">
        <v>45148</v>
      </c>
      <c r="I3079" t="s">
        <v>894</v>
      </c>
      <c r="J3079" t="s">
        <v>669</v>
      </c>
      <c r="K3079" t="s">
        <v>597</v>
      </c>
      <c r="L3079" t="s">
        <v>659</v>
      </c>
      <c r="M3079" t="s">
        <v>2244</v>
      </c>
      <c r="N3079" t="s">
        <v>5043</v>
      </c>
      <c r="O3079" t="s">
        <v>6289</v>
      </c>
      <c r="P3079">
        <f>COUNTIFS($L:$L, SolaCorp_Backlog[[#This Row],[Product Group]], $H:$H, "&lt;=" &amp; SolaCorp_Backlog[[#This Row],[Order Date]])</f>
        <v>541</v>
      </c>
      <c r="Q3079" s="9">
        <f>IFERROR(VLOOKUP(SolaCorp_Backlog[[#This Row],[Order_Item]], 'Hot Orders'!$C:$H, 6, FALSE), SolaCorp_Backlog[[#This Row],[Order Date]])</f>
        <v>45148</v>
      </c>
      <c r="R3079">
        <f>COUNTIFS($L:$L, SolaCorp_Backlog[[#This Row],[Product Group]], $Q:$Q, "&lt;=" &amp; SolaCorp_Backlog[[#This Row],[New Date]])</f>
        <v>543</v>
      </c>
      <c r="S3079">
        <f>IF(SolaCorp_Backlog[[#This Row],[Product Group]] &lt;&gt; $L3078, 1, $S3078 + 1)</f>
        <v>540</v>
      </c>
      <c r="T30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79">
        <f ca="1" xml:space="preserve"> ROUND((SolaCorp_Backlog[[#This Row],[Projected Ship Date]] - SolaCorp_Backlog[[#This Row],[Order Date]]) / SolaCorp_Backlog[[#This Row],[Backlog Quantity]], 0)</f>
        <v>116</v>
      </c>
    </row>
    <row r="3080" spans="1:21" x14ac:dyDescent="0.25">
      <c r="A3080" t="s">
        <v>115</v>
      </c>
      <c r="B3080" t="s">
        <v>891</v>
      </c>
      <c r="C3080" t="s">
        <v>721</v>
      </c>
      <c r="D3080" t="s">
        <v>892</v>
      </c>
      <c r="E3080" t="s">
        <v>893</v>
      </c>
      <c r="F3080">
        <v>2</v>
      </c>
      <c r="G3080">
        <v>694.92</v>
      </c>
      <c r="H3080" s="9">
        <v>45148</v>
      </c>
      <c r="I3080" t="s">
        <v>894</v>
      </c>
      <c r="J3080" t="s">
        <v>669</v>
      </c>
      <c r="K3080" t="s">
        <v>597</v>
      </c>
      <c r="L3080" t="s">
        <v>659</v>
      </c>
      <c r="M3080" t="s">
        <v>2244</v>
      </c>
      <c r="N3080" t="s">
        <v>5044</v>
      </c>
      <c r="O3080" t="s">
        <v>6289</v>
      </c>
      <c r="P3080">
        <f>COUNTIFS($L:$L, SolaCorp_Backlog[[#This Row],[Product Group]], $H:$H, "&lt;=" &amp; SolaCorp_Backlog[[#This Row],[Order Date]])</f>
        <v>541</v>
      </c>
      <c r="Q3080" s="9">
        <f>IFERROR(VLOOKUP(SolaCorp_Backlog[[#This Row],[Order_Item]], 'Hot Orders'!$C:$H, 6, FALSE), SolaCorp_Backlog[[#This Row],[Order Date]])</f>
        <v>45148</v>
      </c>
      <c r="R3080">
        <f>COUNTIFS($L:$L, SolaCorp_Backlog[[#This Row],[Product Group]], $Q:$Q, "&lt;=" &amp; SolaCorp_Backlog[[#This Row],[New Date]])</f>
        <v>543</v>
      </c>
      <c r="S3080">
        <f>IF(SolaCorp_Backlog[[#This Row],[Product Group]] &lt;&gt; $L3079, 1, $S3079 + 1)</f>
        <v>541</v>
      </c>
      <c r="T30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45380</v>
      </c>
      <c r="U3080">
        <f ca="1" xml:space="preserve"> ROUND((SolaCorp_Backlog[[#This Row],[Projected Ship Date]] - SolaCorp_Backlog[[#This Row],[Order Date]]) / SolaCorp_Backlog[[#This Row],[Backlog Quantity]], 0)</f>
        <v>116</v>
      </c>
    </row>
    <row r="3081" spans="1:21" x14ac:dyDescent="0.25">
      <c r="A3081" t="s">
        <v>81</v>
      </c>
      <c r="B3081" t="s">
        <v>890</v>
      </c>
      <c r="C3081" t="s">
        <v>721</v>
      </c>
      <c r="D3081" t="s">
        <v>885</v>
      </c>
      <c r="E3081" t="s">
        <v>886</v>
      </c>
      <c r="F3081">
        <v>1</v>
      </c>
      <c r="G3081">
        <v>697.25</v>
      </c>
      <c r="H3081" s="9">
        <v>45152</v>
      </c>
      <c r="I3081" t="s">
        <v>707</v>
      </c>
      <c r="J3081" t="s">
        <v>669</v>
      </c>
      <c r="K3081" t="s">
        <v>596</v>
      </c>
      <c r="L3081" t="s">
        <v>659</v>
      </c>
      <c r="M3081" t="s">
        <v>2247</v>
      </c>
      <c r="N3081" t="s">
        <v>5047</v>
      </c>
      <c r="O3081" t="s">
        <v>6292</v>
      </c>
      <c r="P3081">
        <f>COUNTIFS($L:$L, SolaCorp_Backlog[[#This Row],[Product Group]], $H:$H, "&lt;=" &amp; SolaCorp_Backlog[[#This Row],[Order Date]])</f>
        <v>542</v>
      </c>
      <c r="Q3081" s="9">
        <f>IFERROR(VLOOKUP(SolaCorp_Backlog[[#This Row],[Order_Item]], 'Hot Orders'!$C:$H, 6, FALSE), SolaCorp_Backlog[[#This Row],[Order Date]])</f>
        <v>45152</v>
      </c>
      <c r="R3081">
        <f>COUNTIFS($L:$L, SolaCorp_Backlog[[#This Row],[Product Group]], $Q:$Q, "&lt;=" &amp; SolaCorp_Backlog[[#This Row],[New Date]])</f>
        <v>544</v>
      </c>
      <c r="S3081">
        <f>IF(SolaCorp_Backlog[[#This Row],[Product Group]] &lt;&gt; $L3080, 1, $S3080 + 1)</f>
        <v>542</v>
      </c>
      <c r="T30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81">
        <f ca="1" xml:space="preserve"> ROUND((SolaCorp_Backlog[[#This Row],[Projected Ship Date]] - SolaCorp_Backlog[[#This Row],[Order Date]]) / SolaCorp_Backlog[[#This Row],[Backlog Quantity]], 0)</f>
        <v>235</v>
      </c>
    </row>
    <row r="3082" spans="1:21" x14ac:dyDescent="0.25">
      <c r="A3082" t="s">
        <v>71</v>
      </c>
      <c r="B3082" t="s">
        <v>1127</v>
      </c>
      <c r="C3082" t="s">
        <v>729</v>
      </c>
      <c r="D3082" t="s">
        <v>885</v>
      </c>
      <c r="E3082" t="s">
        <v>886</v>
      </c>
      <c r="F3082">
        <v>1</v>
      </c>
      <c r="G3082">
        <v>110.6</v>
      </c>
      <c r="H3082" s="9">
        <v>45153</v>
      </c>
      <c r="I3082" t="s">
        <v>732</v>
      </c>
      <c r="J3082" t="s">
        <v>675</v>
      </c>
      <c r="K3082" t="s">
        <v>596</v>
      </c>
      <c r="L3082" t="s">
        <v>659</v>
      </c>
      <c r="M3082" t="s">
        <v>2202</v>
      </c>
      <c r="N3082" t="s">
        <v>4929</v>
      </c>
      <c r="O3082" t="s">
        <v>6250</v>
      </c>
      <c r="P3082">
        <f>COUNTIFS($L:$L, SolaCorp_Backlog[[#This Row],[Product Group]], $H:$H, "&lt;=" &amp; SolaCorp_Backlog[[#This Row],[Order Date]])</f>
        <v>543</v>
      </c>
      <c r="Q3082" s="9">
        <f>IFERROR(VLOOKUP(SolaCorp_Backlog[[#This Row],[Order_Item]], 'Hot Orders'!$C:$H, 6, FALSE), SolaCorp_Backlog[[#This Row],[Order Date]])</f>
        <v>45153</v>
      </c>
      <c r="R3082">
        <f>COUNTIFS($L:$L, SolaCorp_Backlog[[#This Row],[Product Group]], $Q:$Q, "&lt;=" &amp; SolaCorp_Backlog[[#This Row],[New Date]])</f>
        <v>545</v>
      </c>
      <c r="S3082">
        <f>IF(SolaCorp_Backlog[[#This Row],[Product Group]] &lt;&gt; $L3081, 1, $S3081 + 1)</f>
        <v>543</v>
      </c>
      <c r="T30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82">
        <f ca="1" xml:space="preserve"> ROUND((SolaCorp_Backlog[[#This Row],[Projected Ship Date]] - SolaCorp_Backlog[[#This Row],[Order Date]]) / SolaCorp_Backlog[[#This Row],[Backlog Quantity]], 0)</f>
        <v>234</v>
      </c>
    </row>
    <row r="3083" spans="1:21" x14ac:dyDescent="0.25">
      <c r="A3083" t="s">
        <v>154</v>
      </c>
      <c r="B3083" t="s">
        <v>1392</v>
      </c>
      <c r="C3083" t="s">
        <v>688</v>
      </c>
      <c r="D3083" t="s">
        <v>777</v>
      </c>
      <c r="E3083" t="s">
        <v>778</v>
      </c>
      <c r="F3083">
        <v>2</v>
      </c>
      <c r="G3083">
        <v>166.58</v>
      </c>
      <c r="H3083" s="9">
        <v>45157</v>
      </c>
      <c r="I3083" t="s">
        <v>750</v>
      </c>
      <c r="J3083" t="s">
        <v>669</v>
      </c>
      <c r="K3083" t="s">
        <v>601</v>
      </c>
      <c r="L3083" t="s">
        <v>659</v>
      </c>
      <c r="M3083" t="s">
        <v>2259</v>
      </c>
      <c r="N3083" t="s">
        <v>5062</v>
      </c>
      <c r="O3083" t="s">
        <v>6302</v>
      </c>
      <c r="P3083">
        <f>COUNTIFS($L:$L, SolaCorp_Backlog[[#This Row],[Product Group]], $H:$H, "&lt;=" &amp; SolaCorp_Backlog[[#This Row],[Order Date]])</f>
        <v>545</v>
      </c>
      <c r="Q3083" s="9">
        <f>IFERROR(VLOOKUP(SolaCorp_Backlog[[#This Row],[Order_Item]], 'Hot Orders'!$C:$H, 6, FALSE), SolaCorp_Backlog[[#This Row],[Order Date]])</f>
        <v>45157</v>
      </c>
      <c r="R3083">
        <f>COUNTIFS($L:$L, SolaCorp_Backlog[[#This Row],[Product Group]], $Q:$Q, "&lt;=" &amp; SolaCorp_Backlog[[#This Row],[New Date]])</f>
        <v>547</v>
      </c>
      <c r="S3083">
        <f>IF(SolaCorp_Backlog[[#This Row],[Product Group]] &lt;&gt; $L3082, 1, $S3082 + 1)</f>
        <v>544</v>
      </c>
      <c r="T30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83">
        <f ca="1" xml:space="preserve"> ROUND((SolaCorp_Backlog[[#This Row],[Projected Ship Date]] - SolaCorp_Backlog[[#This Row],[Order Date]]) / SolaCorp_Backlog[[#This Row],[Backlog Quantity]], 0)</f>
        <v>115</v>
      </c>
    </row>
    <row r="3084" spans="1:21" x14ac:dyDescent="0.25">
      <c r="A3084" t="s">
        <v>154</v>
      </c>
      <c r="B3084" t="s">
        <v>1392</v>
      </c>
      <c r="C3084" t="s">
        <v>688</v>
      </c>
      <c r="D3084" t="s">
        <v>777</v>
      </c>
      <c r="E3084" t="s">
        <v>778</v>
      </c>
      <c r="F3084">
        <v>2</v>
      </c>
      <c r="G3084">
        <v>166.58</v>
      </c>
      <c r="H3084" s="9">
        <v>45157</v>
      </c>
      <c r="I3084" t="s">
        <v>750</v>
      </c>
      <c r="J3084" t="s">
        <v>669</v>
      </c>
      <c r="K3084" t="s">
        <v>601</v>
      </c>
      <c r="L3084" t="s">
        <v>659</v>
      </c>
      <c r="M3084" t="s">
        <v>2259</v>
      </c>
      <c r="N3084" t="s">
        <v>5063</v>
      </c>
      <c r="O3084" t="s">
        <v>6302</v>
      </c>
      <c r="P3084">
        <f>COUNTIFS($L:$L, SolaCorp_Backlog[[#This Row],[Product Group]], $H:$H, "&lt;=" &amp; SolaCorp_Backlog[[#This Row],[Order Date]])</f>
        <v>545</v>
      </c>
      <c r="Q3084" s="9">
        <f>IFERROR(VLOOKUP(SolaCorp_Backlog[[#This Row],[Order_Item]], 'Hot Orders'!$C:$H, 6, FALSE), SolaCorp_Backlog[[#This Row],[Order Date]])</f>
        <v>45157</v>
      </c>
      <c r="R3084">
        <f>COUNTIFS($L:$L, SolaCorp_Backlog[[#This Row],[Product Group]], $Q:$Q, "&lt;=" &amp; SolaCorp_Backlog[[#This Row],[New Date]])</f>
        <v>547</v>
      </c>
      <c r="S3084">
        <f>IF(SolaCorp_Backlog[[#This Row],[Product Group]] &lt;&gt; $L3083, 1, $S3083 + 1)</f>
        <v>545</v>
      </c>
      <c r="T30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84">
        <f ca="1" xml:space="preserve"> ROUND((SolaCorp_Backlog[[#This Row],[Projected Ship Date]] - SolaCorp_Backlog[[#This Row],[Order Date]]) / SolaCorp_Backlog[[#This Row],[Backlog Quantity]], 0)</f>
        <v>115</v>
      </c>
    </row>
    <row r="3085" spans="1:21" x14ac:dyDescent="0.25">
      <c r="A3085" t="s">
        <v>232</v>
      </c>
      <c r="B3085" t="s">
        <v>747</v>
      </c>
      <c r="C3085" t="s">
        <v>688</v>
      </c>
      <c r="D3085" t="s">
        <v>837</v>
      </c>
      <c r="E3085" t="s">
        <v>838</v>
      </c>
      <c r="F3085">
        <v>15</v>
      </c>
      <c r="G3085">
        <v>191.47</v>
      </c>
      <c r="H3085" s="9">
        <v>45160</v>
      </c>
      <c r="I3085" t="s">
        <v>750</v>
      </c>
      <c r="J3085" t="s">
        <v>669</v>
      </c>
      <c r="K3085" t="s">
        <v>599</v>
      </c>
      <c r="L3085" t="s">
        <v>659</v>
      </c>
      <c r="M3085" t="s">
        <v>2261</v>
      </c>
      <c r="N3085" t="s">
        <v>5069</v>
      </c>
      <c r="O3085" t="s">
        <v>6304</v>
      </c>
      <c r="P3085">
        <f>COUNTIFS($L:$L, SolaCorp_Backlog[[#This Row],[Product Group]], $H:$H, "&lt;=" &amp; SolaCorp_Backlog[[#This Row],[Order Date]])</f>
        <v>560</v>
      </c>
      <c r="Q3085" s="9">
        <f>IFERROR(VLOOKUP(SolaCorp_Backlog[[#This Row],[Order_Item]], 'Hot Orders'!$C:$H, 6, FALSE), SolaCorp_Backlog[[#This Row],[Order Date]])</f>
        <v>45160</v>
      </c>
      <c r="R3085">
        <f>COUNTIFS($L:$L, SolaCorp_Backlog[[#This Row],[Product Group]], $Q:$Q, "&lt;=" &amp; SolaCorp_Backlog[[#This Row],[New Date]])</f>
        <v>562</v>
      </c>
      <c r="S3085">
        <f>IF(SolaCorp_Backlog[[#This Row],[Product Group]] &lt;&gt; $L3084, 1, $S3084 + 1)</f>
        <v>546</v>
      </c>
      <c r="T30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85">
        <f ca="1" xml:space="preserve"> ROUND((SolaCorp_Backlog[[#This Row],[Projected Ship Date]] - SolaCorp_Backlog[[#This Row],[Order Date]]) / SolaCorp_Backlog[[#This Row],[Backlog Quantity]], 0)</f>
        <v>15</v>
      </c>
    </row>
    <row r="3086" spans="1:21" x14ac:dyDescent="0.25">
      <c r="A3086" t="s">
        <v>232</v>
      </c>
      <c r="B3086" t="s">
        <v>747</v>
      </c>
      <c r="C3086" t="s">
        <v>688</v>
      </c>
      <c r="D3086" t="s">
        <v>837</v>
      </c>
      <c r="E3086" t="s">
        <v>838</v>
      </c>
      <c r="F3086">
        <v>15</v>
      </c>
      <c r="G3086">
        <v>191.47</v>
      </c>
      <c r="H3086" s="9">
        <v>45160</v>
      </c>
      <c r="I3086" t="s">
        <v>750</v>
      </c>
      <c r="J3086" t="s">
        <v>669</v>
      </c>
      <c r="K3086" t="s">
        <v>599</v>
      </c>
      <c r="L3086" t="s">
        <v>659</v>
      </c>
      <c r="M3086" t="s">
        <v>2261</v>
      </c>
      <c r="N3086" t="s">
        <v>5070</v>
      </c>
      <c r="O3086" t="s">
        <v>6304</v>
      </c>
      <c r="P3086">
        <f>COUNTIFS($L:$L, SolaCorp_Backlog[[#This Row],[Product Group]], $H:$H, "&lt;=" &amp; SolaCorp_Backlog[[#This Row],[Order Date]])</f>
        <v>560</v>
      </c>
      <c r="Q3086" s="9">
        <f>IFERROR(VLOOKUP(SolaCorp_Backlog[[#This Row],[Order_Item]], 'Hot Orders'!$C:$H, 6, FALSE), SolaCorp_Backlog[[#This Row],[Order Date]])</f>
        <v>45160</v>
      </c>
      <c r="R3086">
        <f>COUNTIFS($L:$L, SolaCorp_Backlog[[#This Row],[Product Group]], $Q:$Q, "&lt;=" &amp; SolaCorp_Backlog[[#This Row],[New Date]])</f>
        <v>562</v>
      </c>
      <c r="S3086">
        <f>IF(SolaCorp_Backlog[[#This Row],[Product Group]] &lt;&gt; $L3085, 1, $S3085 + 1)</f>
        <v>547</v>
      </c>
      <c r="T30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86">
        <f ca="1" xml:space="preserve"> ROUND((SolaCorp_Backlog[[#This Row],[Projected Ship Date]] - SolaCorp_Backlog[[#This Row],[Order Date]]) / SolaCorp_Backlog[[#This Row],[Backlog Quantity]], 0)</f>
        <v>15</v>
      </c>
    </row>
    <row r="3087" spans="1:21" x14ac:dyDescent="0.25">
      <c r="A3087" t="s">
        <v>232</v>
      </c>
      <c r="B3087" t="s">
        <v>747</v>
      </c>
      <c r="C3087" t="s">
        <v>688</v>
      </c>
      <c r="D3087" t="s">
        <v>837</v>
      </c>
      <c r="E3087" t="s">
        <v>838</v>
      </c>
      <c r="F3087">
        <v>15</v>
      </c>
      <c r="G3087">
        <v>191.47</v>
      </c>
      <c r="H3087" s="9">
        <v>45160</v>
      </c>
      <c r="I3087" t="s">
        <v>750</v>
      </c>
      <c r="J3087" t="s">
        <v>669</v>
      </c>
      <c r="K3087" t="s">
        <v>599</v>
      </c>
      <c r="L3087" t="s">
        <v>659</v>
      </c>
      <c r="M3087" t="s">
        <v>2261</v>
      </c>
      <c r="N3087" t="s">
        <v>5071</v>
      </c>
      <c r="O3087" t="s">
        <v>6304</v>
      </c>
      <c r="P3087">
        <f>COUNTIFS($L:$L, SolaCorp_Backlog[[#This Row],[Product Group]], $H:$H, "&lt;=" &amp; SolaCorp_Backlog[[#This Row],[Order Date]])</f>
        <v>560</v>
      </c>
      <c r="Q3087" s="9">
        <f>IFERROR(VLOOKUP(SolaCorp_Backlog[[#This Row],[Order_Item]], 'Hot Orders'!$C:$H, 6, FALSE), SolaCorp_Backlog[[#This Row],[Order Date]])</f>
        <v>45160</v>
      </c>
      <c r="R3087">
        <f>COUNTIFS($L:$L, SolaCorp_Backlog[[#This Row],[Product Group]], $Q:$Q, "&lt;=" &amp; SolaCorp_Backlog[[#This Row],[New Date]])</f>
        <v>562</v>
      </c>
      <c r="S3087">
        <f>IF(SolaCorp_Backlog[[#This Row],[Product Group]] &lt;&gt; $L3086, 1, $S3086 + 1)</f>
        <v>548</v>
      </c>
      <c r="T30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87">
        <f ca="1" xml:space="preserve"> ROUND((SolaCorp_Backlog[[#This Row],[Projected Ship Date]] - SolaCorp_Backlog[[#This Row],[Order Date]]) / SolaCorp_Backlog[[#This Row],[Backlog Quantity]], 0)</f>
        <v>15</v>
      </c>
    </row>
    <row r="3088" spans="1:21" x14ac:dyDescent="0.25">
      <c r="A3088" t="s">
        <v>232</v>
      </c>
      <c r="B3088" t="s">
        <v>747</v>
      </c>
      <c r="C3088" t="s">
        <v>688</v>
      </c>
      <c r="D3088" t="s">
        <v>837</v>
      </c>
      <c r="E3088" t="s">
        <v>838</v>
      </c>
      <c r="F3088">
        <v>15</v>
      </c>
      <c r="G3088">
        <v>191.47</v>
      </c>
      <c r="H3088" s="9">
        <v>45160</v>
      </c>
      <c r="I3088" t="s">
        <v>750</v>
      </c>
      <c r="J3088" t="s">
        <v>669</v>
      </c>
      <c r="K3088" t="s">
        <v>599</v>
      </c>
      <c r="L3088" t="s">
        <v>659</v>
      </c>
      <c r="M3088" t="s">
        <v>2261</v>
      </c>
      <c r="N3088" t="s">
        <v>5072</v>
      </c>
      <c r="O3088" t="s">
        <v>6304</v>
      </c>
      <c r="P3088">
        <f>COUNTIFS($L:$L, SolaCorp_Backlog[[#This Row],[Product Group]], $H:$H, "&lt;=" &amp; SolaCorp_Backlog[[#This Row],[Order Date]])</f>
        <v>560</v>
      </c>
      <c r="Q3088" s="9">
        <f>IFERROR(VLOOKUP(SolaCorp_Backlog[[#This Row],[Order_Item]], 'Hot Orders'!$C:$H, 6, FALSE), SolaCorp_Backlog[[#This Row],[Order Date]])</f>
        <v>45160</v>
      </c>
      <c r="R3088">
        <f>COUNTIFS($L:$L, SolaCorp_Backlog[[#This Row],[Product Group]], $Q:$Q, "&lt;=" &amp; SolaCorp_Backlog[[#This Row],[New Date]])</f>
        <v>562</v>
      </c>
      <c r="S3088">
        <f>IF(SolaCorp_Backlog[[#This Row],[Product Group]] &lt;&gt; $L3087, 1, $S3087 + 1)</f>
        <v>549</v>
      </c>
      <c r="T30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88">
        <f ca="1" xml:space="preserve"> ROUND((SolaCorp_Backlog[[#This Row],[Projected Ship Date]] - SolaCorp_Backlog[[#This Row],[Order Date]]) / SolaCorp_Backlog[[#This Row],[Backlog Quantity]], 0)</f>
        <v>15</v>
      </c>
    </row>
    <row r="3089" spans="1:21" x14ac:dyDescent="0.25">
      <c r="A3089" t="s">
        <v>232</v>
      </c>
      <c r="B3089" t="s">
        <v>747</v>
      </c>
      <c r="C3089" t="s">
        <v>688</v>
      </c>
      <c r="D3089" t="s">
        <v>837</v>
      </c>
      <c r="E3089" t="s">
        <v>838</v>
      </c>
      <c r="F3089">
        <v>15</v>
      </c>
      <c r="G3089">
        <v>191.47</v>
      </c>
      <c r="H3089" s="9">
        <v>45160</v>
      </c>
      <c r="I3089" t="s">
        <v>750</v>
      </c>
      <c r="J3089" t="s">
        <v>669</v>
      </c>
      <c r="K3089" t="s">
        <v>599</v>
      </c>
      <c r="L3089" t="s">
        <v>659</v>
      </c>
      <c r="M3089" t="s">
        <v>2261</v>
      </c>
      <c r="N3089" t="s">
        <v>5073</v>
      </c>
      <c r="O3089" t="s">
        <v>6304</v>
      </c>
      <c r="P3089">
        <f>COUNTIFS($L:$L, SolaCorp_Backlog[[#This Row],[Product Group]], $H:$H, "&lt;=" &amp; SolaCorp_Backlog[[#This Row],[Order Date]])</f>
        <v>560</v>
      </c>
      <c r="Q3089" s="9">
        <f>IFERROR(VLOOKUP(SolaCorp_Backlog[[#This Row],[Order_Item]], 'Hot Orders'!$C:$H, 6, FALSE), SolaCorp_Backlog[[#This Row],[Order Date]])</f>
        <v>45160</v>
      </c>
      <c r="R3089">
        <f>COUNTIFS($L:$L, SolaCorp_Backlog[[#This Row],[Product Group]], $Q:$Q, "&lt;=" &amp; SolaCorp_Backlog[[#This Row],[New Date]])</f>
        <v>562</v>
      </c>
      <c r="S3089">
        <f>IF(SolaCorp_Backlog[[#This Row],[Product Group]] &lt;&gt; $L3088, 1, $S3088 + 1)</f>
        <v>550</v>
      </c>
      <c r="T30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89">
        <f ca="1" xml:space="preserve"> ROUND((SolaCorp_Backlog[[#This Row],[Projected Ship Date]] - SolaCorp_Backlog[[#This Row],[Order Date]]) / SolaCorp_Backlog[[#This Row],[Backlog Quantity]], 0)</f>
        <v>15</v>
      </c>
    </row>
    <row r="3090" spans="1:21" x14ac:dyDescent="0.25">
      <c r="A3090" t="s">
        <v>232</v>
      </c>
      <c r="B3090" t="s">
        <v>747</v>
      </c>
      <c r="C3090" t="s">
        <v>688</v>
      </c>
      <c r="D3090" t="s">
        <v>837</v>
      </c>
      <c r="E3090" t="s">
        <v>838</v>
      </c>
      <c r="F3090">
        <v>15</v>
      </c>
      <c r="G3090">
        <v>191.47</v>
      </c>
      <c r="H3090" s="9">
        <v>45160</v>
      </c>
      <c r="I3090" t="s">
        <v>750</v>
      </c>
      <c r="J3090" t="s">
        <v>669</v>
      </c>
      <c r="K3090" t="s">
        <v>599</v>
      </c>
      <c r="L3090" t="s">
        <v>659</v>
      </c>
      <c r="M3090" t="s">
        <v>2261</v>
      </c>
      <c r="N3090" t="s">
        <v>5074</v>
      </c>
      <c r="O3090" t="s">
        <v>6304</v>
      </c>
      <c r="P3090">
        <f>COUNTIFS($L:$L, SolaCorp_Backlog[[#This Row],[Product Group]], $H:$H, "&lt;=" &amp; SolaCorp_Backlog[[#This Row],[Order Date]])</f>
        <v>560</v>
      </c>
      <c r="Q3090" s="9">
        <f>IFERROR(VLOOKUP(SolaCorp_Backlog[[#This Row],[Order_Item]], 'Hot Orders'!$C:$H, 6, FALSE), SolaCorp_Backlog[[#This Row],[Order Date]])</f>
        <v>45160</v>
      </c>
      <c r="R3090">
        <f>COUNTIFS($L:$L, SolaCorp_Backlog[[#This Row],[Product Group]], $Q:$Q, "&lt;=" &amp; SolaCorp_Backlog[[#This Row],[New Date]])</f>
        <v>562</v>
      </c>
      <c r="S3090">
        <f>IF(SolaCorp_Backlog[[#This Row],[Product Group]] &lt;&gt; $L3089, 1, $S3089 + 1)</f>
        <v>551</v>
      </c>
      <c r="T30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90">
        <f ca="1" xml:space="preserve"> ROUND((SolaCorp_Backlog[[#This Row],[Projected Ship Date]] - SolaCorp_Backlog[[#This Row],[Order Date]]) / SolaCorp_Backlog[[#This Row],[Backlog Quantity]], 0)</f>
        <v>15</v>
      </c>
    </row>
    <row r="3091" spans="1:21" x14ac:dyDescent="0.25">
      <c r="A3091" t="s">
        <v>232</v>
      </c>
      <c r="B3091" t="s">
        <v>747</v>
      </c>
      <c r="C3091" t="s">
        <v>688</v>
      </c>
      <c r="D3091" t="s">
        <v>837</v>
      </c>
      <c r="E3091" t="s">
        <v>838</v>
      </c>
      <c r="F3091">
        <v>15</v>
      </c>
      <c r="G3091">
        <v>191.47</v>
      </c>
      <c r="H3091" s="9">
        <v>45160</v>
      </c>
      <c r="I3091" t="s">
        <v>750</v>
      </c>
      <c r="J3091" t="s">
        <v>669</v>
      </c>
      <c r="K3091" t="s">
        <v>599</v>
      </c>
      <c r="L3091" t="s">
        <v>659</v>
      </c>
      <c r="M3091" t="s">
        <v>2261</v>
      </c>
      <c r="N3091" t="s">
        <v>5075</v>
      </c>
      <c r="O3091" t="s">
        <v>6304</v>
      </c>
      <c r="P3091">
        <f>COUNTIFS($L:$L, SolaCorp_Backlog[[#This Row],[Product Group]], $H:$H, "&lt;=" &amp; SolaCorp_Backlog[[#This Row],[Order Date]])</f>
        <v>560</v>
      </c>
      <c r="Q3091" s="9">
        <f>IFERROR(VLOOKUP(SolaCorp_Backlog[[#This Row],[Order_Item]], 'Hot Orders'!$C:$H, 6, FALSE), SolaCorp_Backlog[[#This Row],[Order Date]])</f>
        <v>45160</v>
      </c>
      <c r="R3091">
        <f>COUNTIFS($L:$L, SolaCorp_Backlog[[#This Row],[Product Group]], $Q:$Q, "&lt;=" &amp; SolaCorp_Backlog[[#This Row],[New Date]])</f>
        <v>562</v>
      </c>
      <c r="S3091">
        <f>IF(SolaCorp_Backlog[[#This Row],[Product Group]] &lt;&gt; $L3090, 1, $S3090 + 1)</f>
        <v>552</v>
      </c>
      <c r="T30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91">
        <f ca="1" xml:space="preserve"> ROUND((SolaCorp_Backlog[[#This Row],[Projected Ship Date]] - SolaCorp_Backlog[[#This Row],[Order Date]]) / SolaCorp_Backlog[[#This Row],[Backlog Quantity]], 0)</f>
        <v>15</v>
      </c>
    </row>
    <row r="3092" spans="1:21" x14ac:dyDescent="0.25">
      <c r="A3092" t="s">
        <v>232</v>
      </c>
      <c r="B3092" t="s">
        <v>747</v>
      </c>
      <c r="C3092" t="s">
        <v>688</v>
      </c>
      <c r="D3092" t="s">
        <v>837</v>
      </c>
      <c r="E3092" t="s">
        <v>838</v>
      </c>
      <c r="F3092">
        <v>15</v>
      </c>
      <c r="G3092">
        <v>191.47</v>
      </c>
      <c r="H3092" s="9">
        <v>45160</v>
      </c>
      <c r="I3092" t="s">
        <v>750</v>
      </c>
      <c r="J3092" t="s">
        <v>669</v>
      </c>
      <c r="K3092" t="s">
        <v>599</v>
      </c>
      <c r="L3092" t="s">
        <v>659</v>
      </c>
      <c r="M3092" t="s">
        <v>2261</v>
      </c>
      <c r="N3092" t="s">
        <v>5076</v>
      </c>
      <c r="O3092" t="s">
        <v>6304</v>
      </c>
      <c r="P3092">
        <f>COUNTIFS($L:$L, SolaCorp_Backlog[[#This Row],[Product Group]], $H:$H, "&lt;=" &amp; SolaCorp_Backlog[[#This Row],[Order Date]])</f>
        <v>560</v>
      </c>
      <c r="Q3092" s="9">
        <f>IFERROR(VLOOKUP(SolaCorp_Backlog[[#This Row],[Order_Item]], 'Hot Orders'!$C:$H, 6, FALSE), SolaCorp_Backlog[[#This Row],[Order Date]])</f>
        <v>45160</v>
      </c>
      <c r="R3092">
        <f>COUNTIFS($L:$L, SolaCorp_Backlog[[#This Row],[Product Group]], $Q:$Q, "&lt;=" &amp; SolaCorp_Backlog[[#This Row],[New Date]])</f>
        <v>562</v>
      </c>
      <c r="S3092">
        <f>IF(SolaCorp_Backlog[[#This Row],[Product Group]] &lt;&gt; $L3091, 1, $S3091 + 1)</f>
        <v>553</v>
      </c>
      <c r="T30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92">
        <f ca="1" xml:space="preserve"> ROUND((SolaCorp_Backlog[[#This Row],[Projected Ship Date]] - SolaCorp_Backlog[[#This Row],[Order Date]]) / SolaCorp_Backlog[[#This Row],[Backlog Quantity]], 0)</f>
        <v>15</v>
      </c>
    </row>
    <row r="3093" spans="1:21" x14ac:dyDescent="0.25">
      <c r="A3093" t="s">
        <v>232</v>
      </c>
      <c r="B3093" t="s">
        <v>747</v>
      </c>
      <c r="C3093" t="s">
        <v>688</v>
      </c>
      <c r="D3093" t="s">
        <v>837</v>
      </c>
      <c r="E3093" t="s">
        <v>838</v>
      </c>
      <c r="F3093">
        <v>15</v>
      </c>
      <c r="G3093">
        <v>191.47</v>
      </c>
      <c r="H3093" s="9">
        <v>45160</v>
      </c>
      <c r="I3093" t="s">
        <v>750</v>
      </c>
      <c r="J3093" t="s">
        <v>669</v>
      </c>
      <c r="K3093" t="s">
        <v>599</v>
      </c>
      <c r="L3093" t="s">
        <v>659</v>
      </c>
      <c r="M3093" t="s">
        <v>2261</v>
      </c>
      <c r="N3093" t="s">
        <v>5077</v>
      </c>
      <c r="O3093" t="s">
        <v>6304</v>
      </c>
      <c r="P3093">
        <f>COUNTIFS($L:$L, SolaCorp_Backlog[[#This Row],[Product Group]], $H:$H, "&lt;=" &amp; SolaCorp_Backlog[[#This Row],[Order Date]])</f>
        <v>560</v>
      </c>
      <c r="Q3093" s="9">
        <f>IFERROR(VLOOKUP(SolaCorp_Backlog[[#This Row],[Order_Item]], 'Hot Orders'!$C:$H, 6, FALSE), SolaCorp_Backlog[[#This Row],[Order Date]])</f>
        <v>45160</v>
      </c>
      <c r="R3093">
        <f>COUNTIFS($L:$L, SolaCorp_Backlog[[#This Row],[Product Group]], $Q:$Q, "&lt;=" &amp; SolaCorp_Backlog[[#This Row],[New Date]])</f>
        <v>562</v>
      </c>
      <c r="S3093">
        <f>IF(SolaCorp_Backlog[[#This Row],[Product Group]] &lt;&gt; $L3092, 1, $S3092 + 1)</f>
        <v>554</v>
      </c>
      <c r="T30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93">
        <f ca="1" xml:space="preserve"> ROUND((SolaCorp_Backlog[[#This Row],[Projected Ship Date]] - SolaCorp_Backlog[[#This Row],[Order Date]]) / SolaCorp_Backlog[[#This Row],[Backlog Quantity]], 0)</f>
        <v>15</v>
      </c>
    </row>
    <row r="3094" spans="1:21" x14ac:dyDescent="0.25">
      <c r="A3094" t="s">
        <v>232</v>
      </c>
      <c r="B3094" t="s">
        <v>747</v>
      </c>
      <c r="C3094" t="s">
        <v>688</v>
      </c>
      <c r="D3094" t="s">
        <v>837</v>
      </c>
      <c r="E3094" t="s">
        <v>838</v>
      </c>
      <c r="F3094">
        <v>15</v>
      </c>
      <c r="G3094">
        <v>191.47</v>
      </c>
      <c r="H3094" s="9">
        <v>45160</v>
      </c>
      <c r="I3094" t="s">
        <v>750</v>
      </c>
      <c r="J3094" t="s">
        <v>669</v>
      </c>
      <c r="K3094" t="s">
        <v>599</v>
      </c>
      <c r="L3094" t="s">
        <v>659</v>
      </c>
      <c r="M3094" t="s">
        <v>2261</v>
      </c>
      <c r="N3094" t="s">
        <v>5078</v>
      </c>
      <c r="O3094" t="s">
        <v>6304</v>
      </c>
      <c r="P3094">
        <f>COUNTIFS($L:$L, SolaCorp_Backlog[[#This Row],[Product Group]], $H:$H, "&lt;=" &amp; SolaCorp_Backlog[[#This Row],[Order Date]])</f>
        <v>560</v>
      </c>
      <c r="Q3094" s="9">
        <f>IFERROR(VLOOKUP(SolaCorp_Backlog[[#This Row],[Order_Item]], 'Hot Orders'!$C:$H, 6, FALSE), SolaCorp_Backlog[[#This Row],[Order Date]])</f>
        <v>45160</v>
      </c>
      <c r="R3094">
        <f>COUNTIFS($L:$L, SolaCorp_Backlog[[#This Row],[Product Group]], $Q:$Q, "&lt;=" &amp; SolaCorp_Backlog[[#This Row],[New Date]])</f>
        <v>562</v>
      </c>
      <c r="S3094">
        <f>IF(SolaCorp_Backlog[[#This Row],[Product Group]] &lt;&gt; $L3093, 1, $S3093 + 1)</f>
        <v>555</v>
      </c>
      <c r="T30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94">
        <f ca="1" xml:space="preserve"> ROUND((SolaCorp_Backlog[[#This Row],[Projected Ship Date]] - SolaCorp_Backlog[[#This Row],[Order Date]]) / SolaCorp_Backlog[[#This Row],[Backlog Quantity]], 0)</f>
        <v>15</v>
      </c>
    </row>
    <row r="3095" spans="1:21" x14ac:dyDescent="0.25">
      <c r="A3095" t="s">
        <v>232</v>
      </c>
      <c r="B3095" t="s">
        <v>747</v>
      </c>
      <c r="C3095" t="s">
        <v>688</v>
      </c>
      <c r="D3095" t="s">
        <v>837</v>
      </c>
      <c r="E3095" t="s">
        <v>838</v>
      </c>
      <c r="F3095">
        <v>15</v>
      </c>
      <c r="G3095">
        <v>191.47</v>
      </c>
      <c r="H3095" s="9">
        <v>45160</v>
      </c>
      <c r="I3095" t="s">
        <v>750</v>
      </c>
      <c r="J3095" t="s">
        <v>669</v>
      </c>
      <c r="K3095" t="s">
        <v>599</v>
      </c>
      <c r="L3095" t="s">
        <v>659</v>
      </c>
      <c r="M3095" t="s">
        <v>2261</v>
      </c>
      <c r="N3095" t="s">
        <v>5079</v>
      </c>
      <c r="O3095" t="s">
        <v>6304</v>
      </c>
      <c r="P3095">
        <f>COUNTIFS($L:$L, SolaCorp_Backlog[[#This Row],[Product Group]], $H:$H, "&lt;=" &amp; SolaCorp_Backlog[[#This Row],[Order Date]])</f>
        <v>560</v>
      </c>
      <c r="Q3095" s="9">
        <f>IFERROR(VLOOKUP(SolaCorp_Backlog[[#This Row],[Order_Item]], 'Hot Orders'!$C:$H, 6, FALSE), SolaCorp_Backlog[[#This Row],[Order Date]])</f>
        <v>45160</v>
      </c>
      <c r="R3095">
        <f>COUNTIFS($L:$L, SolaCorp_Backlog[[#This Row],[Product Group]], $Q:$Q, "&lt;=" &amp; SolaCorp_Backlog[[#This Row],[New Date]])</f>
        <v>562</v>
      </c>
      <c r="S3095">
        <f>IF(SolaCorp_Backlog[[#This Row],[Product Group]] &lt;&gt; $L3094, 1, $S3094 + 1)</f>
        <v>556</v>
      </c>
      <c r="T30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95">
        <f ca="1" xml:space="preserve"> ROUND((SolaCorp_Backlog[[#This Row],[Projected Ship Date]] - SolaCorp_Backlog[[#This Row],[Order Date]]) / SolaCorp_Backlog[[#This Row],[Backlog Quantity]], 0)</f>
        <v>15</v>
      </c>
    </row>
    <row r="3096" spans="1:21" x14ac:dyDescent="0.25">
      <c r="A3096" t="s">
        <v>232</v>
      </c>
      <c r="B3096" t="s">
        <v>747</v>
      </c>
      <c r="C3096" t="s">
        <v>688</v>
      </c>
      <c r="D3096" t="s">
        <v>837</v>
      </c>
      <c r="E3096" t="s">
        <v>838</v>
      </c>
      <c r="F3096">
        <v>15</v>
      </c>
      <c r="G3096">
        <v>191.47</v>
      </c>
      <c r="H3096" s="9">
        <v>45160</v>
      </c>
      <c r="I3096" t="s">
        <v>750</v>
      </c>
      <c r="J3096" t="s">
        <v>669</v>
      </c>
      <c r="K3096" t="s">
        <v>599</v>
      </c>
      <c r="L3096" t="s">
        <v>659</v>
      </c>
      <c r="M3096" t="s">
        <v>2261</v>
      </c>
      <c r="N3096" t="s">
        <v>5080</v>
      </c>
      <c r="O3096" t="s">
        <v>6304</v>
      </c>
      <c r="P3096">
        <f>COUNTIFS($L:$L, SolaCorp_Backlog[[#This Row],[Product Group]], $H:$H, "&lt;=" &amp; SolaCorp_Backlog[[#This Row],[Order Date]])</f>
        <v>560</v>
      </c>
      <c r="Q3096" s="9">
        <f>IFERROR(VLOOKUP(SolaCorp_Backlog[[#This Row],[Order_Item]], 'Hot Orders'!$C:$H, 6, FALSE), SolaCorp_Backlog[[#This Row],[Order Date]])</f>
        <v>45160</v>
      </c>
      <c r="R3096">
        <f>COUNTIFS($L:$L, SolaCorp_Backlog[[#This Row],[Product Group]], $Q:$Q, "&lt;=" &amp; SolaCorp_Backlog[[#This Row],[New Date]])</f>
        <v>562</v>
      </c>
      <c r="S3096">
        <f>IF(SolaCorp_Backlog[[#This Row],[Product Group]] &lt;&gt; $L3095, 1, $S3095 + 1)</f>
        <v>557</v>
      </c>
      <c r="T30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96">
        <f ca="1" xml:space="preserve"> ROUND((SolaCorp_Backlog[[#This Row],[Projected Ship Date]] - SolaCorp_Backlog[[#This Row],[Order Date]]) / SolaCorp_Backlog[[#This Row],[Backlog Quantity]], 0)</f>
        <v>15</v>
      </c>
    </row>
    <row r="3097" spans="1:21" x14ac:dyDescent="0.25">
      <c r="A3097" t="s">
        <v>232</v>
      </c>
      <c r="B3097" t="s">
        <v>747</v>
      </c>
      <c r="C3097" t="s">
        <v>688</v>
      </c>
      <c r="D3097" t="s">
        <v>837</v>
      </c>
      <c r="E3097" t="s">
        <v>838</v>
      </c>
      <c r="F3097">
        <v>15</v>
      </c>
      <c r="G3097">
        <v>191.47</v>
      </c>
      <c r="H3097" s="9">
        <v>45160</v>
      </c>
      <c r="I3097" t="s">
        <v>750</v>
      </c>
      <c r="J3097" t="s">
        <v>669</v>
      </c>
      <c r="K3097" t="s">
        <v>599</v>
      </c>
      <c r="L3097" t="s">
        <v>659</v>
      </c>
      <c r="M3097" t="s">
        <v>2261</v>
      </c>
      <c r="N3097" t="s">
        <v>5081</v>
      </c>
      <c r="O3097" t="s">
        <v>6304</v>
      </c>
      <c r="P3097">
        <f>COUNTIFS($L:$L, SolaCorp_Backlog[[#This Row],[Product Group]], $H:$H, "&lt;=" &amp; SolaCorp_Backlog[[#This Row],[Order Date]])</f>
        <v>560</v>
      </c>
      <c r="Q3097" s="9">
        <f>IFERROR(VLOOKUP(SolaCorp_Backlog[[#This Row],[Order_Item]], 'Hot Orders'!$C:$H, 6, FALSE), SolaCorp_Backlog[[#This Row],[Order Date]])</f>
        <v>45160</v>
      </c>
      <c r="R3097">
        <f>COUNTIFS($L:$L, SolaCorp_Backlog[[#This Row],[Product Group]], $Q:$Q, "&lt;=" &amp; SolaCorp_Backlog[[#This Row],[New Date]])</f>
        <v>562</v>
      </c>
      <c r="S3097">
        <f>IF(SolaCorp_Backlog[[#This Row],[Product Group]] &lt;&gt; $L3096, 1, $S3096 + 1)</f>
        <v>558</v>
      </c>
      <c r="T30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97">
        <f ca="1" xml:space="preserve"> ROUND((SolaCorp_Backlog[[#This Row],[Projected Ship Date]] - SolaCorp_Backlog[[#This Row],[Order Date]]) / SolaCorp_Backlog[[#This Row],[Backlog Quantity]], 0)</f>
        <v>15</v>
      </c>
    </row>
    <row r="3098" spans="1:21" x14ac:dyDescent="0.25">
      <c r="A3098" t="s">
        <v>232</v>
      </c>
      <c r="B3098" t="s">
        <v>747</v>
      </c>
      <c r="C3098" t="s">
        <v>688</v>
      </c>
      <c r="D3098" t="s">
        <v>837</v>
      </c>
      <c r="E3098" t="s">
        <v>838</v>
      </c>
      <c r="F3098">
        <v>15</v>
      </c>
      <c r="G3098">
        <v>191.47</v>
      </c>
      <c r="H3098" s="9">
        <v>45160</v>
      </c>
      <c r="I3098" t="s">
        <v>750</v>
      </c>
      <c r="J3098" t="s">
        <v>669</v>
      </c>
      <c r="K3098" t="s">
        <v>599</v>
      </c>
      <c r="L3098" t="s">
        <v>659</v>
      </c>
      <c r="M3098" t="s">
        <v>2261</v>
      </c>
      <c r="N3098" t="s">
        <v>5082</v>
      </c>
      <c r="O3098" t="s">
        <v>6304</v>
      </c>
      <c r="P3098">
        <f>COUNTIFS($L:$L, SolaCorp_Backlog[[#This Row],[Product Group]], $H:$H, "&lt;=" &amp; SolaCorp_Backlog[[#This Row],[Order Date]])</f>
        <v>560</v>
      </c>
      <c r="Q3098" s="9">
        <f>IFERROR(VLOOKUP(SolaCorp_Backlog[[#This Row],[Order_Item]], 'Hot Orders'!$C:$H, 6, FALSE), SolaCorp_Backlog[[#This Row],[Order Date]])</f>
        <v>45160</v>
      </c>
      <c r="R3098">
        <f>COUNTIFS($L:$L, SolaCorp_Backlog[[#This Row],[Product Group]], $Q:$Q, "&lt;=" &amp; SolaCorp_Backlog[[#This Row],[New Date]])</f>
        <v>562</v>
      </c>
      <c r="S3098">
        <f>IF(SolaCorp_Backlog[[#This Row],[Product Group]] &lt;&gt; $L3097, 1, $S3097 + 1)</f>
        <v>559</v>
      </c>
      <c r="T30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98">
        <f ca="1" xml:space="preserve"> ROUND((SolaCorp_Backlog[[#This Row],[Projected Ship Date]] - SolaCorp_Backlog[[#This Row],[Order Date]]) / SolaCorp_Backlog[[#This Row],[Backlog Quantity]], 0)</f>
        <v>15</v>
      </c>
    </row>
    <row r="3099" spans="1:21" x14ac:dyDescent="0.25">
      <c r="A3099" t="s">
        <v>232</v>
      </c>
      <c r="B3099" t="s">
        <v>747</v>
      </c>
      <c r="C3099" t="s">
        <v>688</v>
      </c>
      <c r="D3099" t="s">
        <v>837</v>
      </c>
      <c r="E3099" t="s">
        <v>838</v>
      </c>
      <c r="F3099">
        <v>15</v>
      </c>
      <c r="G3099">
        <v>191.47</v>
      </c>
      <c r="H3099" s="9">
        <v>45160</v>
      </c>
      <c r="I3099" t="s">
        <v>750</v>
      </c>
      <c r="J3099" t="s">
        <v>669</v>
      </c>
      <c r="K3099" t="s">
        <v>599</v>
      </c>
      <c r="L3099" t="s">
        <v>659</v>
      </c>
      <c r="M3099" t="s">
        <v>2261</v>
      </c>
      <c r="N3099" t="s">
        <v>5083</v>
      </c>
      <c r="O3099" t="s">
        <v>6304</v>
      </c>
      <c r="P3099">
        <f>COUNTIFS($L:$L, SolaCorp_Backlog[[#This Row],[Product Group]], $H:$H, "&lt;=" &amp; SolaCorp_Backlog[[#This Row],[Order Date]])</f>
        <v>560</v>
      </c>
      <c r="Q3099" s="9">
        <f>IFERROR(VLOOKUP(SolaCorp_Backlog[[#This Row],[Order_Item]], 'Hot Orders'!$C:$H, 6, FALSE), SolaCorp_Backlog[[#This Row],[Order Date]])</f>
        <v>45160</v>
      </c>
      <c r="R3099">
        <f>COUNTIFS($L:$L, SolaCorp_Backlog[[#This Row],[Product Group]], $Q:$Q, "&lt;=" &amp; SolaCorp_Backlog[[#This Row],[New Date]])</f>
        <v>562</v>
      </c>
      <c r="S3099">
        <f>IF(SolaCorp_Backlog[[#This Row],[Product Group]] &lt;&gt; $L3098, 1, $S3098 + 1)</f>
        <v>560</v>
      </c>
      <c r="T30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099">
        <f ca="1" xml:space="preserve"> ROUND((SolaCorp_Backlog[[#This Row],[Projected Ship Date]] - SolaCorp_Backlog[[#This Row],[Order Date]]) / SolaCorp_Backlog[[#This Row],[Backlog Quantity]], 0)</f>
        <v>15</v>
      </c>
    </row>
    <row r="3100" spans="1:21" x14ac:dyDescent="0.25">
      <c r="A3100" t="s">
        <v>125</v>
      </c>
      <c r="B3100" t="s">
        <v>1168</v>
      </c>
      <c r="C3100" t="s">
        <v>729</v>
      </c>
      <c r="D3100" t="s">
        <v>1311</v>
      </c>
      <c r="E3100" t="s">
        <v>1312</v>
      </c>
      <c r="F3100">
        <v>1</v>
      </c>
      <c r="G3100">
        <v>79.650000000000006</v>
      </c>
      <c r="H3100" s="9">
        <v>45163</v>
      </c>
      <c r="I3100" t="s">
        <v>789</v>
      </c>
      <c r="J3100" t="s">
        <v>669</v>
      </c>
      <c r="K3100" t="s">
        <v>612</v>
      </c>
      <c r="L3100" t="s">
        <v>659</v>
      </c>
      <c r="M3100" t="s">
        <v>2254</v>
      </c>
      <c r="N3100" t="s">
        <v>5057</v>
      </c>
      <c r="O3100" t="s">
        <v>6297</v>
      </c>
      <c r="P3100">
        <f>COUNTIFS($L:$L, SolaCorp_Backlog[[#This Row],[Product Group]], $H:$H, "&lt;=" &amp; SolaCorp_Backlog[[#This Row],[Order Date]])</f>
        <v>561</v>
      </c>
      <c r="Q3100" s="9">
        <f>IFERROR(VLOOKUP(SolaCorp_Backlog[[#This Row],[Order_Item]], 'Hot Orders'!$C:$H, 6, FALSE), SolaCorp_Backlog[[#This Row],[Order Date]])</f>
        <v>45163</v>
      </c>
      <c r="R3100">
        <f>COUNTIFS($L:$L, SolaCorp_Backlog[[#This Row],[Product Group]], $Q:$Q, "&lt;=" &amp; SolaCorp_Backlog[[#This Row],[New Date]])</f>
        <v>563</v>
      </c>
      <c r="S3100">
        <f>IF(SolaCorp_Backlog[[#This Row],[Product Group]] &lt;&gt; $L3099, 1, $S3099 + 1)</f>
        <v>561</v>
      </c>
      <c r="T31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00">
        <f ca="1" xml:space="preserve"> ROUND((SolaCorp_Backlog[[#This Row],[Projected Ship Date]] - SolaCorp_Backlog[[#This Row],[Order Date]]) / SolaCorp_Backlog[[#This Row],[Backlog Quantity]], 0)</f>
        <v>224</v>
      </c>
    </row>
    <row r="3101" spans="1:21" x14ac:dyDescent="0.25">
      <c r="A3101" t="s">
        <v>164</v>
      </c>
      <c r="B3101" t="s">
        <v>956</v>
      </c>
      <c r="C3101" t="s">
        <v>729</v>
      </c>
      <c r="D3101" t="s">
        <v>1298</v>
      </c>
      <c r="E3101" t="s">
        <v>1299</v>
      </c>
      <c r="F3101">
        <v>1</v>
      </c>
      <c r="G3101">
        <v>186.01</v>
      </c>
      <c r="H3101" s="9">
        <v>45164</v>
      </c>
      <c r="I3101" t="s">
        <v>732</v>
      </c>
      <c r="J3101" t="s">
        <v>675</v>
      </c>
      <c r="K3101" t="s">
        <v>618</v>
      </c>
      <c r="L3101" t="s">
        <v>659</v>
      </c>
      <c r="M3101" t="s">
        <v>2352</v>
      </c>
      <c r="N3101" t="s">
        <v>5246</v>
      </c>
      <c r="O3101" t="s">
        <v>6382</v>
      </c>
      <c r="P3101">
        <f>COUNTIFS($L:$L, SolaCorp_Backlog[[#This Row],[Product Group]], $H:$H, "&lt;=" &amp; SolaCorp_Backlog[[#This Row],[Order Date]])</f>
        <v>562</v>
      </c>
      <c r="Q3101" s="9">
        <f>IFERROR(VLOOKUP(SolaCorp_Backlog[[#This Row],[Order_Item]], 'Hot Orders'!$C:$H, 6, FALSE), SolaCorp_Backlog[[#This Row],[Order Date]])</f>
        <v>45164</v>
      </c>
      <c r="R3101">
        <f>COUNTIFS($L:$L, SolaCorp_Backlog[[#This Row],[Product Group]], $Q:$Q, "&lt;=" &amp; SolaCorp_Backlog[[#This Row],[New Date]])</f>
        <v>564</v>
      </c>
      <c r="S3101">
        <f>IF(SolaCorp_Backlog[[#This Row],[Product Group]] &lt;&gt; $L3100, 1, $S3100 + 1)</f>
        <v>562</v>
      </c>
      <c r="T31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01">
        <f ca="1" xml:space="preserve"> ROUND((SolaCorp_Backlog[[#This Row],[Projected Ship Date]] - SolaCorp_Backlog[[#This Row],[Order Date]]) / SolaCorp_Backlog[[#This Row],[Backlog Quantity]], 0)</f>
        <v>223</v>
      </c>
    </row>
    <row r="3102" spans="1:21" x14ac:dyDescent="0.25">
      <c r="A3102" t="s">
        <v>166</v>
      </c>
      <c r="B3102" t="s">
        <v>1233</v>
      </c>
      <c r="C3102" t="s">
        <v>729</v>
      </c>
      <c r="D3102" t="s">
        <v>1219</v>
      </c>
      <c r="E3102" t="s">
        <v>1220</v>
      </c>
      <c r="F3102">
        <v>1</v>
      </c>
      <c r="G3102">
        <v>211.38</v>
      </c>
      <c r="H3102" s="9">
        <v>45166</v>
      </c>
      <c r="I3102" t="s">
        <v>732</v>
      </c>
      <c r="J3102" t="s">
        <v>675</v>
      </c>
      <c r="K3102" t="s">
        <v>620</v>
      </c>
      <c r="L3102" t="s">
        <v>659</v>
      </c>
      <c r="M3102" t="s">
        <v>2262</v>
      </c>
      <c r="N3102" t="s">
        <v>5084</v>
      </c>
      <c r="O3102" t="s">
        <v>6305</v>
      </c>
      <c r="P3102">
        <f>COUNTIFS($L:$L, SolaCorp_Backlog[[#This Row],[Product Group]], $H:$H, "&lt;=" &amp; SolaCorp_Backlog[[#This Row],[Order Date]])</f>
        <v>563</v>
      </c>
      <c r="Q3102" s="9">
        <f>IFERROR(VLOOKUP(SolaCorp_Backlog[[#This Row],[Order_Item]], 'Hot Orders'!$C:$H, 6, FALSE), SolaCorp_Backlog[[#This Row],[Order Date]])</f>
        <v>45166</v>
      </c>
      <c r="R3102">
        <f>COUNTIFS($L:$L, SolaCorp_Backlog[[#This Row],[Product Group]], $Q:$Q, "&lt;=" &amp; SolaCorp_Backlog[[#This Row],[New Date]])</f>
        <v>565</v>
      </c>
      <c r="S3102">
        <f>IF(SolaCorp_Backlog[[#This Row],[Product Group]] &lt;&gt; $L3101, 1, $S3101 + 1)</f>
        <v>563</v>
      </c>
      <c r="T31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02">
        <f ca="1" xml:space="preserve"> ROUND((SolaCorp_Backlog[[#This Row],[Projected Ship Date]] - SolaCorp_Backlog[[#This Row],[Order Date]]) / SolaCorp_Backlog[[#This Row],[Backlog Quantity]], 0)</f>
        <v>221</v>
      </c>
    </row>
    <row r="3103" spans="1:21" x14ac:dyDescent="0.25">
      <c r="A3103" t="s">
        <v>251</v>
      </c>
      <c r="B3103" t="s">
        <v>966</v>
      </c>
      <c r="C3103" t="s">
        <v>729</v>
      </c>
      <c r="D3103" t="s">
        <v>800</v>
      </c>
      <c r="E3103" t="s">
        <v>801</v>
      </c>
      <c r="F3103">
        <v>1</v>
      </c>
      <c r="G3103">
        <v>550.36</v>
      </c>
      <c r="H3103" s="9">
        <v>45168</v>
      </c>
      <c r="I3103" t="s">
        <v>789</v>
      </c>
      <c r="J3103" t="s">
        <v>669</v>
      </c>
      <c r="K3103" t="s">
        <v>596</v>
      </c>
      <c r="L3103" t="s">
        <v>659</v>
      </c>
      <c r="M3103" t="s">
        <v>2263</v>
      </c>
      <c r="N3103" t="s">
        <v>5085</v>
      </c>
      <c r="O3103" t="s">
        <v>6306</v>
      </c>
      <c r="P3103">
        <f>COUNTIFS($L:$L, SolaCorp_Backlog[[#This Row],[Product Group]], $H:$H, "&lt;=" &amp; SolaCorp_Backlog[[#This Row],[Order Date]])</f>
        <v>565</v>
      </c>
      <c r="Q3103" s="9">
        <f>IFERROR(VLOOKUP(SolaCorp_Backlog[[#This Row],[Order_Item]], 'Hot Orders'!$C:$H, 6, FALSE), SolaCorp_Backlog[[#This Row],[Order Date]])</f>
        <v>45168</v>
      </c>
      <c r="R3103">
        <f>COUNTIFS($L:$L, SolaCorp_Backlog[[#This Row],[Product Group]], $Q:$Q, "&lt;=" &amp; SolaCorp_Backlog[[#This Row],[New Date]])</f>
        <v>567</v>
      </c>
      <c r="S3103">
        <f>IF(SolaCorp_Backlog[[#This Row],[Product Group]] &lt;&gt; $L3102, 1, $S3102 + 1)</f>
        <v>564</v>
      </c>
      <c r="T31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03">
        <f ca="1" xml:space="preserve"> ROUND((SolaCorp_Backlog[[#This Row],[Projected Ship Date]] - SolaCorp_Backlog[[#This Row],[Order Date]]) / SolaCorp_Backlog[[#This Row],[Backlog Quantity]], 0)</f>
        <v>219</v>
      </c>
    </row>
    <row r="3104" spans="1:21" x14ac:dyDescent="0.25">
      <c r="A3104" t="s">
        <v>179</v>
      </c>
      <c r="B3104" t="s">
        <v>1154</v>
      </c>
      <c r="C3104" t="s">
        <v>729</v>
      </c>
      <c r="D3104" t="s">
        <v>837</v>
      </c>
      <c r="E3104" t="s">
        <v>838</v>
      </c>
      <c r="F3104">
        <v>1</v>
      </c>
      <c r="G3104">
        <v>339.06</v>
      </c>
      <c r="H3104" s="9">
        <v>45168</v>
      </c>
      <c r="I3104" t="s">
        <v>789</v>
      </c>
      <c r="J3104" t="s">
        <v>669</v>
      </c>
      <c r="K3104" t="s">
        <v>599</v>
      </c>
      <c r="L3104" t="s">
        <v>659</v>
      </c>
      <c r="M3104" t="s">
        <v>2450</v>
      </c>
      <c r="N3104" t="s">
        <v>5453</v>
      </c>
      <c r="O3104" t="s">
        <v>6457</v>
      </c>
      <c r="P3104">
        <f>COUNTIFS($L:$L, SolaCorp_Backlog[[#This Row],[Product Group]], $H:$H, "&lt;=" &amp; SolaCorp_Backlog[[#This Row],[Order Date]])</f>
        <v>565</v>
      </c>
      <c r="Q3104" s="9">
        <f>IFERROR(VLOOKUP(SolaCorp_Backlog[[#This Row],[Order_Item]], 'Hot Orders'!$C:$H, 6, FALSE), SolaCorp_Backlog[[#This Row],[Order Date]])</f>
        <v>45168</v>
      </c>
      <c r="R3104">
        <f>COUNTIFS($L:$L, SolaCorp_Backlog[[#This Row],[Product Group]], $Q:$Q, "&lt;=" &amp; SolaCorp_Backlog[[#This Row],[New Date]])</f>
        <v>567</v>
      </c>
      <c r="S3104">
        <f>IF(SolaCorp_Backlog[[#This Row],[Product Group]] &lt;&gt; $L3103, 1, $S3103 + 1)</f>
        <v>565</v>
      </c>
      <c r="T31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04">
        <f ca="1" xml:space="preserve"> ROUND((SolaCorp_Backlog[[#This Row],[Projected Ship Date]] - SolaCorp_Backlog[[#This Row],[Order Date]]) / SolaCorp_Backlog[[#This Row],[Backlog Quantity]], 0)</f>
        <v>219</v>
      </c>
    </row>
    <row r="3105" spans="1:21" x14ac:dyDescent="0.25">
      <c r="A3105" t="s">
        <v>110</v>
      </c>
      <c r="B3105" t="s">
        <v>938</v>
      </c>
      <c r="C3105" t="s">
        <v>671</v>
      </c>
      <c r="D3105" t="s">
        <v>1482</v>
      </c>
      <c r="E3105" t="s">
        <v>1483</v>
      </c>
      <c r="F3105">
        <v>1</v>
      </c>
      <c r="G3105">
        <v>103.25</v>
      </c>
      <c r="H3105" s="9">
        <v>45173</v>
      </c>
      <c r="I3105" t="s">
        <v>679</v>
      </c>
      <c r="J3105" t="s">
        <v>675</v>
      </c>
      <c r="K3105" t="s">
        <v>647</v>
      </c>
      <c r="L3105" t="s">
        <v>659</v>
      </c>
      <c r="M3105" t="s">
        <v>2264</v>
      </c>
      <c r="N3105" t="s">
        <v>5086</v>
      </c>
      <c r="O3105" t="s">
        <v>6307</v>
      </c>
      <c r="P3105">
        <f>COUNTIFS($L:$L, SolaCorp_Backlog[[#This Row],[Product Group]], $H:$H, "&lt;=" &amp; SolaCorp_Backlog[[#This Row],[Order Date]])</f>
        <v>566</v>
      </c>
      <c r="Q3105" s="9">
        <f>IFERROR(VLOOKUP(SolaCorp_Backlog[[#This Row],[Order_Item]], 'Hot Orders'!$C:$H, 6, FALSE), SolaCorp_Backlog[[#This Row],[Order Date]])</f>
        <v>45173</v>
      </c>
      <c r="R3105">
        <f>COUNTIFS($L:$L, SolaCorp_Backlog[[#This Row],[Product Group]], $Q:$Q, "&lt;=" &amp; SolaCorp_Backlog[[#This Row],[New Date]])</f>
        <v>568</v>
      </c>
      <c r="S3105">
        <f>IF(SolaCorp_Backlog[[#This Row],[Product Group]] &lt;&gt; $L3104, 1, $S3104 + 1)</f>
        <v>566</v>
      </c>
      <c r="T31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05">
        <f ca="1" xml:space="preserve"> ROUND((SolaCorp_Backlog[[#This Row],[Projected Ship Date]] - SolaCorp_Backlog[[#This Row],[Order Date]]) / SolaCorp_Backlog[[#This Row],[Backlog Quantity]], 0)</f>
        <v>214</v>
      </c>
    </row>
    <row r="3106" spans="1:21" x14ac:dyDescent="0.25">
      <c r="A3106" t="s">
        <v>142</v>
      </c>
      <c r="B3106" t="s">
        <v>1515</v>
      </c>
      <c r="C3106" t="s">
        <v>688</v>
      </c>
      <c r="D3106" t="s">
        <v>1439</v>
      </c>
      <c r="E3106" t="s">
        <v>1440</v>
      </c>
      <c r="F3106">
        <v>1</v>
      </c>
      <c r="G3106">
        <v>75.510000000000005</v>
      </c>
      <c r="H3106" s="9">
        <v>45176</v>
      </c>
      <c r="I3106" t="s">
        <v>1516</v>
      </c>
      <c r="J3106" t="s">
        <v>675</v>
      </c>
      <c r="K3106" t="s">
        <v>633</v>
      </c>
      <c r="L3106" t="s">
        <v>659</v>
      </c>
      <c r="M3106" t="s">
        <v>2265</v>
      </c>
      <c r="N3106" t="s">
        <v>5087</v>
      </c>
      <c r="O3106" t="s">
        <v>6308</v>
      </c>
      <c r="P3106">
        <f>COUNTIFS($L:$L, SolaCorp_Backlog[[#This Row],[Product Group]], $H:$H, "&lt;=" &amp; SolaCorp_Backlog[[#This Row],[Order Date]])</f>
        <v>568</v>
      </c>
      <c r="Q3106" s="9">
        <f>IFERROR(VLOOKUP(SolaCorp_Backlog[[#This Row],[Order_Item]], 'Hot Orders'!$C:$H, 6, FALSE), SolaCorp_Backlog[[#This Row],[Order Date]])</f>
        <v>45176</v>
      </c>
      <c r="R3106">
        <f>COUNTIFS($L:$L, SolaCorp_Backlog[[#This Row],[Product Group]], $Q:$Q, "&lt;=" &amp; SolaCorp_Backlog[[#This Row],[New Date]])</f>
        <v>570</v>
      </c>
      <c r="S3106">
        <f>IF(SolaCorp_Backlog[[#This Row],[Product Group]] &lt;&gt; $L3105, 1, $S3105 + 1)</f>
        <v>567</v>
      </c>
      <c r="T31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06">
        <f ca="1" xml:space="preserve"> ROUND((SolaCorp_Backlog[[#This Row],[Projected Ship Date]] - SolaCorp_Backlog[[#This Row],[Order Date]]) / SolaCorp_Backlog[[#This Row],[Backlog Quantity]], 0)</f>
        <v>211</v>
      </c>
    </row>
    <row r="3107" spans="1:21" x14ac:dyDescent="0.25">
      <c r="A3107" t="s">
        <v>189</v>
      </c>
      <c r="B3107" t="s">
        <v>741</v>
      </c>
      <c r="C3107" t="s">
        <v>721</v>
      </c>
      <c r="D3107" t="s">
        <v>1308</v>
      </c>
      <c r="E3107" t="s">
        <v>1309</v>
      </c>
      <c r="F3107">
        <v>1</v>
      </c>
      <c r="G3107">
        <v>230.92</v>
      </c>
      <c r="H3107" s="9">
        <v>45176</v>
      </c>
      <c r="I3107" t="s">
        <v>744</v>
      </c>
      <c r="J3107" t="s">
        <v>675</v>
      </c>
      <c r="K3107" t="s">
        <v>620</v>
      </c>
      <c r="L3107" t="s">
        <v>659</v>
      </c>
      <c r="M3107" t="s">
        <v>2308</v>
      </c>
      <c r="N3107" t="s">
        <v>5165</v>
      </c>
      <c r="O3107" t="s">
        <v>6344</v>
      </c>
      <c r="P3107">
        <f>COUNTIFS($L:$L, SolaCorp_Backlog[[#This Row],[Product Group]], $H:$H, "&lt;=" &amp; SolaCorp_Backlog[[#This Row],[Order Date]])</f>
        <v>568</v>
      </c>
      <c r="Q3107" s="9">
        <f>IFERROR(VLOOKUP(SolaCorp_Backlog[[#This Row],[Order_Item]], 'Hot Orders'!$C:$H, 6, FALSE), SolaCorp_Backlog[[#This Row],[Order Date]])</f>
        <v>45176</v>
      </c>
      <c r="R3107">
        <f>COUNTIFS($L:$L, SolaCorp_Backlog[[#This Row],[Product Group]], $Q:$Q, "&lt;=" &amp; SolaCorp_Backlog[[#This Row],[New Date]])</f>
        <v>570</v>
      </c>
      <c r="S3107">
        <f>IF(SolaCorp_Backlog[[#This Row],[Product Group]] &lt;&gt; $L3106, 1, $S3106 + 1)</f>
        <v>568</v>
      </c>
      <c r="T31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07">
        <f ca="1" xml:space="preserve"> ROUND((SolaCorp_Backlog[[#This Row],[Projected Ship Date]] - SolaCorp_Backlog[[#This Row],[Order Date]]) / SolaCorp_Backlog[[#This Row],[Backlog Quantity]], 0)</f>
        <v>211</v>
      </c>
    </row>
    <row r="3108" spans="1:21" x14ac:dyDescent="0.25">
      <c r="A3108" t="s">
        <v>282</v>
      </c>
      <c r="B3108" t="s">
        <v>941</v>
      </c>
      <c r="C3108" t="s">
        <v>688</v>
      </c>
      <c r="D3108" t="s">
        <v>885</v>
      </c>
      <c r="E3108" t="s">
        <v>886</v>
      </c>
      <c r="F3108">
        <v>1</v>
      </c>
      <c r="G3108">
        <v>146.22</v>
      </c>
      <c r="H3108" s="9">
        <v>45177</v>
      </c>
      <c r="I3108" t="s">
        <v>894</v>
      </c>
      <c r="J3108" t="s">
        <v>669</v>
      </c>
      <c r="K3108" t="s">
        <v>596</v>
      </c>
      <c r="L3108" t="s">
        <v>659</v>
      </c>
      <c r="M3108" t="s">
        <v>2369</v>
      </c>
      <c r="N3108" t="s">
        <v>5276</v>
      </c>
      <c r="O3108" t="s">
        <v>6397</v>
      </c>
      <c r="P3108">
        <f>COUNTIFS($L:$L, SolaCorp_Backlog[[#This Row],[Product Group]], $H:$H, "&lt;=" &amp; SolaCorp_Backlog[[#This Row],[Order Date]])</f>
        <v>571</v>
      </c>
      <c r="Q3108" s="9">
        <f>IFERROR(VLOOKUP(SolaCorp_Backlog[[#This Row],[Order_Item]], 'Hot Orders'!$C:$H, 6, FALSE), SolaCorp_Backlog[[#This Row],[Order Date]])</f>
        <v>45177</v>
      </c>
      <c r="R3108">
        <f>COUNTIFS($L:$L, SolaCorp_Backlog[[#This Row],[Product Group]], $Q:$Q, "&lt;=" &amp; SolaCorp_Backlog[[#This Row],[New Date]])</f>
        <v>573</v>
      </c>
      <c r="S3108">
        <f>IF(SolaCorp_Backlog[[#This Row],[Product Group]] &lt;&gt; $L3107, 1, $S3107 + 1)</f>
        <v>569</v>
      </c>
      <c r="T31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08">
        <f ca="1" xml:space="preserve"> ROUND((SolaCorp_Backlog[[#This Row],[Projected Ship Date]] - SolaCorp_Backlog[[#This Row],[Order Date]]) / SolaCorp_Backlog[[#This Row],[Backlog Quantity]], 0)</f>
        <v>210</v>
      </c>
    </row>
    <row r="3109" spans="1:21" x14ac:dyDescent="0.25">
      <c r="A3109" t="s">
        <v>279</v>
      </c>
      <c r="B3109" t="s">
        <v>941</v>
      </c>
      <c r="C3109" t="s">
        <v>688</v>
      </c>
      <c r="D3109" t="s">
        <v>756</v>
      </c>
      <c r="E3109" t="s">
        <v>757</v>
      </c>
      <c r="F3109">
        <v>1</v>
      </c>
      <c r="G3109">
        <v>114.2</v>
      </c>
      <c r="H3109" s="9">
        <v>45177</v>
      </c>
      <c r="I3109" t="s">
        <v>894</v>
      </c>
      <c r="J3109" t="s">
        <v>669</v>
      </c>
      <c r="K3109" t="s">
        <v>612</v>
      </c>
      <c r="L3109" t="s">
        <v>659</v>
      </c>
      <c r="M3109" t="s">
        <v>2480</v>
      </c>
      <c r="N3109" t="s">
        <v>5516</v>
      </c>
      <c r="O3109" t="s">
        <v>6483</v>
      </c>
      <c r="P3109">
        <f>COUNTIFS($L:$L, SolaCorp_Backlog[[#This Row],[Product Group]], $H:$H, "&lt;=" &amp; SolaCorp_Backlog[[#This Row],[Order Date]])</f>
        <v>571</v>
      </c>
      <c r="Q3109" s="9">
        <f>IFERROR(VLOOKUP(SolaCorp_Backlog[[#This Row],[Order_Item]], 'Hot Orders'!$C:$H, 6, FALSE), SolaCorp_Backlog[[#This Row],[Order Date]])</f>
        <v>45177</v>
      </c>
      <c r="R3109">
        <f>COUNTIFS($L:$L, SolaCorp_Backlog[[#This Row],[Product Group]], $Q:$Q, "&lt;=" &amp; SolaCorp_Backlog[[#This Row],[New Date]])</f>
        <v>573</v>
      </c>
      <c r="S3109">
        <f>IF(SolaCorp_Backlog[[#This Row],[Product Group]] &lt;&gt; $L3108, 1, $S3108 + 1)</f>
        <v>570</v>
      </c>
      <c r="T31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09">
        <f ca="1" xml:space="preserve"> ROUND((SolaCorp_Backlog[[#This Row],[Projected Ship Date]] - SolaCorp_Backlog[[#This Row],[Order Date]]) / SolaCorp_Backlog[[#This Row],[Backlog Quantity]], 0)</f>
        <v>210</v>
      </c>
    </row>
    <row r="3110" spans="1:21" x14ac:dyDescent="0.25">
      <c r="A3110" t="s">
        <v>76</v>
      </c>
      <c r="B3110" t="s">
        <v>849</v>
      </c>
      <c r="C3110" t="s">
        <v>688</v>
      </c>
      <c r="D3110" t="s">
        <v>885</v>
      </c>
      <c r="E3110" t="s">
        <v>886</v>
      </c>
      <c r="F3110">
        <v>1</v>
      </c>
      <c r="G3110">
        <v>110.26</v>
      </c>
      <c r="H3110" s="9">
        <v>45177</v>
      </c>
      <c r="I3110" t="s">
        <v>831</v>
      </c>
      <c r="J3110" t="s">
        <v>675</v>
      </c>
      <c r="K3110" t="s">
        <v>596</v>
      </c>
      <c r="L3110" t="s">
        <v>659</v>
      </c>
      <c r="M3110" t="s">
        <v>2243</v>
      </c>
      <c r="N3110" t="s">
        <v>5042</v>
      </c>
      <c r="O3110" t="s">
        <v>6288</v>
      </c>
      <c r="P3110">
        <f>COUNTIFS($L:$L, SolaCorp_Backlog[[#This Row],[Product Group]], $H:$H, "&lt;=" &amp; SolaCorp_Backlog[[#This Row],[Order Date]])</f>
        <v>571</v>
      </c>
      <c r="Q3110" s="9">
        <f>IFERROR(VLOOKUP(SolaCorp_Backlog[[#This Row],[Order_Item]], 'Hot Orders'!$C:$H, 6, FALSE), SolaCorp_Backlog[[#This Row],[Order Date]])</f>
        <v>45177</v>
      </c>
      <c r="R3110">
        <f>COUNTIFS($L:$L, SolaCorp_Backlog[[#This Row],[Product Group]], $Q:$Q, "&lt;=" &amp; SolaCorp_Backlog[[#This Row],[New Date]])</f>
        <v>573</v>
      </c>
      <c r="S3110">
        <f>IF(SolaCorp_Backlog[[#This Row],[Product Group]] &lt;&gt; $L3109, 1, $S3109 + 1)</f>
        <v>571</v>
      </c>
      <c r="T31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45387</v>
      </c>
      <c r="U3110">
        <f ca="1" xml:space="preserve"> ROUND((SolaCorp_Backlog[[#This Row],[Projected Ship Date]] - SolaCorp_Backlog[[#This Row],[Order Date]]) / SolaCorp_Backlog[[#This Row],[Backlog Quantity]], 0)</f>
        <v>210</v>
      </c>
    </row>
    <row r="3111" spans="1:21" x14ac:dyDescent="0.25">
      <c r="A3111" t="s">
        <v>285</v>
      </c>
      <c r="B3111" t="s">
        <v>998</v>
      </c>
      <c r="C3111" t="s">
        <v>721</v>
      </c>
      <c r="D3111" t="s">
        <v>1139</v>
      </c>
      <c r="E3111" t="s">
        <v>1140</v>
      </c>
      <c r="F3111">
        <v>1</v>
      </c>
      <c r="G3111">
        <v>311.45999999999998</v>
      </c>
      <c r="H3111" s="9">
        <v>45180</v>
      </c>
      <c r="I3111" t="s">
        <v>999</v>
      </c>
      <c r="J3111" t="s">
        <v>675</v>
      </c>
      <c r="K3111" t="s">
        <v>635</v>
      </c>
      <c r="L3111" t="s">
        <v>659</v>
      </c>
      <c r="M3111" t="s">
        <v>2451</v>
      </c>
      <c r="N3111" t="s">
        <v>5454</v>
      </c>
      <c r="O3111" t="s">
        <v>6458</v>
      </c>
      <c r="P3111">
        <f>COUNTIFS($L:$L, SolaCorp_Backlog[[#This Row],[Product Group]], $H:$H, "&lt;=" &amp; SolaCorp_Backlog[[#This Row],[Order Date]])</f>
        <v>572</v>
      </c>
      <c r="Q3111" s="9">
        <f>IFERROR(VLOOKUP(SolaCorp_Backlog[[#This Row],[Order_Item]], 'Hot Orders'!$C:$H, 6, FALSE), SolaCorp_Backlog[[#This Row],[Order Date]])</f>
        <v>45180</v>
      </c>
      <c r="R3111">
        <f>COUNTIFS($L:$L, SolaCorp_Backlog[[#This Row],[Product Group]], $Q:$Q, "&lt;=" &amp; SolaCorp_Backlog[[#This Row],[New Date]])</f>
        <v>574</v>
      </c>
      <c r="S3111">
        <f>IF(SolaCorp_Backlog[[#This Row],[Product Group]] &lt;&gt; $L3110, 1, $S3110 + 1)</f>
        <v>572</v>
      </c>
      <c r="T31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11">
        <f ca="1" xml:space="preserve"> ROUND((SolaCorp_Backlog[[#This Row],[Projected Ship Date]] - SolaCorp_Backlog[[#This Row],[Order Date]]) / SolaCorp_Backlog[[#This Row],[Backlog Quantity]], 0)</f>
        <v>214</v>
      </c>
    </row>
    <row r="3112" spans="1:21" x14ac:dyDescent="0.25">
      <c r="A3112" t="s">
        <v>145</v>
      </c>
      <c r="B3112" t="s">
        <v>1343</v>
      </c>
      <c r="C3112" t="s">
        <v>721</v>
      </c>
      <c r="D3112" t="s">
        <v>722</v>
      </c>
      <c r="E3112" t="s">
        <v>723</v>
      </c>
      <c r="F3112">
        <v>1</v>
      </c>
      <c r="G3112">
        <v>116.91</v>
      </c>
      <c r="H3112" s="9">
        <v>45181</v>
      </c>
      <c r="I3112" t="s">
        <v>707</v>
      </c>
      <c r="J3112" t="s">
        <v>669</v>
      </c>
      <c r="K3112" t="s">
        <v>622</v>
      </c>
      <c r="L3112" t="s">
        <v>659</v>
      </c>
      <c r="M3112" t="s">
        <v>2246</v>
      </c>
      <c r="N3112" t="s">
        <v>5046</v>
      </c>
      <c r="O3112" t="s">
        <v>6291</v>
      </c>
      <c r="P3112">
        <f>COUNTIFS($L:$L, SolaCorp_Backlog[[#This Row],[Product Group]], $H:$H, "&lt;=" &amp; SolaCorp_Backlog[[#This Row],[Order Date]])</f>
        <v>584</v>
      </c>
      <c r="Q3112" s="9">
        <f>IFERROR(VLOOKUP(SolaCorp_Backlog[[#This Row],[Order_Item]], 'Hot Orders'!$C:$H, 6, FALSE), SolaCorp_Backlog[[#This Row],[Order Date]])</f>
        <v>45181</v>
      </c>
      <c r="R3112">
        <f>COUNTIFS($L:$L, SolaCorp_Backlog[[#This Row],[Product Group]], $Q:$Q, "&lt;=" &amp; SolaCorp_Backlog[[#This Row],[New Date]])</f>
        <v>586</v>
      </c>
      <c r="S3112">
        <f>IF(SolaCorp_Backlog[[#This Row],[Product Group]] &lt;&gt; $L3111, 1, $S3111 + 1)</f>
        <v>573</v>
      </c>
      <c r="T31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12">
        <f ca="1" xml:space="preserve"> ROUND((SolaCorp_Backlog[[#This Row],[Projected Ship Date]] - SolaCorp_Backlog[[#This Row],[Order Date]]) / SolaCorp_Backlog[[#This Row],[Backlog Quantity]], 0)</f>
        <v>213</v>
      </c>
    </row>
    <row r="3113" spans="1:21" x14ac:dyDescent="0.25">
      <c r="A3113" t="s">
        <v>145</v>
      </c>
      <c r="B3113" t="s">
        <v>1343</v>
      </c>
      <c r="C3113" t="s">
        <v>721</v>
      </c>
      <c r="D3113" t="s">
        <v>722</v>
      </c>
      <c r="E3113" t="s">
        <v>723</v>
      </c>
      <c r="F3113">
        <v>1</v>
      </c>
      <c r="G3113">
        <v>138.53</v>
      </c>
      <c r="H3113" s="9">
        <v>45181</v>
      </c>
      <c r="I3113" t="s">
        <v>707</v>
      </c>
      <c r="J3113" t="s">
        <v>669</v>
      </c>
      <c r="K3113" t="s">
        <v>622</v>
      </c>
      <c r="L3113" t="s">
        <v>659</v>
      </c>
      <c r="M3113" t="s">
        <v>2246</v>
      </c>
      <c r="N3113" t="s">
        <v>5046</v>
      </c>
      <c r="O3113" t="s">
        <v>6291</v>
      </c>
      <c r="P3113">
        <f>COUNTIFS($L:$L, SolaCorp_Backlog[[#This Row],[Product Group]], $H:$H, "&lt;=" &amp; SolaCorp_Backlog[[#This Row],[Order Date]])</f>
        <v>584</v>
      </c>
      <c r="Q3113" s="9">
        <f>IFERROR(VLOOKUP(SolaCorp_Backlog[[#This Row],[Order_Item]], 'Hot Orders'!$C:$H, 6, FALSE), SolaCorp_Backlog[[#This Row],[Order Date]])</f>
        <v>45181</v>
      </c>
      <c r="R3113">
        <f>COUNTIFS($L:$L, SolaCorp_Backlog[[#This Row],[Product Group]], $Q:$Q, "&lt;=" &amp; SolaCorp_Backlog[[#This Row],[New Date]])</f>
        <v>586</v>
      </c>
      <c r="S3113">
        <f>IF(SolaCorp_Backlog[[#This Row],[Product Group]] &lt;&gt; $L3112, 1, $S3112 + 1)</f>
        <v>574</v>
      </c>
      <c r="T31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13">
        <f ca="1" xml:space="preserve"> ROUND((SolaCorp_Backlog[[#This Row],[Projected Ship Date]] - SolaCorp_Backlog[[#This Row],[Order Date]]) / SolaCorp_Backlog[[#This Row],[Backlog Quantity]], 0)</f>
        <v>213</v>
      </c>
    </row>
    <row r="3114" spans="1:21" x14ac:dyDescent="0.25">
      <c r="A3114" t="s">
        <v>146</v>
      </c>
      <c r="B3114" t="s">
        <v>1022</v>
      </c>
      <c r="C3114" t="s">
        <v>688</v>
      </c>
      <c r="D3114" t="s">
        <v>910</v>
      </c>
      <c r="E3114" t="s">
        <v>911</v>
      </c>
      <c r="F3114">
        <v>10</v>
      </c>
      <c r="G3114">
        <v>103.83</v>
      </c>
      <c r="H3114" s="9">
        <v>45181</v>
      </c>
      <c r="I3114" t="s">
        <v>1023</v>
      </c>
      <c r="J3114" t="s">
        <v>675</v>
      </c>
      <c r="K3114" t="s">
        <v>602</v>
      </c>
      <c r="L3114" t="s">
        <v>659</v>
      </c>
      <c r="M3114" t="s">
        <v>2452</v>
      </c>
      <c r="N3114" t="s">
        <v>5455</v>
      </c>
      <c r="O3114" t="s">
        <v>6459</v>
      </c>
      <c r="P3114">
        <f>COUNTIFS($L:$L, SolaCorp_Backlog[[#This Row],[Product Group]], $H:$H, "&lt;=" &amp; SolaCorp_Backlog[[#This Row],[Order Date]])</f>
        <v>584</v>
      </c>
      <c r="Q3114" s="9">
        <f>IFERROR(VLOOKUP(SolaCorp_Backlog[[#This Row],[Order_Item]], 'Hot Orders'!$C:$H, 6, FALSE), SolaCorp_Backlog[[#This Row],[Order Date]])</f>
        <v>45181</v>
      </c>
      <c r="R3114">
        <f>COUNTIFS($L:$L, SolaCorp_Backlog[[#This Row],[Product Group]], $Q:$Q, "&lt;=" &amp; SolaCorp_Backlog[[#This Row],[New Date]])</f>
        <v>586</v>
      </c>
      <c r="S3114">
        <f>IF(SolaCorp_Backlog[[#This Row],[Product Group]] &lt;&gt; $L3113, 1, $S3113 + 1)</f>
        <v>575</v>
      </c>
      <c r="T31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14">
        <f ca="1" xml:space="preserve"> ROUND((SolaCorp_Backlog[[#This Row],[Projected Ship Date]] - SolaCorp_Backlog[[#This Row],[Order Date]]) / SolaCorp_Backlog[[#This Row],[Backlog Quantity]], 0)</f>
        <v>21</v>
      </c>
    </row>
    <row r="3115" spans="1:21" x14ac:dyDescent="0.25">
      <c r="A3115" t="s">
        <v>146</v>
      </c>
      <c r="B3115" t="s">
        <v>1022</v>
      </c>
      <c r="C3115" t="s">
        <v>688</v>
      </c>
      <c r="D3115" t="s">
        <v>910</v>
      </c>
      <c r="E3115" t="s">
        <v>911</v>
      </c>
      <c r="F3115">
        <v>10</v>
      </c>
      <c r="G3115">
        <v>103.83</v>
      </c>
      <c r="H3115" s="9">
        <v>45181</v>
      </c>
      <c r="I3115" t="s">
        <v>1023</v>
      </c>
      <c r="J3115" t="s">
        <v>675</v>
      </c>
      <c r="K3115" t="s">
        <v>602</v>
      </c>
      <c r="L3115" t="s">
        <v>659</v>
      </c>
      <c r="M3115" t="s">
        <v>2452</v>
      </c>
      <c r="N3115" t="s">
        <v>5456</v>
      </c>
      <c r="O3115" t="s">
        <v>6459</v>
      </c>
      <c r="P3115">
        <f>COUNTIFS($L:$L, SolaCorp_Backlog[[#This Row],[Product Group]], $H:$H, "&lt;=" &amp; SolaCorp_Backlog[[#This Row],[Order Date]])</f>
        <v>584</v>
      </c>
      <c r="Q3115" s="9">
        <f>IFERROR(VLOOKUP(SolaCorp_Backlog[[#This Row],[Order_Item]], 'Hot Orders'!$C:$H, 6, FALSE), SolaCorp_Backlog[[#This Row],[Order Date]])</f>
        <v>45181</v>
      </c>
      <c r="R3115">
        <f>COUNTIFS($L:$L, SolaCorp_Backlog[[#This Row],[Product Group]], $Q:$Q, "&lt;=" &amp; SolaCorp_Backlog[[#This Row],[New Date]])</f>
        <v>586</v>
      </c>
      <c r="S3115">
        <f>IF(SolaCorp_Backlog[[#This Row],[Product Group]] &lt;&gt; $L3114, 1, $S3114 + 1)</f>
        <v>576</v>
      </c>
      <c r="T31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15">
        <f ca="1" xml:space="preserve"> ROUND((SolaCorp_Backlog[[#This Row],[Projected Ship Date]] - SolaCorp_Backlog[[#This Row],[Order Date]]) / SolaCorp_Backlog[[#This Row],[Backlog Quantity]], 0)</f>
        <v>21</v>
      </c>
    </row>
    <row r="3116" spans="1:21" x14ac:dyDescent="0.25">
      <c r="A3116" t="s">
        <v>146</v>
      </c>
      <c r="B3116" t="s">
        <v>1022</v>
      </c>
      <c r="C3116" t="s">
        <v>688</v>
      </c>
      <c r="D3116" t="s">
        <v>910</v>
      </c>
      <c r="E3116" t="s">
        <v>911</v>
      </c>
      <c r="F3116">
        <v>10</v>
      </c>
      <c r="G3116">
        <v>103.83</v>
      </c>
      <c r="H3116" s="9">
        <v>45181</v>
      </c>
      <c r="I3116" t="s">
        <v>1023</v>
      </c>
      <c r="J3116" t="s">
        <v>675</v>
      </c>
      <c r="K3116" t="s">
        <v>602</v>
      </c>
      <c r="L3116" t="s">
        <v>659</v>
      </c>
      <c r="M3116" t="s">
        <v>2452</v>
      </c>
      <c r="N3116" t="s">
        <v>5457</v>
      </c>
      <c r="O3116" t="s">
        <v>6459</v>
      </c>
      <c r="P3116">
        <f>COUNTIFS($L:$L, SolaCorp_Backlog[[#This Row],[Product Group]], $H:$H, "&lt;=" &amp; SolaCorp_Backlog[[#This Row],[Order Date]])</f>
        <v>584</v>
      </c>
      <c r="Q3116" s="9">
        <f>IFERROR(VLOOKUP(SolaCorp_Backlog[[#This Row],[Order_Item]], 'Hot Orders'!$C:$H, 6, FALSE), SolaCorp_Backlog[[#This Row],[Order Date]])</f>
        <v>45181</v>
      </c>
      <c r="R3116">
        <f>COUNTIFS($L:$L, SolaCorp_Backlog[[#This Row],[Product Group]], $Q:$Q, "&lt;=" &amp; SolaCorp_Backlog[[#This Row],[New Date]])</f>
        <v>586</v>
      </c>
      <c r="S3116">
        <f>IF(SolaCorp_Backlog[[#This Row],[Product Group]] &lt;&gt; $L3115, 1, $S3115 + 1)</f>
        <v>577</v>
      </c>
      <c r="T31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16">
        <f ca="1" xml:space="preserve"> ROUND((SolaCorp_Backlog[[#This Row],[Projected Ship Date]] - SolaCorp_Backlog[[#This Row],[Order Date]]) / SolaCorp_Backlog[[#This Row],[Backlog Quantity]], 0)</f>
        <v>21</v>
      </c>
    </row>
    <row r="3117" spans="1:21" x14ac:dyDescent="0.25">
      <c r="A3117" t="s">
        <v>146</v>
      </c>
      <c r="B3117" t="s">
        <v>1022</v>
      </c>
      <c r="C3117" t="s">
        <v>688</v>
      </c>
      <c r="D3117" t="s">
        <v>910</v>
      </c>
      <c r="E3117" t="s">
        <v>911</v>
      </c>
      <c r="F3117">
        <v>10</v>
      </c>
      <c r="G3117">
        <v>103.83</v>
      </c>
      <c r="H3117" s="9">
        <v>45181</v>
      </c>
      <c r="I3117" t="s">
        <v>1023</v>
      </c>
      <c r="J3117" t="s">
        <v>675</v>
      </c>
      <c r="K3117" t="s">
        <v>602</v>
      </c>
      <c r="L3117" t="s">
        <v>659</v>
      </c>
      <c r="M3117" t="s">
        <v>2452</v>
      </c>
      <c r="N3117" t="s">
        <v>5458</v>
      </c>
      <c r="O3117" t="s">
        <v>6459</v>
      </c>
      <c r="P3117">
        <f>COUNTIFS($L:$L, SolaCorp_Backlog[[#This Row],[Product Group]], $H:$H, "&lt;=" &amp; SolaCorp_Backlog[[#This Row],[Order Date]])</f>
        <v>584</v>
      </c>
      <c r="Q3117" s="9">
        <f>IFERROR(VLOOKUP(SolaCorp_Backlog[[#This Row],[Order_Item]], 'Hot Orders'!$C:$H, 6, FALSE), SolaCorp_Backlog[[#This Row],[Order Date]])</f>
        <v>45181</v>
      </c>
      <c r="R3117">
        <f>COUNTIFS($L:$L, SolaCorp_Backlog[[#This Row],[Product Group]], $Q:$Q, "&lt;=" &amp; SolaCorp_Backlog[[#This Row],[New Date]])</f>
        <v>586</v>
      </c>
      <c r="S3117">
        <f>IF(SolaCorp_Backlog[[#This Row],[Product Group]] &lt;&gt; $L3116, 1, $S3116 + 1)</f>
        <v>578</v>
      </c>
      <c r="T31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17">
        <f ca="1" xml:space="preserve"> ROUND((SolaCorp_Backlog[[#This Row],[Projected Ship Date]] - SolaCorp_Backlog[[#This Row],[Order Date]]) / SolaCorp_Backlog[[#This Row],[Backlog Quantity]], 0)</f>
        <v>21</v>
      </c>
    </row>
    <row r="3118" spans="1:21" x14ac:dyDescent="0.25">
      <c r="A3118" t="s">
        <v>146</v>
      </c>
      <c r="B3118" t="s">
        <v>1022</v>
      </c>
      <c r="C3118" t="s">
        <v>688</v>
      </c>
      <c r="D3118" t="s">
        <v>910</v>
      </c>
      <c r="E3118" t="s">
        <v>911</v>
      </c>
      <c r="F3118">
        <v>10</v>
      </c>
      <c r="G3118">
        <v>103.83</v>
      </c>
      <c r="H3118" s="9">
        <v>45181</v>
      </c>
      <c r="I3118" t="s">
        <v>1023</v>
      </c>
      <c r="J3118" t="s">
        <v>675</v>
      </c>
      <c r="K3118" t="s">
        <v>602</v>
      </c>
      <c r="L3118" t="s">
        <v>659</v>
      </c>
      <c r="M3118" t="s">
        <v>2452</v>
      </c>
      <c r="N3118" t="s">
        <v>5459</v>
      </c>
      <c r="O3118" t="s">
        <v>6459</v>
      </c>
      <c r="P3118">
        <f>COUNTIFS($L:$L, SolaCorp_Backlog[[#This Row],[Product Group]], $H:$H, "&lt;=" &amp; SolaCorp_Backlog[[#This Row],[Order Date]])</f>
        <v>584</v>
      </c>
      <c r="Q3118" s="9">
        <f>IFERROR(VLOOKUP(SolaCorp_Backlog[[#This Row],[Order_Item]], 'Hot Orders'!$C:$H, 6, FALSE), SolaCorp_Backlog[[#This Row],[Order Date]])</f>
        <v>45181</v>
      </c>
      <c r="R3118">
        <f>COUNTIFS($L:$L, SolaCorp_Backlog[[#This Row],[Product Group]], $Q:$Q, "&lt;=" &amp; SolaCorp_Backlog[[#This Row],[New Date]])</f>
        <v>586</v>
      </c>
      <c r="S3118">
        <f>IF(SolaCorp_Backlog[[#This Row],[Product Group]] &lt;&gt; $L3117, 1, $S3117 + 1)</f>
        <v>579</v>
      </c>
      <c r="T31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18">
        <f ca="1" xml:space="preserve"> ROUND((SolaCorp_Backlog[[#This Row],[Projected Ship Date]] - SolaCorp_Backlog[[#This Row],[Order Date]]) / SolaCorp_Backlog[[#This Row],[Backlog Quantity]], 0)</f>
        <v>21</v>
      </c>
    </row>
    <row r="3119" spans="1:21" x14ac:dyDescent="0.25">
      <c r="A3119" t="s">
        <v>146</v>
      </c>
      <c r="B3119" t="s">
        <v>1022</v>
      </c>
      <c r="C3119" t="s">
        <v>688</v>
      </c>
      <c r="D3119" t="s">
        <v>910</v>
      </c>
      <c r="E3119" t="s">
        <v>911</v>
      </c>
      <c r="F3119">
        <v>10</v>
      </c>
      <c r="G3119">
        <v>103.83</v>
      </c>
      <c r="H3119" s="9">
        <v>45181</v>
      </c>
      <c r="I3119" t="s">
        <v>1023</v>
      </c>
      <c r="J3119" t="s">
        <v>675</v>
      </c>
      <c r="K3119" t="s">
        <v>602</v>
      </c>
      <c r="L3119" t="s">
        <v>659</v>
      </c>
      <c r="M3119" t="s">
        <v>2452</v>
      </c>
      <c r="N3119" t="s">
        <v>5460</v>
      </c>
      <c r="O3119" t="s">
        <v>6459</v>
      </c>
      <c r="P3119">
        <f>COUNTIFS($L:$L, SolaCorp_Backlog[[#This Row],[Product Group]], $H:$H, "&lt;=" &amp; SolaCorp_Backlog[[#This Row],[Order Date]])</f>
        <v>584</v>
      </c>
      <c r="Q3119" s="9">
        <f>IFERROR(VLOOKUP(SolaCorp_Backlog[[#This Row],[Order_Item]], 'Hot Orders'!$C:$H, 6, FALSE), SolaCorp_Backlog[[#This Row],[Order Date]])</f>
        <v>45181</v>
      </c>
      <c r="R3119">
        <f>COUNTIFS($L:$L, SolaCorp_Backlog[[#This Row],[Product Group]], $Q:$Q, "&lt;=" &amp; SolaCorp_Backlog[[#This Row],[New Date]])</f>
        <v>586</v>
      </c>
      <c r="S3119">
        <f>IF(SolaCorp_Backlog[[#This Row],[Product Group]] &lt;&gt; $L3118, 1, $S3118 + 1)</f>
        <v>580</v>
      </c>
      <c r="T31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19">
        <f ca="1" xml:space="preserve"> ROUND((SolaCorp_Backlog[[#This Row],[Projected Ship Date]] - SolaCorp_Backlog[[#This Row],[Order Date]]) / SolaCorp_Backlog[[#This Row],[Backlog Quantity]], 0)</f>
        <v>21</v>
      </c>
    </row>
    <row r="3120" spans="1:21" x14ac:dyDescent="0.25">
      <c r="A3120" t="s">
        <v>146</v>
      </c>
      <c r="B3120" t="s">
        <v>1022</v>
      </c>
      <c r="C3120" t="s">
        <v>688</v>
      </c>
      <c r="D3120" t="s">
        <v>910</v>
      </c>
      <c r="E3120" t="s">
        <v>911</v>
      </c>
      <c r="F3120">
        <v>10</v>
      </c>
      <c r="G3120">
        <v>103.83</v>
      </c>
      <c r="H3120" s="9">
        <v>45181</v>
      </c>
      <c r="I3120" t="s">
        <v>1023</v>
      </c>
      <c r="J3120" t="s">
        <v>675</v>
      </c>
      <c r="K3120" t="s">
        <v>602</v>
      </c>
      <c r="L3120" t="s">
        <v>659</v>
      </c>
      <c r="M3120" t="s">
        <v>2452</v>
      </c>
      <c r="N3120" t="s">
        <v>5461</v>
      </c>
      <c r="O3120" t="s">
        <v>6459</v>
      </c>
      <c r="P3120">
        <f>COUNTIFS($L:$L, SolaCorp_Backlog[[#This Row],[Product Group]], $H:$H, "&lt;=" &amp; SolaCorp_Backlog[[#This Row],[Order Date]])</f>
        <v>584</v>
      </c>
      <c r="Q3120" s="9">
        <f>IFERROR(VLOOKUP(SolaCorp_Backlog[[#This Row],[Order_Item]], 'Hot Orders'!$C:$H, 6, FALSE), SolaCorp_Backlog[[#This Row],[Order Date]])</f>
        <v>45181</v>
      </c>
      <c r="R3120">
        <f>COUNTIFS($L:$L, SolaCorp_Backlog[[#This Row],[Product Group]], $Q:$Q, "&lt;=" &amp; SolaCorp_Backlog[[#This Row],[New Date]])</f>
        <v>586</v>
      </c>
      <c r="S3120">
        <f>IF(SolaCorp_Backlog[[#This Row],[Product Group]] &lt;&gt; $L3119, 1, $S3119 + 1)</f>
        <v>581</v>
      </c>
      <c r="T31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20">
        <f ca="1" xml:space="preserve"> ROUND((SolaCorp_Backlog[[#This Row],[Projected Ship Date]] - SolaCorp_Backlog[[#This Row],[Order Date]]) / SolaCorp_Backlog[[#This Row],[Backlog Quantity]], 0)</f>
        <v>21</v>
      </c>
    </row>
    <row r="3121" spans="1:21" x14ac:dyDescent="0.25">
      <c r="A3121" t="s">
        <v>146</v>
      </c>
      <c r="B3121" t="s">
        <v>1022</v>
      </c>
      <c r="C3121" t="s">
        <v>688</v>
      </c>
      <c r="D3121" t="s">
        <v>910</v>
      </c>
      <c r="E3121" t="s">
        <v>911</v>
      </c>
      <c r="F3121">
        <v>10</v>
      </c>
      <c r="G3121">
        <v>103.83</v>
      </c>
      <c r="H3121" s="9">
        <v>45181</v>
      </c>
      <c r="I3121" t="s">
        <v>1023</v>
      </c>
      <c r="J3121" t="s">
        <v>675</v>
      </c>
      <c r="K3121" t="s">
        <v>602</v>
      </c>
      <c r="L3121" t="s">
        <v>659</v>
      </c>
      <c r="M3121" t="s">
        <v>2452</v>
      </c>
      <c r="N3121" t="s">
        <v>5462</v>
      </c>
      <c r="O3121" t="s">
        <v>6459</v>
      </c>
      <c r="P3121">
        <f>COUNTIFS($L:$L, SolaCorp_Backlog[[#This Row],[Product Group]], $H:$H, "&lt;=" &amp; SolaCorp_Backlog[[#This Row],[Order Date]])</f>
        <v>584</v>
      </c>
      <c r="Q3121" s="9">
        <f>IFERROR(VLOOKUP(SolaCorp_Backlog[[#This Row],[Order_Item]], 'Hot Orders'!$C:$H, 6, FALSE), SolaCorp_Backlog[[#This Row],[Order Date]])</f>
        <v>45181</v>
      </c>
      <c r="R3121">
        <f>COUNTIFS($L:$L, SolaCorp_Backlog[[#This Row],[Product Group]], $Q:$Q, "&lt;=" &amp; SolaCorp_Backlog[[#This Row],[New Date]])</f>
        <v>586</v>
      </c>
      <c r="S3121">
        <f>IF(SolaCorp_Backlog[[#This Row],[Product Group]] &lt;&gt; $L3120, 1, $S3120 + 1)</f>
        <v>582</v>
      </c>
      <c r="T31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21">
        <f ca="1" xml:space="preserve"> ROUND((SolaCorp_Backlog[[#This Row],[Projected Ship Date]] - SolaCorp_Backlog[[#This Row],[Order Date]]) / SolaCorp_Backlog[[#This Row],[Backlog Quantity]], 0)</f>
        <v>21</v>
      </c>
    </row>
    <row r="3122" spans="1:21" x14ac:dyDescent="0.25">
      <c r="A3122" t="s">
        <v>146</v>
      </c>
      <c r="B3122" t="s">
        <v>1022</v>
      </c>
      <c r="C3122" t="s">
        <v>688</v>
      </c>
      <c r="D3122" t="s">
        <v>910</v>
      </c>
      <c r="E3122" t="s">
        <v>911</v>
      </c>
      <c r="F3122">
        <v>10</v>
      </c>
      <c r="G3122">
        <v>103.83</v>
      </c>
      <c r="H3122" s="9">
        <v>45181</v>
      </c>
      <c r="I3122" t="s">
        <v>1023</v>
      </c>
      <c r="J3122" t="s">
        <v>675</v>
      </c>
      <c r="K3122" t="s">
        <v>602</v>
      </c>
      <c r="L3122" t="s">
        <v>659</v>
      </c>
      <c r="M3122" t="s">
        <v>2452</v>
      </c>
      <c r="N3122" t="s">
        <v>5463</v>
      </c>
      <c r="O3122" t="s">
        <v>6459</v>
      </c>
      <c r="P3122">
        <f>COUNTIFS($L:$L, SolaCorp_Backlog[[#This Row],[Product Group]], $H:$H, "&lt;=" &amp; SolaCorp_Backlog[[#This Row],[Order Date]])</f>
        <v>584</v>
      </c>
      <c r="Q3122" s="9">
        <f>IFERROR(VLOOKUP(SolaCorp_Backlog[[#This Row],[Order_Item]], 'Hot Orders'!$C:$H, 6, FALSE), SolaCorp_Backlog[[#This Row],[Order Date]])</f>
        <v>45181</v>
      </c>
      <c r="R3122">
        <f>COUNTIFS($L:$L, SolaCorp_Backlog[[#This Row],[Product Group]], $Q:$Q, "&lt;=" &amp; SolaCorp_Backlog[[#This Row],[New Date]])</f>
        <v>586</v>
      </c>
      <c r="S3122">
        <f>IF(SolaCorp_Backlog[[#This Row],[Product Group]] &lt;&gt; $L3121, 1, $S3121 + 1)</f>
        <v>583</v>
      </c>
      <c r="T31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22">
        <f ca="1" xml:space="preserve"> ROUND((SolaCorp_Backlog[[#This Row],[Projected Ship Date]] - SolaCorp_Backlog[[#This Row],[Order Date]]) / SolaCorp_Backlog[[#This Row],[Backlog Quantity]], 0)</f>
        <v>21</v>
      </c>
    </row>
    <row r="3123" spans="1:21" x14ac:dyDescent="0.25">
      <c r="A3123" t="s">
        <v>146</v>
      </c>
      <c r="B3123" t="s">
        <v>1022</v>
      </c>
      <c r="C3123" t="s">
        <v>688</v>
      </c>
      <c r="D3123" t="s">
        <v>910</v>
      </c>
      <c r="E3123" t="s">
        <v>911</v>
      </c>
      <c r="F3123">
        <v>10</v>
      </c>
      <c r="G3123">
        <v>103.83</v>
      </c>
      <c r="H3123" s="9">
        <v>45181</v>
      </c>
      <c r="I3123" t="s">
        <v>1023</v>
      </c>
      <c r="J3123" t="s">
        <v>675</v>
      </c>
      <c r="K3123" t="s">
        <v>602</v>
      </c>
      <c r="L3123" t="s">
        <v>659</v>
      </c>
      <c r="M3123" t="s">
        <v>2452</v>
      </c>
      <c r="N3123" t="s">
        <v>5464</v>
      </c>
      <c r="O3123" t="s">
        <v>6459</v>
      </c>
      <c r="P3123">
        <f>COUNTIFS($L:$L, SolaCorp_Backlog[[#This Row],[Product Group]], $H:$H, "&lt;=" &amp; SolaCorp_Backlog[[#This Row],[Order Date]])</f>
        <v>584</v>
      </c>
      <c r="Q3123" s="9">
        <f>IFERROR(VLOOKUP(SolaCorp_Backlog[[#This Row],[Order_Item]], 'Hot Orders'!$C:$H, 6, FALSE), SolaCorp_Backlog[[#This Row],[Order Date]])</f>
        <v>45181</v>
      </c>
      <c r="R3123">
        <f>COUNTIFS($L:$L, SolaCorp_Backlog[[#This Row],[Product Group]], $Q:$Q, "&lt;=" &amp; SolaCorp_Backlog[[#This Row],[New Date]])</f>
        <v>586</v>
      </c>
      <c r="S3123">
        <f>IF(SolaCorp_Backlog[[#This Row],[Product Group]] &lt;&gt; $L3122, 1, $S3122 + 1)</f>
        <v>584</v>
      </c>
      <c r="T31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23">
        <f ca="1" xml:space="preserve"> ROUND((SolaCorp_Backlog[[#This Row],[Projected Ship Date]] - SolaCorp_Backlog[[#This Row],[Order Date]]) / SolaCorp_Backlog[[#This Row],[Backlog Quantity]], 0)</f>
        <v>21</v>
      </c>
    </row>
    <row r="3124" spans="1:21" x14ac:dyDescent="0.25">
      <c r="A3124" t="s">
        <v>194</v>
      </c>
      <c r="B3124" t="s">
        <v>1341</v>
      </c>
      <c r="C3124" t="s">
        <v>721</v>
      </c>
      <c r="D3124" t="s">
        <v>910</v>
      </c>
      <c r="E3124" t="s">
        <v>911</v>
      </c>
      <c r="F3124">
        <v>2</v>
      </c>
      <c r="G3124">
        <v>203.95</v>
      </c>
      <c r="H3124" s="9">
        <v>45182</v>
      </c>
      <c r="I3124" t="s">
        <v>707</v>
      </c>
      <c r="J3124" t="s">
        <v>669</v>
      </c>
      <c r="K3124" t="s">
        <v>602</v>
      </c>
      <c r="L3124" t="s">
        <v>659</v>
      </c>
      <c r="M3124" t="s">
        <v>2453</v>
      </c>
      <c r="N3124" t="s">
        <v>5465</v>
      </c>
      <c r="O3124" t="s">
        <v>6460</v>
      </c>
      <c r="P3124">
        <f>COUNTIFS($L:$L, SolaCorp_Backlog[[#This Row],[Product Group]], $H:$H, "&lt;=" &amp; SolaCorp_Backlog[[#This Row],[Order Date]])</f>
        <v>586</v>
      </c>
      <c r="Q3124" s="9">
        <f>IFERROR(VLOOKUP(SolaCorp_Backlog[[#This Row],[Order_Item]], 'Hot Orders'!$C:$H, 6, FALSE), SolaCorp_Backlog[[#This Row],[Order Date]])</f>
        <v>45182</v>
      </c>
      <c r="R3124">
        <f>COUNTIFS($L:$L, SolaCorp_Backlog[[#This Row],[Product Group]], $Q:$Q, "&lt;=" &amp; SolaCorp_Backlog[[#This Row],[New Date]])</f>
        <v>588</v>
      </c>
      <c r="S3124">
        <f>IF(SolaCorp_Backlog[[#This Row],[Product Group]] &lt;&gt; $L3123, 1, $S3123 + 1)</f>
        <v>585</v>
      </c>
      <c r="T31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24">
        <f ca="1" xml:space="preserve"> ROUND((SolaCorp_Backlog[[#This Row],[Projected Ship Date]] - SolaCorp_Backlog[[#This Row],[Order Date]]) / SolaCorp_Backlog[[#This Row],[Backlog Quantity]], 0)</f>
        <v>106</v>
      </c>
    </row>
    <row r="3125" spans="1:21" x14ac:dyDescent="0.25">
      <c r="A3125" t="s">
        <v>194</v>
      </c>
      <c r="B3125" t="s">
        <v>1341</v>
      </c>
      <c r="C3125" t="s">
        <v>721</v>
      </c>
      <c r="D3125" t="s">
        <v>910</v>
      </c>
      <c r="E3125" t="s">
        <v>911</v>
      </c>
      <c r="F3125">
        <v>2</v>
      </c>
      <c r="G3125">
        <v>203.95</v>
      </c>
      <c r="H3125" s="9">
        <v>45182</v>
      </c>
      <c r="I3125" t="s">
        <v>707</v>
      </c>
      <c r="J3125" t="s">
        <v>669</v>
      </c>
      <c r="K3125" t="s">
        <v>602</v>
      </c>
      <c r="L3125" t="s">
        <v>659</v>
      </c>
      <c r="M3125" t="s">
        <v>2453</v>
      </c>
      <c r="N3125" t="s">
        <v>5466</v>
      </c>
      <c r="O3125" t="s">
        <v>6460</v>
      </c>
      <c r="P3125">
        <f>COUNTIFS($L:$L, SolaCorp_Backlog[[#This Row],[Product Group]], $H:$H, "&lt;=" &amp; SolaCorp_Backlog[[#This Row],[Order Date]])</f>
        <v>586</v>
      </c>
      <c r="Q3125" s="9">
        <f>IFERROR(VLOOKUP(SolaCorp_Backlog[[#This Row],[Order_Item]], 'Hot Orders'!$C:$H, 6, FALSE), SolaCorp_Backlog[[#This Row],[Order Date]])</f>
        <v>45182</v>
      </c>
      <c r="R3125">
        <f>COUNTIFS($L:$L, SolaCorp_Backlog[[#This Row],[Product Group]], $Q:$Q, "&lt;=" &amp; SolaCorp_Backlog[[#This Row],[New Date]])</f>
        <v>588</v>
      </c>
      <c r="S3125">
        <f>IF(SolaCorp_Backlog[[#This Row],[Product Group]] &lt;&gt; $L3124, 1, $S3124 + 1)</f>
        <v>586</v>
      </c>
      <c r="T31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25">
        <f ca="1" xml:space="preserve"> ROUND((SolaCorp_Backlog[[#This Row],[Projected Ship Date]] - SolaCorp_Backlog[[#This Row],[Order Date]]) / SolaCorp_Backlog[[#This Row],[Backlog Quantity]], 0)</f>
        <v>106</v>
      </c>
    </row>
    <row r="3126" spans="1:21" x14ac:dyDescent="0.25">
      <c r="A3126" t="s">
        <v>98</v>
      </c>
      <c r="B3126" t="s">
        <v>1402</v>
      </c>
      <c r="C3126" t="s">
        <v>729</v>
      </c>
      <c r="D3126" t="s">
        <v>761</v>
      </c>
      <c r="E3126" t="s">
        <v>762</v>
      </c>
      <c r="F3126">
        <v>1</v>
      </c>
      <c r="G3126">
        <v>162.5</v>
      </c>
      <c r="H3126" s="9">
        <v>45183</v>
      </c>
      <c r="I3126" t="s">
        <v>732</v>
      </c>
      <c r="J3126" t="s">
        <v>675</v>
      </c>
      <c r="K3126" t="s">
        <v>635</v>
      </c>
      <c r="L3126" t="s">
        <v>659</v>
      </c>
      <c r="M3126" t="s">
        <v>2454</v>
      </c>
      <c r="N3126" t="s">
        <v>5467</v>
      </c>
      <c r="O3126" t="s">
        <v>6461</v>
      </c>
      <c r="P3126">
        <f>COUNTIFS($L:$L, SolaCorp_Backlog[[#This Row],[Product Group]], $H:$H, "&lt;=" &amp; SolaCorp_Backlog[[#This Row],[Order Date]])</f>
        <v>587</v>
      </c>
      <c r="Q3126" s="9">
        <f>IFERROR(VLOOKUP(SolaCorp_Backlog[[#This Row],[Order_Item]], 'Hot Orders'!$C:$H, 6, FALSE), SolaCorp_Backlog[[#This Row],[Order Date]])</f>
        <v>45183</v>
      </c>
      <c r="R3126">
        <f>COUNTIFS($L:$L, SolaCorp_Backlog[[#This Row],[Product Group]], $Q:$Q, "&lt;=" &amp; SolaCorp_Backlog[[#This Row],[New Date]])</f>
        <v>589</v>
      </c>
      <c r="S3126">
        <f>IF(SolaCorp_Backlog[[#This Row],[Product Group]] &lt;&gt; $L3125, 1, $S3125 + 1)</f>
        <v>587</v>
      </c>
      <c r="T31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26">
        <f ca="1" xml:space="preserve"> ROUND((SolaCorp_Backlog[[#This Row],[Projected Ship Date]] - SolaCorp_Backlog[[#This Row],[Order Date]]) / SolaCorp_Backlog[[#This Row],[Backlog Quantity]], 0)</f>
        <v>211</v>
      </c>
    </row>
    <row r="3127" spans="1:21" x14ac:dyDescent="0.25">
      <c r="A3127" t="s">
        <v>152</v>
      </c>
      <c r="B3127" t="s">
        <v>1199</v>
      </c>
      <c r="C3127" t="s">
        <v>671</v>
      </c>
      <c r="D3127" t="s">
        <v>1050</v>
      </c>
      <c r="E3127" t="s">
        <v>1051</v>
      </c>
      <c r="F3127">
        <v>2</v>
      </c>
      <c r="G3127">
        <v>310.44</v>
      </c>
      <c r="H3127" s="9">
        <v>45185</v>
      </c>
      <c r="I3127" t="s">
        <v>674</v>
      </c>
      <c r="J3127" t="s">
        <v>675</v>
      </c>
      <c r="K3127" t="s">
        <v>602</v>
      </c>
      <c r="L3127" t="s">
        <v>659</v>
      </c>
      <c r="M3127" t="s">
        <v>2455</v>
      </c>
      <c r="N3127" t="s">
        <v>5468</v>
      </c>
      <c r="O3127" t="s">
        <v>6462</v>
      </c>
      <c r="P3127">
        <f>COUNTIFS($L:$L, SolaCorp_Backlog[[#This Row],[Product Group]], $H:$H, "&lt;=" &amp; SolaCorp_Backlog[[#This Row],[Order Date]])</f>
        <v>589</v>
      </c>
      <c r="Q3127" s="9">
        <f>IFERROR(VLOOKUP(SolaCorp_Backlog[[#This Row],[Order_Item]], 'Hot Orders'!$C:$H, 6, FALSE), SolaCorp_Backlog[[#This Row],[Order Date]])</f>
        <v>45185</v>
      </c>
      <c r="R3127">
        <f>COUNTIFS($L:$L, SolaCorp_Backlog[[#This Row],[Product Group]], $Q:$Q, "&lt;=" &amp; SolaCorp_Backlog[[#This Row],[New Date]])</f>
        <v>591</v>
      </c>
      <c r="S3127">
        <f>IF(SolaCorp_Backlog[[#This Row],[Product Group]] &lt;&gt; $L3126, 1, $S3126 + 1)</f>
        <v>588</v>
      </c>
      <c r="T31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27">
        <f ca="1" xml:space="preserve"> ROUND((SolaCorp_Backlog[[#This Row],[Projected Ship Date]] - SolaCorp_Backlog[[#This Row],[Order Date]]) / SolaCorp_Backlog[[#This Row],[Backlog Quantity]], 0)</f>
        <v>105</v>
      </c>
    </row>
    <row r="3128" spans="1:21" x14ac:dyDescent="0.25">
      <c r="A3128" t="s">
        <v>152</v>
      </c>
      <c r="B3128" t="s">
        <v>1199</v>
      </c>
      <c r="C3128" t="s">
        <v>671</v>
      </c>
      <c r="D3128" t="s">
        <v>1050</v>
      </c>
      <c r="E3128" t="s">
        <v>1051</v>
      </c>
      <c r="F3128">
        <v>2</v>
      </c>
      <c r="G3128">
        <v>310.44</v>
      </c>
      <c r="H3128" s="9">
        <v>45185</v>
      </c>
      <c r="I3128" t="s">
        <v>674</v>
      </c>
      <c r="J3128" t="s">
        <v>675</v>
      </c>
      <c r="K3128" t="s">
        <v>602</v>
      </c>
      <c r="L3128" t="s">
        <v>659</v>
      </c>
      <c r="M3128" t="s">
        <v>2455</v>
      </c>
      <c r="N3128" t="s">
        <v>5469</v>
      </c>
      <c r="O3128" t="s">
        <v>6462</v>
      </c>
      <c r="P3128">
        <f>COUNTIFS($L:$L, SolaCorp_Backlog[[#This Row],[Product Group]], $H:$H, "&lt;=" &amp; SolaCorp_Backlog[[#This Row],[Order Date]])</f>
        <v>589</v>
      </c>
      <c r="Q3128" s="9">
        <f>IFERROR(VLOOKUP(SolaCorp_Backlog[[#This Row],[Order_Item]], 'Hot Orders'!$C:$H, 6, FALSE), SolaCorp_Backlog[[#This Row],[Order Date]])</f>
        <v>45185</v>
      </c>
      <c r="R3128">
        <f>COUNTIFS($L:$L, SolaCorp_Backlog[[#This Row],[Product Group]], $Q:$Q, "&lt;=" &amp; SolaCorp_Backlog[[#This Row],[New Date]])</f>
        <v>591</v>
      </c>
      <c r="S3128">
        <f>IF(SolaCorp_Backlog[[#This Row],[Product Group]] &lt;&gt; $L3127, 1, $S3127 + 1)</f>
        <v>589</v>
      </c>
      <c r="T31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28">
        <f ca="1" xml:space="preserve"> ROUND((SolaCorp_Backlog[[#This Row],[Projected Ship Date]] - SolaCorp_Backlog[[#This Row],[Order Date]]) / SolaCorp_Backlog[[#This Row],[Backlog Quantity]], 0)</f>
        <v>105</v>
      </c>
    </row>
    <row r="3129" spans="1:21" x14ac:dyDescent="0.25">
      <c r="A3129" t="s">
        <v>195</v>
      </c>
      <c r="B3129" t="s">
        <v>725</v>
      </c>
      <c r="C3129" t="s">
        <v>671</v>
      </c>
      <c r="D3129" t="s">
        <v>726</v>
      </c>
      <c r="E3129" t="s">
        <v>727</v>
      </c>
      <c r="F3129">
        <v>1</v>
      </c>
      <c r="G3129">
        <v>932.68</v>
      </c>
      <c r="H3129" s="9">
        <v>45187</v>
      </c>
      <c r="I3129" t="s">
        <v>703</v>
      </c>
      <c r="J3129" t="s">
        <v>675</v>
      </c>
      <c r="K3129" t="s">
        <v>590</v>
      </c>
      <c r="L3129" t="s">
        <v>659</v>
      </c>
      <c r="M3129" t="s">
        <v>2252</v>
      </c>
      <c r="N3129" t="s">
        <v>5054</v>
      </c>
      <c r="O3129" t="s">
        <v>6295</v>
      </c>
      <c r="P3129">
        <f>COUNTIFS($L:$L, SolaCorp_Backlog[[#This Row],[Product Group]], $H:$H, "&lt;=" &amp; SolaCorp_Backlog[[#This Row],[Order Date]])</f>
        <v>599</v>
      </c>
      <c r="Q3129" s="9">
        <f>IFERROR(VLOOKUP(SolaCorp_Backlog[[#This Row],[Order_Item]], 'Hot Orders'!$C:$H, 6, FALSE), SolaCorp_Backlog[[#This Row],[Order Date]])</f>
        <v>45187</v>
      </c>
      <c r="R3129">
        <f>COUNTIFS($L:$L, SolaCorp_Backlog[[#This Row],[Product Group]], $Q:$Q, "&lt;=" &amp; SolaCorp_Backlog[[#This Row],[New Date]])</f>
        <v>601</v>
      </c>
      <c r="S3129">
        <f>IF(SolaCorp_Backlog[[#This Row],[Product Group]] &lt;&gt; $L3128, 1, $S3128 + 1)</f>
        <v>590</v>
      </c>
      <c r="T31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29">
        <f ca="1" xml:space="preserve"> ROUND((SolaCorp_Backlog[[#This Row],[Projected Ship Date]] - SolaCorp_Backlog[[#This Row],[Order Date]]) / SolaCorp_Backlog[[#This Row],[Backlog Quantity]], 0)</f>
        <v>207</v>
      </c>
    </row>
    <row r="3130" spans="1:21" x14ac:dyDescent="0.25">
      <c r="A3130" t="s">
        <v>195</v>
      </c>
      <c r="B3130" t="s">
        <v>725</v>
      </c>
      <c r="C3130" t="s">
        <v>671</v>
      </c>
      <c r="D3130" t="s">
        <v>726</v>
      </c>
      <c r="E3130" t="s">
        <v>727</v>
      </c>
      <c r="F3130">
        <v>6</v>
      </c>
      <c r="G3130">
        <v>230.54</v>
      </c>
      <c r="H3130" s="9">
        <v>45187</v>
      </c>
      <c r="I3130" t="s">
        <v>703</v>
      </c>
      <c r="J3130" t="s">
        <v>675</v>
      </c>
      <c r="K3130" t="s">
        <v>590</v>
      </c>
      <c r="L3130" t="s">
        <v>659</v>
      </c>
      <c r="M3130" t="s">
        <v>2252</v>
      </c>
      <c r="N3130" t="s">
        <v>5170</v>
      </c>
      <c r="O3130" t="s">
        <v>6295</v>
      </c>
      <c r="P3130">
        <f>COUNTIFS($L:$L, SolaCorp_Backlog[[#This Row],[Product Group]], $H:$H, "&lt;=" &amp; SolaCorp_Backlog[[#This Row],[Order Date]])</f>
        <v>599</v>
      </c>
      <c r="Q3130" s="9">
        <f>IFERROR(VLOOKUP(SolaCorp_Backlog[[#This Row],[Order_Item]], 'Hot Orders'!$C:$H, 6, FALSE), SolaCorp_Backlog[[#This Row],[Order Date]])</f>
        <v>45187</v>
      </c>
      <c r="R3130">
        <f>COUNTIFS($L:$L, SolaCorp_Backlog[[#This Row],[Product Group]], $Q:$Q, "&lt;=" &amp; SolaCorp_Backlog[[#This Row],[New Date]])</f>
        <v>601</v>
      </c>
      <c r="S3130">
        <f>IF(SolaCorp_Backlog[[#This Row],[Product Group]] &lt;&gt; $L3129, 1, $S3129 + 1)</f>
        <v>591</v>
      </c>
      <c r="T31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30">
        <f ca="1" xml:space="preserve"> ROUND((SolaCorp_Backlog[[#This Row],[Projected Ship Date]] - SolaCorp_Backlog[[#This Row],[Order Date]]) / SolaCorp_Backlog[[#This Row],[Backlog Quantity]], 0)</f>
        <v>35</v>
      </c>
    </row>
    <row r="3131" spans="1:21" x14ac:dyDescent="0.25">
      <c r="A3131" t="s">
        <v>195</v>
      </c>
      <c r="B3131" t="s">
        <v>725</v>
      </c>
      <c r="C3131" t="s">
        <v>671</v>
      </c>
      <c r="D3131" t="s">
        <v>726</v>
      </c>
      <c r="E3131" t="s">
        <v>727</v>
      </c>
      <c r="F3131">
        <v>6</v>
      </c>
      <c r="G3131">
        <v>230.54</v>
      </c>
      <c r="H3131" s="9">
        <v>45187</v>
      </c>
      <c r="I3131" t="s">
        <v>703</v>
      </c>
      <c r="J3131" t="s">
        <v>675</v>
      </c>
      <c r="K3131" t="s">
        <v>590</v>
      </c>
      <c r="L3131" t="s">
        <v>659</v>
      </c>
      <c r="M3131" t="s">
        <v>2252</v>
      </c>
      <c r="N3131" t="s">
        <v>5171</v>
      </c>
      <c r="O3131" t="s">
        <v>6295</v>
      </c>
      <c r="P3131">
        <f>COUNTIFS($L:$L, SolaCorp_Backlog[[#This Row],[Product Group]], $H:$H, "&lt;=" &amp; SolaCorp_Backlog[[#This Row],[Order Date]])</f>
        <v>599</v>
      </c>
      <c r="Q3131" s="9">
        <f>IFERROR(VLOOKUP(SolaCorp_Backlog[[#This Row],[Order_Item]], 'Hot Orders'!$C:$H, 6, FALSE), SolaCorp_Backlog[[#This Row],[Order Date]])</f>
        <v>45187</v>
      </c>
      <c r="R3131">
        <f>COUNTIFS($L:$L, SolaCorp_Backlog[[#This Row],[Product Group]], $Q:$Q, "&lt;=" &amp; SolaCorp_Backlog[[#This Row],[New Date]])</f>
        <v>601</v>
      </c>
      <c r="S3131">
        <f>IF(SolaCorp_Backlog[[#This Row],[Product Group]] &lt;&gt; $L3130, 1, $S3130 + 1)</f>
        <v>592</v>
      </c>
      <c r="T31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31">
        <f ca="1" xml:space="preserve"> ROUND((SolaCorp_Backlog[[#This Row],[Projected Ship Date]] - SolaCorp_Backlog[[#This Row],[Order Date]]) / SolaCorp_Backlog[[#This Row],[Backlog Quantity]], 0)</f>
        <v>35</v>
      </c>
    </row>
    <row r="3132" spans="1:21" x14ac:dyDescent="0.25">
      <c r="A3132" t="s">
        <v>195</v>
      </c>
      <c r="B3132" t="s">
        <v>725</v>
      </c>
      <c r="C3132" t="s">
        <v>671</v>
      </c>
      <c r="D3132" t="s">
        <v>726</v>
      </c>
      <c r="E3132" t="s">
        <v>727</v>
      </c>
      <c r="F3132">
        <v>6</v>
      </c>
      <c r="G3132">
        <v>230.54</v>
      </c>
      <c r="H3132" s="9">
        <v>45187</v>
      </c>
      <c r="I3132" t="s">
        <v>703</v>
      </c>
      <c r="J3132" t="s">
        <v>675</v>
      </c>
      <c r="K3132" t="s">
        <v>590</v>
      </c>
      <c r="L3132" t="s">
        <v>659</v>
      </c>
      <c r="M3132" t="s">
        <v>2252</v>
      </c>
      <c r="N3132" t="s">
        <v>5172</v>
      </c>
      <c r="O3132" t="s">
        <v>6295</v>
      </c>
      <c r="P3132">
        <f>COUNTIFS($L:$L, SolaCorp_Backlog[[#This Row],[Product Group]], $H:$H, "&lt;=" &amp; SolaCorp_Backlog[[#This Row],[Order Date]])</f>
        <v>599</v>
      </c>
      <c r="Q3132" s="9">
        <f>IFERROR(VLOOKUP(SolaCorp_Backlog[[#This Row],[Order_Item]], 'Hot Orders'!$C:$H, 6, FALSE), SolaCorp_Backlog[[#This Row],[Order Date]])</f>
        <v>45187</v>
      </c>
      <c r="R3132">
        <f>COUNTIFS($L:$L, SolaCorp_Backlog[[#This Row],[Product Group]], $Q:$Q, "&lt;=" &amp; SolaCorp_Backlog[[#This Row],[New Date]])</f>
        <v>601</v>
      </c>
      <c r="S3132">
        <f>IF(SolaCorp_Backlog[[#This Row],[Product Group]] &lt;&gt; $L3131, 1, $S3131 + 1)</f>
        <v>593</v>
      </c>
      <c r="T31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32">
        <f ca="1" xml:space="preserve"> ROUND((SolaCorp_Backlog[[#This Row],[Projected Ship Date]] - SolaCorp_Backlog[[#This Row],[Order Date]]) / SolaCorp_Backlog[[#This Row],[Backlog Quantity]], 0)</f>
        <v>35</v>
      </c>
    </row>
    <row r="3133" spans="1:21" x14ac:dyDescent="0.25">
      <c r="A3133" t="s">
        <v>195</v>
      </c>
      <c r="B3133" t="s">
        <v>725</v>
      </c>
      <c r="C3133" t="s">
        <v>671</v>
      </c>
      <c r="D3133" t="s">
        <v>726</v>
      </c>
      <c r="E3133" t="s">
        <v>727</v>
      </c>
      <c r="F3133">
        <v>6</v>
      </c>
      <c r="G3133">
        <v>230.54</v>
      </c>
      <c r="H3133" s="9">
        <v>45187</v>
      </c>
      <c r="I3133" t="s">
        <v>703</v>
      </c>
      <c r="J3133" t="s">
        <v>675</v>
      </c>
      <c r="K3133" t="s">
        <v>590</v>
      </c>
      <c r="L3133" t="s">
        <v>659</v>
      </c>
      <c r="M3133" t="s">
        <v>2252</v>
      </c>
      <c r="N3133" t="s">
        <v>5173</v>
      </c>
      <c r="O3133" t="s">
        <v>6295</v>
      </c>
      <c r="P3133">
        <f>COUNTIFS($L:$L, SolaCorp_Backlog[[#This Row],[Product Group]], $H:$H, "&lt;=" &amp; SolaCorp_Backlog[[#This Row],[Order Date]])</f>
        <v>599</v>
      </c>
      <c r="Q3133" s="9">
        <f>IFERROR(VLOOKUP(SolaCorp_Backlog[[#This Row],[Order_Item]], 'Hot Orders'!$C:$H, 6, FALSE), SolaCorp_Backlog[[#This Row],[Order Date]])</f>
        <v>45187</v>
      </c>
      <c r="R3133">
        <f>COUNTIFS($L:$L, SolaCorp_Backlog[[#This Row],[Product Group]], $Q:$Q, "&lt;=" &amp; SolaCorp_Backlog[[#This Row],[New Date]])</f>
        <v>601</v>
      </c>
      <c r="S3133">
        <f>IF(SolaCorp_Backlog[[#This Row],[Product Group]] &lt;&gt; $L3132, 1, $S3132 + 1)</f>
        <v>594</v>
      </c>
      <c r="T31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33">
        <f ca="1" xml:space="preserve"> ROUND((SolaCorp_Backlog[[#This Row],[Projected Ship Date]] - SolaCorp_Backlog[[#This Row],[Order Date]]) / SolaCorp_Backlog[[#This Row],[Backlog Quantity]], 0)</f>
        <v>35</v>
      </c>
    </row>
    <row r="3134" spans="1:21" x14ac:dyDescent="0.25">
      <c r="A3134" t="s">
        <v>195</v>
      </c>
      <c r="B3134" t="s">
        <v>725</v>
      </c>
      <c r="C3134" t="s">
        <v>671</v>
      </c>
      <c r="D3134" t="s">
        <v>726</v>
      </c>
      <c r="E3134" t="s">
        <v>727</v>
      </c>
      <c r="F3134">
        <v>6</v>
      </c>
      <c r="G3134">
        <v>230.54</v>
      </c>
      <c r="H3134" s="9">
        <v>45187</v>
      </c>
      <c r="I3134" t="s">
        <v>703</v>
      </c>
      <c r="J3134" t="s">
        <v>675</v>
      </c>
      <c r="K3134" t="s">
        <v>590</v>
      </c>
      <c r="L3134" t="s">
        <v>659</v>
      </c>
      <c r="M3134" t="s">
        <v>2252</v>
      </c>
      <c r="N3134" t="s">
        <v>5174</v>
      </c>
      <c r="O3134" t="s">
        <v>6295</v>
      </c>
      <c r="P3134">
        <f>COUNTIFS($L:$L, SolaCorp_Backlog[[#This Row],[Product Group]], $H:$H, "&lt;=" &amp; SolaCorp_Backlog[[#This Row],[Order Date]])</f>
        <v>599</v>
      </c>
      <c r="Q3134" s="9">
        <f>IFERROR(VLOOKUP(SolaCorp_Backlog[[#This Row],[Order_Item]], 'Hot Orders'!$C:$H, 6, FALSE), SolaCorp_Backlog[[#This Row],[Order Date]])</f>
        <v>45187</v>
      </c>
      <c r="R3134">
        <f>COUNTIFS($L:$L, SolaCorp_Backlog[[#This Row],[Product Group]], $Q:$Q, "&lt;=" &amp; SolaCorp_Backlog[[#This Row],[New Date]])</f>
        <v>601</v>
      </c>
      <c r="S3134">
        <f>IF(SolaCorp_Backlog[[#This Row],[Product Group]] &lt;&gt; $L3133, 1, $S3133 + 1)</f>
        <v>595</v>
      </c>
      <c r="T31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34">
        <f ca="1" xml:space="preserve"> ROUND((SolaCorp_Backlog[[#This Row],[Projected Ship Date]] - SolaCorp_Backlog[[#This Row],[Order Date]]) / SolaCorp_Backlog[[#This Row],[Backlog Quantity]], 0)</f>
        <v>35</v>
      </c>
    </row>
    <row r="3135" spans="1:21" x14ac:dyDescent="0.25">
      <c r="A3135" t="s">
        <v>195</v>
      </c>
      <c r="B3135" t="s">
        <v>725</v>
      </c>
      <c r="C3135" t="s">
        <v>671</v>
      </c>
      <c r="D3135" t="s">
        <v>726</v>
      </c>
      <c r="E3135" t="s">
        <v>727</v>
      </c>
      <c r="F3135">
        <v>6</v>
      </c>
      <c r="G3135">
        <v>230.54</v>
      </c>
      <c r="H3135" s="9">
        <v>45187</v>
      </c>
      <c r="I3135" t="s">
        <v>703</v>
      </c>
      <c r="J3135" t="s">
        <v>675</v>
      </c>
      <c r="K3135" t="s">
        <v>590</v>
      </c>
      <c r="L3135" t="s">
        <v>659</v>
      </c>
      <c r="M3135" t="s">
        <v>2252</v>
      </c>
      <c r="N3135" t="s">
        <v>5054</v>
      </c>
      <c r="O3135" t="s">
        <v>6295</v>
      </c>
      <c r="P3135">
        <f>COUNTIFS($L:$L, SolaCorp_Backlog[[#This Row],[Product Group]], $H:$H, "&lt;=" &amp; SolaCorp_Backlog[[#This Row],[Order Date]])</f>
        <v>599</v>
      </c>
      <c r="Q3135" s="9">
        <f>IFERROR(VLOOKUP(SolaCorp_Backlog[[#This Row],[Order_Item]], 'Hot Orders'!$C:$H, 6, FALSE), SolaCorp_Backlog[[#This Row],[Order Date]])</f>
        <v>45187</v>
      </c>
      <c r="R3135">
        <f>COUNTIFS($L:$L, SolaCorp_Backlog[[#This Row],[Product Group]], $Q:$Q, "&lt;=" &amp; SolaCorp_Backlog[[#This Row],[New Date]])</f>
        <v>601</v>
      </c>
      <c r="S3135">
        <f>IF(SolaCorp_Backlog[[#This Row],[Product Group]] &lt;&gt; $L3134, 1, $S3134 + 1)</f>
        <v>596</v>
      </c>
      <c r="T31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35">
        <f ca="1" xml:space="preserve"> ROUND((SolaCorp_Backlog[[#This Row],[Projected Ship Date]] - SolaCorp_Backlog[[#This Row],[Order Date]]) / SolaCorp_Backlog[[#This Row],[Backlog Quantity]], 0)</f>
        <v>35</v>
      </c>
    </row>
    <row r="3136" spans="1:21" x14ac:dyDescent="0.25">
      <c r="A3136" t="s">
        <v>195</v>
      </c>
      <c r="B3136" t="s">
        <v>725</v>
      </c>
      <c r="C3136" t="s">
        <v>671</v>
      </c>
      <c r="D3136" t="s">
        <v>726</v>
      </c>
      <c r="E3136" t="s">
        <v>727</v>
      </c>
      <c r="F3136">
        <v>1</v>
      </c>
      <c r="G3136">
        <v>281.76</v>
      </c>
      <c r="H3136" s="9">
        <v>45187</v>
      </c>
      <c r="I3136" t="s">
        <v>703</v>
      </c>
      <c r="J3136" t="s">
        <v>675</v>
      </c>
      <c r="K3136" t="s">
        <v>590</v>
      </c>
      <c r="L3136" t="s">
        <v>659</v>
      </c>
      <c r="M3136" t="s">
        <v>2252</v>
      </c>
      <c r="N3136" t="s">
        <v>5054</v>
      </c>
      <c r="O3136" t="s">
        <v>6295</v>
      </c>
      <c r="P3136">
        <f>COUNTIFS($L:$L, SolaCorp_Backlog[[#This Row],[Product Group]], $H:$H, "&lt;=" &amp; SolaCorp_Backlog[[#This Row],[Order Date]])</f>
        <v>599</v>
      </c>
      <c r="Q3136" s="9">
        <f>IFERROR(VLOOKUP(SolaCorp_Backlog[[#This Row],[Order_Item]], 'Hot Orders'!$C:$H, 6, FALSE), SolaCorp_Backlog[[#This Row],[Order Date]])</f>
        <v>45187</v>
      </c>
      <c r="R3136">
        <f>COUNTIFS($L:$L, SolaCorp_Backlog[[#This Row],[Product Group]], $Q:$Q, "&lt;=" &amp; SolaCorp_Backlog[[#This Row],[New Date]])</f>
        <v>601</v>
      </c>
      <c r="S3136">
        <f>IF(SolaCorp_Backlog[[#This Row],[Product Group]] &lt;&gt; $L3135, 1, $S3135 + 1)</f>
        <v>597</v>
      </c>
      <c r="T31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36">
        <f ca="1" xml:space="preserve"> ROUND((SolaCorp_Backlog[[#This Row],[Projected Ship Date]] - SolaCorp_Backlog[[#This Row],[Order Date]]) / SolaCorp_Backlog[[#This Row],[Backlog Quantity]], 0)</f>
        <v>207</v>
      </c>
    </row>
    <row r="3137" spans="1:21" x14ac:dyDescent="0.25">
      <c r="A3137" t="s">
        <v>195</v>
      </c>
      <c r="B3137" t="s">
        <v>725</v>
      </c>
      <c r="C3137" t="s">
        <v>671</v>
      </c>
      <c r="D3137" t="s">
        <v>726</v>
      </c>
      <c r="E3137" t="s">
        <v>727</v>
      </c>
      <c r="F3137">
        <v>1</v>
      </c>
      <c r="G3137">
        <v>279.64</v>
      </c>
      <c r="H3137" s="9">
        <v>45187</v>
      </c>
      <c r="I3137" t="s">
        <v>703</v>
      </c>
      <c r="J3137" t="s">
        <v>675</v>
      </c>
      <c r="K3137" t="s">
        <v>590</v>
      </c>
      <c r="L3137" t="s">
        <v>659</v>
      </c>
      <c r="M3137" t="s">
        <v>2252</v>
      </c>
      <c r="N3137" t="s">
        <v>5054</v>
      </c>
      <c r="O3137" t="s">
        <v>6295</v>
      </c>
      <c r="P3137">
        <f>COUNTIFS($L:$L, SolaCorp_Backlog[[#This Row],[Product Group]], $H:$H, "&lt;=" &amp; SolaCorp_Backlog[[#This Row],[Order Date]])</f>
        <v>599</v>
      </c>
      <c r="Q3137" s="9">
        <f>IFERROR(VLOOKUP(SolaCorp_Backlog[[#This Row],[Order_Item]], 'Hot Orders'!$C:$H, 6, FALSE), SolaCorp_Backlog[[#This Row],[Order Date]])</f>
        <v>45187</v>
      </c>
      <c r="R3137">
        <f>COUNTIFS($L:$L, SolaCorp_Backlog[[#This Row],[Product Group]], $Q:$Q, "&lt;=" &amp; SolaCorp_Backlog[[#This Row],[New Date]])</f>
        <v>601</v>
      </c>
      <c r="S3137">
        <f>IF(SolaCorp_Backlog[[#This Row],[Product Group]] &lt;&gt; $L3136, 1, $S3136 + 1)</f>
        <v>598</v>
      </c>
      <c r="T31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37">
        <f ca="1" xml:space="preserve"> ROUND((SolaCorp_Backlog[[#This Row],[Projected Ship Date]] - SolaCorp_Backlog[[#This Row],[Order Date]]) / SolaCorp_Backlog[[#This Row],[Backlog Quantity]], 0)</f>
        <v>207</v>
      </c>
    </row>
    <row r="3138" spans="1:21" x14ac:dyDescent="0.25">
      <c r="A3138" t="s">
        <v>195</v>
      </c>
      <c r="B3138" t="s">
        <v>725</v>
      </c>
      <c r="C3138" t="s">
        <v>671</v>
      </c>
      <c r="D3138" t="s">
        <v>726</v>
      </c>
      <c r="E3138" t="s">
        <v>727</v>
      </c>
      <c r="F3138">
        <v>1</v>
      </c>
      <c r="G3138">
        <v>174.15</v>
      </c>
      <c r="H3138" s="9">
        <v>45187</v>
      </c>
      <c r="I3138" t="s">
        <v>703</v>
      </c>
      <c r="J3138" t="s">
        <v>675</v>
      </c>
      <c r="K3138" t="s">
        <v>590</v>
      </c>
      <c r="L3138" t="s">
        <v>659</v>
      </c>
      <c r="M3138" t="s">
        <v>2252</v>
      </c>
      <c r="N3138" t="s">
        <v>5054</v>
      </c>
      <c r="O3138" t="s">
        <v>6295</v>
      </c>
      <c r="P3138">
        <f>COUNTIFS($L:$L, SolaCorp_Backlog[[#This Row],[Product Group]], $H:$H, "&lt;=" &amp; SolaCorp_Backlog[[#This Row],[Order Date]])</f>
        <v>599</v>
      </c>
      <c r="Q3138" s="9">
        <f>IFERROR(VLOOKUP(SolaCorp_Backlog[[#This Row],[Order_Item]], 'Hot Orders'!$C:$H, 6, FALSE), SolaCorp_Backlog[[#This Row],[Order Date]])</f>
        <v>45187</v>
      </c>
      <c r="R3138">
        <f>COUNTIFS($L:$L, SolaCorp_Backlog[[#This Row],[Product Group]], $Q:$Q, "&lt;=" &amp; SolaCorp_Backlog[[#This Row],[New Date]])</f>
        <v>601</v>
      </c>
      <c r="S3138">
        <f>IF(SolaCorp_Backlog[[#This Row],[Product Group]] &lt;&gt; $L3137, 1, $S3137 + 1)</f>
        <v>599</v>
      </c>
      <c r="T31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38">
        <f ca="1" xml:space="preserve"> ROUND((SolaCorp_Backlog[[#This Row],[Projected Ship Date]] - SolaCorp_Backlog[[#This Row],[Order Date]]) / SolaCorp_Backlog[[#This Row],[Backlog Quantity]], 0)</f>
        <v>207</v>
      </c>
    </row>
    <row r="3139" spans="1:21" x14ac:dyDescent="0.25">
      <c r="A3139" t="s">
        <v>84</v>
      </c>
      <c r="B3139" t="s">
        <v>1378</v>
      </c>
      <c r="C3139" t="s">
        <v>688</v>
      </c>
      <c r="D3139" t="s">
        <v>1219</v>
      </c>
      <c r="E3139" t="s">
        <v>1220</v>
      </c>
      <c r="F3139">
        <v>1</v>
      </c>
      <c r="G3139">
        <v>176.49</v>
      </c>
      <c r="H3139" s="9">
        <v>45189</v>
      </c>
      <c r="I3139" t="s">
        <v>900</v>
      </c>
      <c r="J3139" t="s">
        <v>675</v>
      </c>
      <c r="K3139" t="s">
        <v>620</v>
      </c>
      <c r="L3139" t="s">
        <v>659</v>
      </c>
      <c r="M3139" t="s">
        <v>2457</v>
      </c>
      <c r="N3139" t="s">
        <v>5471</v>
      </c>
      <c r="O3139" t="s">
        <v>6464</v>
      </c>
      <c r="P3139">
        <f>COUNTIFS($L:$L, SolaCorp_Backlog[[#This Row],[Product Group]], $H:$H, "&lt;=" &amp; SolaCorp_Backlog[[#This Row],[Order Date]])</f>
        <v>601</v>
      </c>
      <c r="Q3139" s="9">
        <f>IFERROR(VLOOKUP(SolaCorp_Backlog[[#This Row],[Order_Item]], 'Hot Orders'!$C:$H, 6, FALSE), SolaCorp_Backlog[[#This Row],[Order Date]])</f>
        <v>45189</v>
      </c>
      <c r="R3139">
        <f>COUNTIFS($L:$L, SolaCorp_Backlog[[#This Row],[Product Group]], $Q:$Q, "&lt;=" &amp; SolaCorp_Backlog[[#This Row],[New Date]])</f>
        <v>603</v>
      </c>
      <c r="S3139">
        <f>IF(SolaCorp_Backlog[[#This Row],[Product Group]] &lt;&gt; $L3138, 1, $S3138 + 1)</f>
        <v>600</v>
      </c>
      <c r="T31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39">
        <f ca="1" xml:space="preserve"> ROUND((SolaCorp_Backlog[[#This Row],[Projected Ship Date]] - SolaCorp_Backlog[[#This Row],[Order Date]]) / SolaCorp_Backlog[[#This Row],[Backlog Quantity]], 0)</f>
        <v>205</v>
      </c>
    </row>
    <row r="3140" spans="1:21" x14ac:dyDescent="0.25">
      <c r="A3140" t="s">
        <v>156</v>
      </c>
      <c r="B3140" t="s">
        <v>1373</v>
      </c>
      <c r="C3140" t="s">
        <v>729</v>
      </c>
      <c r="D3140" t="s">
        <v>1298</v>
      </c>
      <c r="E3140" t="s">
        <v>1299</v>
      </c>
      <c r="F3140">
        <v>1</v>
      </c>
      <c r="G3140">
        <v>181.14</v>
      </c>
      <c r="H3140" s="9">
        <v>45189</v>
      </c>
      <c r="I3140" t="s">
        <v>789</v>
      </c>
      <c r="J3140" t="s">
        <v>669</v>
      </c>
      <c r="K3140" t="s">
        <v>618</v>
      </c>
      <c r="L3140" t="s">
        <v>659</v>
      </c>
      <c r="M3140" t="s">
        <v>2266</v>
      </c>
      <c r="N3140" t="s">
        <v>5088</v>
      </c>
      <c r="O3140" t="s">
        <v>6309</v>
      </c>
      <c r="P3140">
        <f>COUNTIFS($L:$L, SolaCorp_Backlog[[#This Row],[Product Group]], $H:$H, "&lt;=" &amp; SolaCorp_Backlog[[#This Row],[Order Date]])</f>
        <v>601</v>
      </c>
      <c r="Q3140" s="9">
        <f>IFERROR(VLOOKUP(SolaCorp_Backlog[[#This Row],[Order_Item]], 'Hot Orders'!$C:$H, 6, FALSE), SolaCorp_Backlog[[#This Row],[Order Date]])</f>
        <v>45189</v>
      </c>
      <c r="R3140">
        <f>COUNTIFS($L:$L, SolaCorp_Backlog[[#This Row],[Product Group]], $Q:$Q, "&lt;=" &amp; SolaCorp_Backlog[[#This Row],[New Date]])</f>
        <v>603</v>
      </c>
      <c r="S3140">
        <f>IF(SolaCorp_Backlog[[#This Row],[Product Group]] &lt;&gt; $L3139, 1, $S3139 + 1)</f>
        <v>601</v>
      </c>
      <c r="T31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45394</v>
      </c>
      <c r="U3140">
        <f ca="1" xml:space="preserve"> ROUND((SolaCorp_Backlog[[#This Row],[Projected Ship Date]] - SolaCorp_Backlog[[#This Row],[Order Date]]) / SolaCorp_Backlog[[#This Row],[Backlog Quantity]], 0)</f>
        <v>205</v>
      </c>
    </row>
    <row r="3141" spans="1:21" x14ac:dyDescent="0.25">
      <c r="A3141" t="s">
        <v>229</v>
      </c>
      <c r="B3141" t="s">
        <v>1161</v>
      </c>
      <c r="C3141" t="s">
        <v>721</v>
      </c>
      <c r="D3141" t="s">
        <v>1304</v>
      </c>
      <c r="E3141" t="s">
        <v>1305</v>
      </c>
      <c r="F3141">
        <v>5</v>
      </c>
      <c r="G3141">
        <v>210.66</v>
      </c>
      <c r="H3141" s="9">
        <v>45190</v>
      </c>
      <c r="I3141" t="s">
        <v>1162</v>
      </c>
      <c r="J3141" t="s">
        <v>675</v>
      </c>
      <c r="K3141" t="s">
        <v>605</v>
      </c>
      <c r="L3141" t="s">
        <v>659</v>
      </c>
      <c r="M3141" t="s">
        <v>2260</v>
      </c>
      <c r="N3141" t="s">
        <v>5064</v>
      </c>
      <c r="O3141" t="s">
        <v>6303</v>
      </c>
      <c r="P3141">
        <f>COUNTIFS($L:$L, SolaCorp_Backlog[[#This Row],[Product Group]], $H:$H, "&lt;=" &amp; SolaCorp_Backlog[[#This Row],[Order Date]])</f>
        <v>614</v>
      </c>
      <c r="Q3141" s="9">
        <f>IFERROR(VLOOKUP(SolaCorp_Backlog[[#This Row],[Order_Item]], 'Hot Orders'!$C:$H, 6, FALSE), SolaCorp_Backlog[[#This Row],[Order Date]])</f>
        <v>45190</v>
      </c>
      <c r="R3141">
        <f>COUNTIFS($L:$L, SolaCorp_Backlog[[#This Row],[Product Group]], $Q:$Q, "&lt;=" &amp; SolaCorp_Backlog[[#This Row],[New Date]])</f>
        <v>616</v>
      </c>
      <c r="S3141">
        <f>IF(SolaCorp_Backlog[[#This Row],[Product Group]] &lt;&gt; $L3140, 1, $S3140 + 1)</f>
        <v>602</v>
      </c>
      <c r="T31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41">
        <f ca="1" xml:space="preserve"> ROUND((SolaCorp_Backlog[[#This Row],[Projected Ship Date]] - SolaCorp_Backlog[[#This Row],[Order Date]]) / SolaCorp_Backlog[[#This Row],[Backlog Quantity]], 0)</f>
        <v>42</v>
      </c>
    </row>
    <row r="3142" spans="1:21" x14ac:dyDescent="0.25">
      <c r="A3142" t="s">
        <v>229</v>
      </c>
      <c r="B3142" t="s">
        <v>1161</v>
      </c>
      <c r="C3142" t="s">
        <v>721</v>
      </c>
      <c r="D3142" t="s">
        <v>1304</v>
      </c>
      <c r="E3142" t="s">
        <v>1305</v>
      </c>
      <c r="F3142">
        <v>5</v>
      </c>
      <c r="G3142">
        <v>210.66</v>
      </c>
      <c r="H3142" s="9">
        <v>45190</v>
      </c>
      <c r="I3142" t="s">
        <v>1162</v>
      </c>
      <c r="J3142" t="s">
        <v>675</v>
      </c>
      <c r="K3142" t="s">
        <v>605</v>
      </c>
      <c r="L3142" t="s">
        <v>659</v>
      </c>
      <c r="M3142" t="s">
        <v>2260</v>
      </c>
      <c r="N3142" t="s">
        <v>5065</v>
      </c>
      <c r="O3142" t="s">
        <v>6303</v>
      </c>
      <c r="P3142">
        <f>COUNTIFS($L:$L, SolaCorp_Backlog[[#This Row],[Product Group]], $H:$H, "&lt;=" &amp; SolaCorp_Backlog[[#This Row],[Order Date]])</f>
        <v>614</v>
      </c>
      <c r="Q3142" s="9">
        <f>IFERROR(VLOOKUP(SolaCorp_Backlog[[#This Row],[Order_Item]], 'Hot Orders'!$C:$H, 6, FALSE), SolaCorp_Backlog[[#This Row],[Order Date]])</f>
        <v>45190</v>
      </c>
      <c r="R3142">
        <f>COUNTIFS($L:$L, SolaCorp_Backlog[[#This Row],[Product Group]], $Q:$Q, "&lt;=" &amp; SolaCorp_Backlog[[#This Row],[New Date]])</f>
        <v>616</v>
      </c>
      <c r="S3142">
        <f>IF(SolaCorp_Backlog[[#This Row],[Product Group]] &lt;&gt; $L3141, 1, $S3141 + 1)</f>
        <v>603</v>
      </c>
      <c r="T31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42">
        <f ca="1" xml:space="preserve"> ROUND((SolaCorp_Backlog[[#This Row],[Projected Ship Date]] - SolaCorp_Backlog[[#This Row],[Order Date]]) / SolaCorp_Backlog[[#This Row],[Backlog Quantity]], 0)</f>
        <v>42</v>
      </c>
    </row>
    <row r="3143" spans="1:21" x14ac:dyDescent="0.25">
      <c r="A3143" t="s">
        <v>229</v>
      </c>
      <c r="B3143" t="s">
        <v>1161</v>
      </c>
      <c r="C3143" t="s">
        <v>721</v>
      </c>
      <c r="D3143" t="s">
        <v>1304</v>
      </c>
      <c r="E3143" t="s">
        <v>1305</v>
      </c>
      <c r="F3143">
        <v>5</v>
      </c>
      <c r="G3143">
        <v>210.66</v>
      </c>
      <c r="H3143" s="9">
        <v>45190</v>
      </c>
      <c r="I3143" t="s">
        <v>1162</v>
      </c>
      <c r="J3143" t="s">
        <v>675</v>
      </c>
      <c r="K3143" t="s">
        <v>605</v>
      </c>
      <c r="L3143" t="s">
        <v>659</v>
      </c>
      <c r="M3143" t="s">
        <v>2260</v>
      </c>
      <c r="N3143" t="s">
        <v>5066</v>
      </c>
      <c r="O3143" t="s">
        <v>6303</v>
      </c>
      <c r="P3143">
        <f>COUNTIFS($L:$L, SolaCorp_Backlog[[#This Row],[Product Group]], $H:$H, "&lt;=" &amp; SolaCorp_Backlog[[#This Row],[Order Date]])</f>
        <v>614</v>
      </c>
      <c r="Q3143" s="9">
        <f>IFERROR(VLOOKUP(SolaCorp_Backlog[[#This Row],[Order_Item]], 'Hot Orders'!$C:$H, 6, FALSE), SolaCorp_Backlog[[#This Row],[Order Date]])</f>
        <v>45190</v>
      </c>
      <c r="R3143">
        <f>COUNTIFS($L:$L, SolaCorp_Backlog[[#This Row],[Product Group]], $Q:$Q, "&lt;=" &amp; SolaCorp_Backlog[[#This Row],[New Date]])</f>
        <v>616</v>
      </c>
      <c r="S3143">
        <f>IF(SolaCorp_Backlog[[#This Row],[Product Group]] &lt;&gt; $L3142, 1, $S3142 + 1)</f>
        <v>604</v>
      </c>
      <c r="T31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43">
        <f ca="1" xml:space="preserve"> ROUND((SolaCorp_Backlog[[#This Row],[Projected Ship Date]] - SolaCorp_Backlog[[#This Row],[Order Date]]) / SolaCorp_Backlog[[#This Row],[Backlog Quantity]], 0)</f>
        <v>42</v>
      </c>
    </row>
    <row r="3144" spans="1:21" x14ac:dyDescent="0.25">
      <c r="A3144" t="s">
        <v>229</v>
      </c>
      <c r="B3144" t="s">
        <v>1161</v>
      </c>
      <c r="C3144" t="s">
        <v>721</v>
      </c>
      <c r="D3144" t="s">
        <v>1304</v>
      </c>
      <c r="E3144" t="s">
        <v>1305</v>
      </c>
      <c r="F3144">
        <v>5</v>
      </c>
      <c r="G3144">
        <v>210.66</v>
      </c>
      <c r="H3144" s="9">
        <v>45190</v>
      </c>
      <c r="I3144" t="s">
        <v>1162</v>
      </c>
      <c r="J3144" t="s">
        <v>675</v>
      </c>
      <c r="K3144" t="s">
        <v>605</v>
      </c>
      <c r="L3144" t="s">
        <v>659</v>
      </c>
      <c r="M3144" t="s">
        <v>2260</v>
      </c>
      <c r="N3144" t="s">
        <v>5067</v>
      </c>
      <c r="O3144" t="s">
        <v>6303</v>
      </c>
      <c r="P3144">
        <f>COUNTIFS($L:$L, SolaCorp_Backlog[[#This Row],[Product Group]], $H:$H, "&lt;=" &amp; SolaCorp_Backlog[[#This Row],[Order Date]])</f>
        <v>614</v>
      </c>
      <c r="Q3144" s="9">
        <f>IFERROR(VLOOKUP(SolaCorp_Backlog[[#This Row],[Order_Item]], 'Hot Orders'!$C:$H, 6, FALSE), SolaCorp_Backlog[[#This Row],[Order Date]])</f>
        <v>45190</v>
      </c>
      <c r="R3144">
        <f>COUNTIFS($L:$L, SolaCorp_Backlog[[#This Row],[Product Group]], $Q:$Q, "&lt;=" &amp; SolaCorp_Backlog[[#This Row],[New Date]])</f>
        <v>616</v>
      </c>
      <c r="S3144">
        <f>IF(SolaCorp_Backlog[[#This Row],[Product Group]] &lt;&gt; $L3143, 1, $S3143 + 1)</f>
        <v>605</v>
      </c>
      <c r="T31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44">
        <f ca="1" xml:space="preserve"> ROUND((SolaCorp_Backlog[[#This Row],[Projected Ship Date]] - SolaCorp_Backlog[[#This Row],[Order Date]]) / SolaCorp_Backlog[[#This Row],[Backlog Quantity]], 0)</f>
        <v>42</v>
      </c>
    </row>
    <row r="3145" spans="1:21" x14ac:dyDescent="0.25">
      <c r="A3145" t="s">
        <v>229</v>
      </c>
      <c r="B3145" t="s">
        <v>1161</v>
      </c>
      <c r="C3145" t="s">
        <v>721</v>
      </c>
      <c r="D3145" t="s">
        <v>1304</v>
      </c>
      <c r="E3145" t="s">
        <v>1305</v>
      </c>
      <c r="F3145">
        <v>5</v>
      </c>
      <c r="G3145">
        <v>210.66</v>
      </c>
      <c r="H3145" s="9">
        <v>45190</v>
      </c>
      <c r="I3145" t="s">
        <v>1162</v>
      </c>
      <c r="J3145" t="s">
        <v>675</v>
      </c>
      <c r="K3145" t="s">
        <v>605</v>
      </c>
      <c r="L3145" t="s">
        <v>659</v>
      </c>
      <c r="M3145" t="s">
        <v>2260</v>
      </c>
      <c r="N3145" t="s">
        <v>5068</v>
      </c>
      <c r="O3145" t="s">
        <v>6303</v>
      </c>
      <c r="P3145">
        <f>COUNTIFS($L:$L, SolaCorp_Backlog[[#This Row],[Product Group]], $H:$H, "&lt;=" &amp; SolaCorp_Backlog[[#This Row],[Order Date]])</f>
        <v>614</v>
      </c>
      <c r="Q3145" s="9">
        <f>IFERROR(VLOOKUP(SolaCorp_Backlog[[#This Row],[Order_Item]], 'Hot Orders'!$C:$H, 6, FALSE), SolaCorp_Backlog[[#This Row],[Order Date]])</f>
        <v>45190</v>
      </c>
      <c r="R3145">
        <f>COUNTIFS($L:$L, SolaCorp_Backlog[[#This Row],[Product Group]], $Q:$Q, "&lt;=" &amp; SolaCorp_Backlog[[#This Row],[New Date]])</f>
        <v>616</v>
      </c>
      <c r="S3145">
        <f>IF(SolaCorp_Backlog[[#This Row],[Product Group]] &lt;&gt; $L3144, 1, $S3144 + 1)</f>
        <v>606</v>
      </c>
      <c r="T31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45">
        <f ca="1" xml:space="preserve"> ROUND((SolaCorp_Backlog[[#This Row],[Projected Ship Date]] - SolaCorp_Backlog[[#This Row],[Order Date]]) / SolaCorp_Backlog[[#This Row],[Backlog Quantity]], 0)</f>
        <v>42</v>
      </c>
    </row>
    <row r="3146" spans="1:21" x14ac:dyDescent="0.25">
      <c r="A3146" t="s">
        <v>229</v>
      </c>
      <c r="B3146" t="s">
        <v>1161</v>
      </c>
      <c r="C3146" t="s">
        <v>721</v>
      </c>
      <c r="D3146" t="s">
        <v>1304</v>
      </c>
      <c r="E3146" t="s">
        <v>1305</v>
      </c>
      <c r="F3146">
        <v>5</v>
      </c>
      <c r="G3146">
        <v>234.99</v>
      </c>
      <c r="H3146" s="9">
        <v>45190</v>
      </c>
      <c r="I3146" t="s">
        <v>1162</v>
      </c>
      <c r="J3146" t="s">
        <v>675</v>
      </c>
      <c r="K3146" t="s">
        <v>605</v>
      </c>
      <c r="L3146" t="s">
        <v>659</v>
      </c>
      <c r="M3146" t="s">
        <v>2260</v>
      </c>
      <c r="N3146" t="s">
        <v>5064</v>
      </c>
      <c r="O3146" t="s">
        <v>6303</v>
      </c>
      <c r="P3146">
        <f>COUNTIFS($L:$L, SolaCorp_Backlog[[#This Row],[Product Group]], $H:$H, "&lt;=" &amp; SolaCorp_Backlog[[#This Row],[Order Date]])</f>
        <v>614</v>
      </c>
      <c r="Q3146" s="9">
        <f>IFERROR(VLOOKUP(SolaCorp_Backlog[[#This Row],[Order_Item]], 'Hot Orders'!$C:$H, 6, FALSE), SolaCorp_Backlog[[#This Row],[Order Date]])</f>
        <v>45190</v>
      </c>
      <c r="R3146">
        <f>COUNTIFS($L:$L, SolaCorp_Backlog[[#This Row],[Product Group]], $Q:$Q, "&lt;=" &amp; SolaCorp_Backlog[[#This Row],[New Date]])</f>
        <v>616</v>
      </c>
      <c r="S3146">
        <f>IF(SolaCorp_Backlog[[#This Row],[Product Group]] &lt;&gt; $L3145, 1, $S3145 + 1)</f>
        <v>607</v>
      </c>
      <c r="T31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46">
        <f ca="1" xml:space="preserve"> ROUND((SolaCorp_Backlog[[#This Row],[Projected Ship Date]] - SolaCorp_Backlog[[#This Row],[Order Date]]) / SolaCorp_Backlog[[#This Row],[Backlog Quantity]], 0)</f>
        <v>42</v>
      </c>
    </row>
    <row r="3147" spans="1:21" x14ac:dyDescent="0.25">
      <c r="A3147" t="s">
        <v>229</v>
      </c>
      <c r="B3147" t="s">
        <v>1161</v>
      </c>
      <c r="C3147" t="s">
        <v>721</v>
      </c>
      <c r="D3147" t="s">
        <v>1304</v>
      </c>
      <c r="E3147" t="s">
        <v>1305</v>
      </c>
      <c r="F3147">
        <v>5</v>
      </c>
      <c r="G3147">
        <v>234.99</v>
      </c>
      <c r="H3147" s="9">
        <v>45190</v>
      </c>
      <c r="I3147" t="s">
        <v>1162</v>
      </c>
      <c r="J3147" t="s">
        <v>675</v>
      </c>
      <c r="K3147" t="s">
        <v>605</v>
      </c>
      <c r="L3147" t="s">
        <v>659</v>
      </c>
      <c r="M3147" t="s">
        <v>2260</v>
      </c>
      <c r="N3147" t="s">
        <v>5065</v>
      </c>
      <c r="O3147" t="s">
        <v>6303</v>
      </c>
      <c r="P3147">
        <f>COUNTIFS($L:$L, SolaCorp_Backlog[[#This Row],[Product Group]], $H:$H, "&lt;=" &amp; SolaCorp_Backlog[[#This Row],[Order Date]])</f>
        <v>614</v>
      </c>
      <c r="Q3147" s="9">
        <f>IFERROR(VLOOKUP(SolaCorp_Backlog[[#This Row],[Order_Item]], 'Hot Orders'!$C:$H, 6, FALSE), SolaCorp_Backlog[[#This Row],[Order Date]])</f>
        <v>45190</v>
      </c>
      <c r="R3147">
        <f>COUNTIFS($L:$L, SolaCorp_Backlog[[#This Row],[Product Group]], $Q:$Q, "&lt;=" &amp; SolaCorp_Backlog[[#This Row],[New Date]])</f>
        <v>616</v>
      </c>
      <c r="S3147">
        <f>IF(SolaCorp_Backlog[[#This Row],[Product Group]] &lt;&gt; $L3146, 1, $S3146 + 1)</f>
        <v>608</v>
      </c>
      <c r="T31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47">
        <f ca="1" xml:space="preserve"> ROUND((SolaCorp_Backlog[[#This Row],[Projected Ship Date]] - SolaCorp_Backlog[[#This Row],[Order Date]]) / SolaCorp_Backlog[[#This Row],[Backlog Quantity]], 0)</f>
        <v>42</v>
      </c>
    </row>
    <row r="3148" spans="1:21" x14ac:dyDescent="0.25">
      <c r="A3148" t="s">
        <v>229</v>
      </c>
      <c r="B3148" t="s">
        <v>1161</v>
      </c>
      <c r="C3148" t="s">
        <v>721</v>
      </c>
      <c r="D3148" t="s">
        <v>1304</v>
      </c>
      <c r="E3148" t="s">
        <v>1305</v>
      </c>
      <c r="F3148">
        <v>5</v>
      </c>
      <c r="G3148">
        <v>234.99</v>
      </c>
      <c r="H3148" s="9">
        <v>45190</v>
      </c>
      <c r="I3148" t="s">
        <v>1162</v>
      </c>
      <c r="J3148" t="s">
        <v>675</v>
      </c>
      <c r="K3148" t="s">
        <v>605</v>
      </c>
      <c r="L3148" t="s">
        <v>659</v>
      </c>
      <c r="M3148" t="s">
        <v>2260</v>
      </c>
      <c r="N3148" t="s">
        <v>5066</v>
      </c>
      <c r="O3148" t="s">
        <v>6303</v>
      </c>
      <c r="P3148">
        <f>COUNTIFS($L:$L, SolaCorp_Backlog[[#This Row],[Product Group]], $H:$H, "&lt;=" &amp; SolaCorp_Backlog[[#This Row],[Order Date]])</f>
        <v>614</v>
      </c>
      <c r="Q3148" s="9">
        <f>IFERROR(VLOOKUP(SolaCorp_Backlog[[#This Row],[Order_Item]], 'Hot Orders'!$C:$H, 6, FALSE), SolaCorp_Backlog[[#This Row],[Order Date]])</f>
        <v>45190</v>
      </c>
      <c r="R3148">
        <f>COUNTIFS($L:$L, SolaCorp_Backlog[[#This Row],[Product Group]], $Q:$Q, "&lt;=" &amp; SolaCorp_Backlog[[#This Row],[New Date]])</f>
        <v>616</v>
      </c>
      <c r="S3148">
        <f>IF(SolaCorp_Backlog[[#This Row],[Product Group]] &lt;&gt; $L3147, 1, $S3147 + 1)</f>
        <v>609</v>
      </c>
      <c r="T31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48">
        <f ca="1" xml:space="preserve"> ROUND((SolaCorp_Backlog[[#This Row],[Projected Ship Date]] - SolaCorp_Backlog[[#This Row],[Order Date]]) / SolaCorp_Backlog[[#This Row],[Backlog Quantity]], 0)</f>
        <v>42</v>
      </c>
    </row>
    <row r="3149" spans="1:21" x14ac:dyDescent="0.25">
      <c r="A3149" t="s">
        <v>229</v>
      </c>
      <c r="B3149" t="s">
        <v>1161</v>
      </c>
      <c r="C3149" t="s">
        <v>721</v>
      </c>
      <c r="D3149" t="s">
        <v>1304</v>
      </c>
      <c r="E3149" t="s">
        <v>1305</v>
      </c>
      <c r="F3149">
        <v>5</v>
      </c>
      <c r="G3149">
        <v>234.99</v>
      </c>
      <c r="H3149" s="9">
        <v>45190</v>
      </c>
      <c r="I3149" t="s">
        <v>1162</v>
      </c>
      <c r="J3149" t="s">
        <v>675</v>
      </c>
      <c r="K3149" t="s">
        <v>605</v>
      </c>
      <c r="L3149" t="s">
        <v>659</v>
      </c>
      <c r="M3149" t="s">
        <v>2260</v>
      </c>
      <c r="N3149" t="s">
        <v>5067</v>
      </c>
      <c r="O3149" t="s">
        <v>6303</v>
      </c>
      <c r="P3149">
        <f>COUNTIFS($L:$L, SolaCorp_Backlog[[#This Row],[Product Group]], $H:$H, "&lt;=" &amp; SolaCorp_Backlog[[#This Row],[Order Date]])</f>
        <v>614</v>
      </c>
      <c r="Q3149" s="9">
        <f>IFERROR(VLOOKUP(SolaCorp_Backlog[[#This Row],[Order_Item]], 'Hot Orders'!$C:$H, 6, FALSE), SolaCorp_Backlog[[#This Row],[Order Date]])</f>
        <v>45190</v>
      </c>
      <c r="R3149">
        <f>COUNTIFS($L:$L, SolaCorp_Backlog[[#This Row],[Product Group]], $Q:$Q, "&lt;=" &amp; SolaCorp_Backlog[[#This Row],[New Date]])</f>
        <v>616</v>
      </c>
      <c r="S3149">
        <f>IF(SolaCorp_Backlog[[#This Row],[Product Group]] &lt;&gt; $L3148, 1, $S3148 + 1)</f>
        <v>610</v>
      </c>
      <c r="T31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49">
        <f ca="1" xml:space="preserve"> ROUND((SolaCorp_Backlog[[#This Row],[Projected Ship Date]] - SolaCorp_Backlog[[#This Row],[Order Date]]) / SolaCorp_Backlog[[#This Row],[Backlog Quantity]], 0)</f>
        <v>42</v>
      </c>
    </row>
    <row r="3150" spans="1:21" x14ac:dyDescent="0.25">
      <c r="A3150" t="s">
        <v>229</v>
      </c>
      <c r="B3150" t="s">
        <v>1161</v>
      </c>
      <c r="C3150" t="s">
        <v>721</v>
      </c>
      <c r="D3150" t="s">
        <v>1304</v>
      </c>
      <c r="E3150" t="s">
        <v>1305</v>
      </c>
      <c r="F3150">
        <v>5</v>
      </c>
      <c r="G3150">
        <v>234.99</v>
      </c>
      <c r="H3150" s="9">
        <v>45190</v>
      </c>
      <c r="I3150" t="s">
        <v>1162</v>
      </c>
      <c r="J3150" t="s">
        <v>675</v>
      </c>
      <c r="K3150" t="s">
        <v>605</v>
      </c>
      <c r="L3150" t="s">
        <v>659</v>
      </c>
      <c r="M3150" t="s">
        <v>2260</v>
      </c>
      <c r="N3150" t="s">
        <v>5068</v>
      </c>
      <c r="O3150" t="s">
        <v>6303</v>
      </c>
      <c r="P3150">
        <f>COUNTIFS($L:$L, SolaCorp_Backlog[[#This Row],[Product Group]], $H:$H, "&lt;=" &amp; SolaCorp_Backlog[[#This Row],[Order Date]])</f>
        <v>614</v>
      </c>
      <c r="Q3150" s="9">
        <f>IFERROR(VLOOKUP(SolaCorp_Backlog[[#This Row],[Order_Item]], 'Hot Orders'!$C:$H, 6, FALSE), SolaCorp_Backlog[[#This Row],[Order Date]])</f>
        <v>45190</v>
      </c>
      <c r="R3150">
        <f>COUNTIFS($L:$L, SolaCorp_Backlog[[#This Row],[Product Group]], $Q:$Q, "&lt;=" &amp; SolaCorp_Backlog[[#This Row],[New Date]])</f>
        <v>616</v>
      </c>
      <c r="S3150">
        <f>IF(SolaCorp_Backlog[[#This Row],[Product Group]] &lt;&gt; $L3149, 1, $S3149 + 1)</f>
        <v>611</v>
      </c>
      <c r="T31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50">
        <f ca="1" xml:space="preserve"> ROUND((SolaCorp_Backlog[[#This Row],[Projected Ship Date]] - SolaCorp_Backlog[[#This Row],[Order Date]]) / SolaCorp_Backlog[[#This Row],[Backlog Quantity]], 0)</f>
        <v>42</v>
      </c>
    </row>
    <row r="3151" spans="1:21" x14ac:dyDescent="0.25">
      <c r="A3151" t="s">
        <v>229</v>
      </c>
      <c r="B3151" t="s">
        <v>1161</v>
      </c>
      <c r="C3151" t="s">
        <v>721</v>
      </c>
      <c r="D3151" t="s">
        <v>910</v>
      </c>
      <c r="E3151" t="s">
        <v>911</v>
      </c>
      <c r="F3151">
        <v>3</v>
      </c>
      <c r="G3151">
        <v>333.22</v>
      </c>
      <c r="H3151" s="9">
        <v>45190</v>
      </c>
      <c r="I3151" t="s">
        <v>1162</v>
      </c>
      <c r="J3151" t="s">
        <v>675</v>
      </c>
      <c r="K3151" t="s">
        <v>602</v>
      </c>
      <c r="L3151" t="s">
        <v>659</v>
      </c>
      <c r="M3151" t="s">
        <v>2458</v>
      </c>
      <c r="N3151" t="s">
        <v>5472</v>
      </c>
      <c r="O3151" t="s">
        <v>6303</v>
      </c>
      <c r="P3151">
        <f>COUNTIFS($L:$L, SolaCorp_Backlog[[#This Row],[Product Group]], $H:$H, "&lt;=" &amp; SolaCorp_Backlog[[#This Row],[Order Date]])</f>
        <v>614</v>
      </c>
      <c r="Q3151" s="9">
        <f>IFERROR(VLOOKUP(SolaCorp_Backlog[[#This Row],[Order_Item]], 'Hot Orders'!$C:$H, 6, FALSE), SolaCorp_Backlog[[#This Row],[Order Date]])</f>
        <v>45190</v>
      </c>
      <c r="R3151">
        <f>COUNTIFS($L:$L, SolaCorp_Backlog[[#This Row],[Product Group]], $Q:$Q, "&lt;=" &amp; SolaCorp_Backlog[[#This Row],[New Date]])</f>
        <v>616</v>
      </c>
      <c r="S3151">
        <f>IF(SolaCorp_Backlog[[#This Row],[Product Group]] &lt;&gt; $L3150, 1, $S3150 + 1)</f>
        <v>612</v>
      </c>
      <c r="T31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51">
        <f ca="1" xml:space="preserve"> ROUND((SolaCorp_Backlog[[#This Row],[Projected Ship Date]] - SolaCorp_Backlog[[#This Row],[Order Date]]) / SolaCorp_Backlog[[#This Row],[Backlog Quantity]], 0)</f>
        <v>70</v>
      </c>
    </row>
    <row r="3152" spans="1:21" x14ac:dyDescent="0.25">
      <c r="A3152" t="s">
        <v>229</v>
      </c>
      <c r="B3152" t="s">
        <v>1161</v>
      </c>
      <c r="C3152" t="s">
        <v>721</v>
      </c>
      <c r="D3152" t="s">
        <v>910</v>
      </c>
      <c r="E3152" t="s">
        <v>911</v>
      </c>
      <c r="F3152">
        <v>3</v>
      </c>
      <c r="G3152">
        <v>333.22</v>
      </c>
      <c r="H3152" s="9">
        <v>45190</v>
      </c>
      <c r="I3152" t="s">
        <v>1162</v>
      </c>
      <c r="J3152" t="s">
        <v>675</v>
      </c>
      <c r="K3152" t="s">
        <v>602</v>
      </c>
      <c r="L3152" t="s">
        <v>659</v>
      </c>
      <c r="M3152" t="s">
        <v>2458</v>
      </c>
      <c r="N3152" t="s">
        <v>5473</v>
      </c>
      <c r="O3152" t="s">
        <v>6303</v>
      </c>
      <c r="P3152">
        <f>COUNTIFS($L:$L, SolaCorp_Backlog[[#This Row],[Product Group]], $H:$H, "&lt;=" &amp; SolaCorp_Backlog[[#This Row],[Order Date]])</f>
        <v>614</v>
      </c>
      <c r="Q3152" s="9">
        <f>IFERROR(VLOOKUP(SolaCorp_Backlog[[#This Row],[Order_Item]], 'Hot Orders'!$C:$H, 6, FALSE), SolaCorp_Backlog[[#This Row],[Order Date]])</f>
        <v>45190</v>
      </c>
      <c r="R3152">
        <f>COUNTIFS($L:$L, SolaCorp_Backlog[[#This Row],[Product Group]], $Q:$Q, "&lt;=" &amp; SolaCorp_Backlog[[#This Row],[New Date]])</f>
        <v>616</v>
      </c>
      <c r="S3152">
        <f>IF(SolaCorp_Backlog[[#This Row],[Product Group]] &lt;&gt; $L3151, 1, $S3151 + 1)</f>
        <v>613</v>
      </c>
      <c r="T31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52">
        <f ca="1" xml:space="preserve"> ROUND((SolaCorp_Backlog[[#This Row],[Projected Ship Date]] - SolaCorp_Backlog[[#This Row],[Order Date]]) / SolaCorp_Backlog[[#This Row],[Backlog Quantity]], 0)</f>
        <v>70</v>
      </c>
    </row>
    <row r="3153" spans="1:21" x14ac:dyDescent="0.25">
      <c r="A3153" t="s">
        <v>229</v>
      </c>
      <c r="B3153" t="s">
        <v>1161</v>
      </c>
      <c r="C3153" t="s">
        <v>721</v>
      </c>
      <c r="D3153" t="s">
        <v>910</v>
      </c>
      <c r="E3153" t="s">
        <v>911</v>
      </c>
      <c r="F3153">
        <v>3</v>
      </c>
      <c r="G3153">
        <v>333.22</v>
      </c>
      <c r="H3153" s="9">
        <v>45190</v>
      </c>
      <c r="I3153" t="s">
        <v>1162</v>
      </c>
      <c r="J3153" t="s">
        <v>675</v>
      </c>
      <c r="K3153" t="s">
        <v>602</v>
      </c>
      <c r="L3153" t="s">
        <v>659</v>
      </c>
      <c r="M3153" t="s">
        <v>2458</v>
      </c>
      <c r="N3153" t="s">
        <v>5474</v>
      </c>
      <c r="O3153" t="s">
        <v>6303</v>
      </c>
      <c r="P3153">
        <f>COUNTIFS($L:$L, SolaCorp_Backlog[[#This Row],[Product Group]], $H:$H, "&lt;=" &amp; SolaCorp_Backlog[[#This Row],[Order Date]])</f>
        <v>614</v>
      </c>
      <c r="Q3153" s="9">
        <f>IFERROR(VLOOKUP(SolaCorp_Backlog[[#This Row],[Order_Item]], 'Hot Orders'!$C:$H, 6, FALSE), SolaCorp_Backlog[[#This Row],[Order Date]])</f>
        <v>45190</v>
      </c>
      <c r="R3153">
        <f>COUNTIFS($L:$L, SolaCorp_Backlog[[#This Row],[Product Group]], $Q:$Q, "&lt;=" &amp; SolaCorp_Backlog[[#This Row],[New Date]])</f>
        <v>616</v>
      </c>
      <c r="S3153">
        <f>IF(SolaCorp_Backlog[[#This Row],[Product Group]] &lt;&gt; $L3152, 1, $S3152 + 1)</f>
        <v>614</v>
      </c>
      <c r="T31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53">
        <f ca="1" xml:space="preserve"> ROUND((SolaCorp_Backlog[[#This Row],[Projected Ship Date]] - SolaCorp_Backlog[[#This Row],[Order Date]]) / SolaCorp_Backlog[[#This Row],[Backlog Quantity]], 0)</f>
        <v>70</v>
      </c>
    </row>
    <row r="3154" spans="1:21" x14ac:dyDescent="0.25">
      <c r="A3154" t="s">
        <v>200</v>
      </c>
      <c r="B3154" t="s">
        <v>1353</v>
      </c>
      <c r="C3154" t="s">
        <v>671</v>
      </c>
      <c r="D3154" t="s">
        <v>1354</v>
      </c>
      <c r="E3154" t="s">
        <v>1355</v>
      </c>
      <c r="F3154">
        <v>2</v>
      </c>
      <c r="G3154">
        <v>198.93</v>
      </c>
      <c r="H3154" s="9">
        <v>45193</v>
      </c>
      <c r="I3154" t="s">
        <v>679</v>
      </c>
      <c r="J3154" t="s">
        <v>675</v>
      </c>
      <c r="K3154" t="s">
        <v>644</v>
      </c>
      <c r="L3154" t="s">
        <v>659</v>
      </c>
      <c r="M3154" t="s">
        <v>2269</v>
      </c>
      <c r="N3154" t="s">
        <v>5092</v>
      </c>
      <c r="O3154" t="s">
        <v>6312</v>
      </c>
      <c r="P3154">
        <f>COUNTIFS($L:$L, SolaCorp_Backlog[[#This Row],[Product Group]], $H:$H, "&lt;=" &amp; SolaCorp_Backlog[[#This Row],[Order Date]])</f>
        <v>616</v>
      </c>
      <c r="Q3154" s="9">
        <f>IFERROR(VLOOKUP(SolaCorp_Backlog[[#This Row],[Order_Item]], 'Hot Orders'!$C:$H, 6, FALSE), SolaCorp_Backlog[[#This Row],[Order Date]])</f>
        <v>45193</v>
      </c>
      <c r="R3154">
        <f>COUNTIFS($L:$L, SolaCorp_Backlog[[#This Row],[Product Group]], $Q:$Q, "&lt;=" &amp; SolaCorp_Backlog[[#This Row],[New Date]])</f>
        <v>618</v>
      </c>
      <c r="S3154">
        <f>IF(SolaCorp_Backlog[[#This Row],[Product Group]] &lt;&gt; $L3153, 1, $S3153 + 1)</f>
        <v>615</v>
      </c>
      <c r="T31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54">
        <f ca="1" xml:space="preserve"> ROUND((SolaCorp_Backlog[[#This Row],[Projected Ship Date]] - SolaCorp_Backlog[[#This Row],[Order Date]]) / SolaCorp_Backlog[[#This Row],[Backlog Quantity]], 0)</f>
        <v>104</v>
      </c>
    </row>
    <row r="3155" spans="1:21" x14ac:dyDescent="0.25">
      <c r="A3155" t="s">
        <v>200</v>
      </c>
      <c r="B3155" t="s">
        <v>1353</v>
      </c>
      <c r="C3155" t="s">
        <v>671</v>
      </c>
      <c r="D3155" t="s">
        <v>1354</v>
      </c>
      <c r="E3155" t="s">
        <v>1355</v>
      </c>
      <c r="F3155">
        <v>2</v>
      </c>
      <c r="G3155">
        <v>198.93</v>
      </c>
      <c r="H3155" s="9">
        <v>45193</v>
      </c>
      <c r="I3155" t="s">
        <v>679</v>
      </c>
      <c r="J3155" t="s">
        <v>675</v>
      </c>
      <c r="K3155" t="s">
        <v>644</v>
      </c>
      <c r="L3155" t="s">
        <v>659</v>
      </c>
      <c r="M3155" t="s">
        <v>2269</v>
      </c>
      <c r="N3155" t="s">
        <v>5093</v>
      </c>
      <c r="O3155" t="s">
        <v>6312</v>
      </c>
      <c r="P3155">
        <f>COUNTIFS($L:$L, SolaCorp_Backlog[[#This Row],[Product Group]], $H:$H, "&lt;=" &amp; SolaCorp_Backlog[[#This Row],[Order Date]])</f>
        <v>616</v>
      </c>
      <c r="Q3155" s="9">
        <f>IFERROR(VLOOKUP(SolaCorp_Backlog[[#This Row],[Order_Item]], 'Hot Orders'!$C:$H, 6, FALSE), SolaCorp_Backlog[[#This Row],[Order Date]])</f>
        <v>45193</v>
      </c>
      <c r="R3155">
        <f>COUNTIFS($L:$L, SolaCorp_Backlog[[#This Row],[Product Group]], $Q:$Q, "&lt;=" &amp; SolaCorp_Backlog[[#This Row],[New Date]])</f>
        <v>618</v>
      </c>
      <c r="S3155">
        <f>IF(SolaCorp_Backlog[[#This Row],[Product Group]] &lt;&gt; $L3154, 1, $S3154 + 1)</f>
        <v>616</v>
      </c>
      <c r="T31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55">
        <f ca="1" xml:space="preserve"> ROUND((SolaCorp_Backlog[[#This Row],[Projected Ship Date]] - SolaCorp_Backlog[[#This Row],[Order Date]]) / SolaCorp_Backlog[[#This Row],[Backlog Quantity]], 0)</f>
        <v>104</v>
      </c>
    </row>
    <row r="3156" spans="1:21" x14ac:dyDescent="0.25">
      <c r="A3156" t="s">
        <v>331</v>
      </c>
      <c r="B3156" t="s">
        <v>1118</v>
      </c>
      <c r="C3156" t="s">
        <v>729</v>
      </c>
      <c r="D3156" t="s">
        <v>761</v>
      </c>
      <c r="E3156" t="s">
        <v>762</v>
      </c>
      <c r="F3156">
        <v>1</v>
      </c>
      <c r="G3156">
        <v>150.53</v>
      </c>
      <c r="H3156" s="9">
        <v>45194</v>
      </c>
      <c r="I3156" t="s">
        <v>732</v>
      </c>
      <c r="J3156" t="s">
        <v>675</v>
      </c>
      <c r="K3156" t="s">
        <v>635</v>
      </c>
      <c r="L3156" t="s">
        <v>659</v>
      </c>
      <c r="M3156" t="s">
        <v>2223</v>
      </c>
      <c r="N3156" t="s">
        <v>4966</v>
      </c>
      <c r="O3156" t="s">
        <v>6269</v>
      </c>
      <c r="P3156">
        <f>COUNTIFS($L:$L, SolaCorp_Backlog[[#This Row],[Product Group]], $H:$H, "&lt;=" &amp; SolaCorp_Backlog[[#This Row],[Order Date]])</f>
        <v>618</v>
      </c>
      <c r="Q3156" s="9">
        <f>IFERROR(VLOOKUP(SolaCorp_Backlog[[#This Row],[Order_Item]], 'Hot Orders'!$C:$H, 6, FALSE), SolaCorp_Backlog[[#This Row],[Order Date]])</f>
        <v>45194</v>
      </c>
      <c r="R3156">
        <f>COUNTIFS($L:$L, SolaCorp_Backlog[[#This Row],[Product Group]], $Q:$Q, "&lt;=" &amp; SolaCorp_Backlog[[#This Row],[New Date]])</f>
        <v>620</v>
      </c>
      <c r="S3156">
        <f>IF(SolaCorp_Backlog[[#This Row],[Product Group]] &lt;&gt; $L3155, 1, $S3155 + 1)</f>
        <v>617</v>
      </c>
      <c r="T31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56">
        <f ca="1" xml:space="preserve"> ROUND((SolaCorp_Backlog[[#This Row],[Projected Ship Date]] - SolaCorp_Backlog[[#This Row],[Order Date]]) / SolaCorp_Backlog[[#This Row],[Backlog Quantity]], 0)</f>
        <v>207</v>
      </c>
    </row>
    <row r="3157" spans="1:21" x14ac:dyDescent="0.25">
      <c r="A3157" t="s">
        <v>331</v>
      </c>
      <c r="B3157" t="s">
        <v>1118</v>
      </c>
      <c r="C3157" t="s">
        <v>729</v>
      </c>
      <c r="D3157" t="s">
        <v>761</v>
      </c>
      <c r="E3157" t="s">
        <v>762</v>
      </c>
      <c r="F3157">
        <v>1</v>
      </c>
      <c r="G3157">
        <v>369.53</v>
      </c>
      <c r="H3157" s="9">
        <v>45194</v>
      </c>
      <c r="I3157" t="s">
        <v>732</v>
      </c>
      <c r="J3157" t="s">
        <v>675</v>
      </c>
      <c r="K3157" t="s">
        <v>635</v>
      </c>
      <c r="L3157" t="s">
        <v>659</v>
      </c>
      <c r="M3157" t="s">
        <v>2223</v>
      </c>
      <c r="N3157" t="s">
        <v>4966</v>
      </c>
      <c r="O3157" t="s">
        <v>6269</v>
      </c>
      <c r="P3157">
        <f>COUNTIFS($L:$L, SolaCorp_Backlog[[#This Row],[Product Group]], $H:$H, "&lt;=" &amp; SolaCorp_Backlog[[#This Row],[Order Date]])</f>
        <v>618</v>
      </c>
      <c r="Q3157" s="9">
        <f>IFERROR(VLOOKUP(SolaCorp_Backlog[[#This Row],[Order_Item]], 'Hot Orders'!$C:$H, 6, FALSE), SolaCorp_Backlog[[#This Row],[Order Date]])</f>
        <v>45194</v>
      </c>
      <c r="R3157">
        <f>COUNTIFS($L:$L, SolaCorp_Backlog[[#This Row],[Product Group]], $Q:$Q, "&lt;=" &amp; SolaCorp_Backlog[[#This Row],[New Date]])</f>
        <v>620</v>
      </c>
      <c r="S3157">
        <f>IF(SolaCorp_Backlog[[#This Row],[Product Group]] &lt;&gt; $L3156, 1, $S3156 + 1)</f>
        <v>618</v>
      </c>
      <c r="T31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57">
        <f ca="1" xml:space="preserve"> ROUND((SolaCorp_Backlog[[#This Row],[Projected Ship Date]] - SolaCorp_Backlog[[#This Row],[Order Date]]) / SolaCorp_Backlog[[#This Row],[Backlog Quantity]], 0)</f>
        <v>207</v>
      </c>
    </row>
    <row r="3158" spans="1:21" x14ac:dyDescent="0.25">
      <c r="A3158" t="s">
        <v>107</v>
      </c>
      <c r="B3158" t="s">
        <v>752</v>
      </c>
      <c r="C3158" t="s">
        <v>671</v>
      </c>
      <c r="D3158" t="s">
        <v>672</v>
      </c>
      <c r="E3158" t="s">
        <v>673</v>
      </c>
      <c r="F3158">
        <v>1</v>
      </c>
      <c r="G3158">
        <v>157.51</v>
      </c>
      <c r="H3158" s="9">
        <v>45195</v>
      </c>
      <c r="I3158" t="s">
        <v>703</v>
      </c>
      <c r="J3158" t="s">
        <v>675</v>
      </c>
      <c r="K3158" t="s">
        <v>596</v>
      </c>
      <c r="L3158" t="s">
        <v>659</v>
      </c>
      <c r="M3158" t="s">
        <v>2270</v>
      </c>
      <c r="N3158" t="s">
        <v>5094</v>
      </c>
      <c r="O3158" t="s">
        <v>6313</v>
      </c>
      <c r="P3158">
        <f>COUNTIFS($L:$L, SolaCorp_Backlog[[#This Row],[Product Group]], $H:$H, "&lt;=" &amp; SolaCorp_Backlog[[#This Row],[Order Date]])</f>
        <v>625</v>
      </c>
      <c r="Q3158" s="9">
        <f>IFERROR(VLOOKUP(SolaCorp_Backlog[[#This Row],[Order_Item]], 'Hot Orders'!$C:$H, 6, FALSE), SolaCorp_Backlog[[#This Row],[Order Date]])</f>
        <v>45195</v>
      </c>
      <c r="R3158">
        <f>COUNTIFS($L:$L, SolaCorp_Backlog[[#This Row],[Product Group]], $Q:$Q, "&lt;=" &amp; SolaCorp_Backlog[[#This Row],[New Date]])</f>
        <v>627</v>
      </c>
      <c r="S3158">
        <f>IF(SolaCorp_Backlog[[#This Row],[Product Group]] &lt;&gt; $L3157, 1, $S3157 + 1)</f>
        <v>619</v>
      </c>
      <c r="T31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58">
        <f ca="1" xml:space="preserve"> ROUND((SolaCorp_Backlog[[#This Row],[Projected Ship Date]] - SolaCorp_Backlog[[#This Row],[Order Date]]) / SolaCorp_Backlog[[#This Row],[Backlog Quantity]], 0)</f>
        <v>206</v>
      </c>
    </row>
    <row r="3159" spans="1:21" x14ac:dyDescent="0.25">
      <c r="A3159" t="s">
        <v>107</v>
      </c>
      <c r="B3159" t="s">
        <v>752</v>
      </c>
      <c r="C3159" t="s">
        <v>671</v>
      </c>
      <c r="D3159" t="s">
        <v>672</v>
      </c>
      <c r="E3159" t="s">
        <v>673</v>
      </c>
      <c r="F3159">
        <v>1</v>
      </c>
      <c r="G3159">
        <v>283.45</v>
      </c>
      <c r="H3159" s="9">
        <v>45195</v>
      </c>
      <c r="I3159" t="s">
        <v>703</v>
      </c>
      <c r="J3159" t="s">
        <v>675</v>
      </c>
      <c r="K3159" t="s">
        <v>596</v>
      </c>
      <c r="L3159" t="s">
        <v>659</v>
      </c>
      <c r="M3159" t="s">
        <v>2270</v>
      </c>
      <c r="N3159" t="s">
        <v>5094</v>
      </c>
      <c r="O3159" t="s">
        <v>6313</v>
      </c>
      <c r="P3159">
        <f>COUNTIFS($L:$L, SolaCorp_Backlog[[#This Row],[Product Group]], $H:$H, "&lt;=" &amp; SolaCorp_Backlog[[#This Row],[Order Date]])</f>
        <v>625</v>
      </c>
      <c r="Q3159" s="9">
        <f>IFERROR(VLOOKUP(SolaCorp_Backlog[[#This Row],[Order_Item]], 'Hot Orders'!$C:$H, 6, FALSE), SolaCorp_Backlog[[#This Row],[Order Date]])</f>
        <v>45195</v>
      </c>
      <c r="R3159">
        <f>COUNTIFS($L:$L, SolaCorp_Backlog[[#This Row],[Product Group]], $Q:$Q, "&lt;=" &amp; SolaCorp_Backlog[[#This Row],[New Date]])</f>
        <v>627</v>
      </c>
      <c r="S3159">
        <f>IF(SolaCorp_Backlog[[#This Row],[Product Group]] &lt;&gt; $L3158, 1, $S3158 + 1)</f>
        <v>620</v>
      </c>
      <c r="T31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59">
        <f ca="1" xml:space="preserve"> ROUND((SolaCorp_Backlog[[#This Row],[Projected Ship Date]] - SolaCorp_Backlog[[#This Row],[Order Date]]) / SolaCorp_Backlog[[#This Row],[Backlog Quantity]], 0)</f>
        <v>206</v>
      </c>
    </row>
    <row r="3160" spans="1:21" x14ac:dyDescent="0.25">
      <c r="A3160" t="s">
        <v>108</v>
      </c>
      <c r="B3160" t="s">
        <v>752</v>
      </c>
      <c r="C3160" t="s">
        <v>671</v>
      </c>
      <c r="D3160" t="s">
        <v>722</v>
      </c>
      <c r="E3160" t="s">
        <v>723</v>
      </c>
      <c r="F3160">
        <v>1</v>
      </c>
      <c r="G3160">
        <v>171.94</v>
      </c>
      <c r="H3160" s="9">
        <v>45195</v>
      </c>
      <c r="I3160" t="s">
        <v>703</v>
      </c>
      <c r="J3160" t="s">
        <v>675</v>
      </c>
      <c r="K3160" t="s">
        <v>622</v>
      </c>
      <c r="L3160" t="s">
        <v>659</v>
      </c>
      <c r="M3160" t="s">
        <v>2355</v>
      </c>
      <c r="N3160" t="s">
        <v>5249</v>
      </c>
      <c r="O3160" t="s">
        <v>6385</v>
      </c>
      <c r="P3160">
        <f>COUNTIFS($L:$L, SolaCorp_Backlog[[#This Row],[Product Group]], $H:$H, "&lt;=" &amp; SolaCorp_Backlog[[#This Row],[Order Date]])</f>
        <v>625</v>
      </c>
      <c r="Q3160" s="9">
        <f>IFERROR(VLOOKUP(SolaCorp_Backlog[[#This Row],[Order_Item]], 'Hot Orders'!$C:$H, 6, FALSE), SolaCorp_Backlog[[#This Row],[Order Date]])</f>
        <v>45195</v>
      </c>
      <c r="R3160">
        <f>COUNTIFS($L:$L, SolaCorp_Backlog[[#This Row],[Product Group]], $Q:$Q, "&lt;=" &amp; SolaCorp_Backlog[[#This Row],[New Date]])</f>
        <v>627</v>
      </c>
      <c r="S3160">
        <f>IF(SolaCorp_Backlog[[#This Row],[Product Group]] &lt;&gt; $L3159, 1, $S3159 + 1)</f>
        <v>621</v>
      </c>
      <c r="T31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60">
        <f ca="1" xml:space="preserve"> ROUND((SolaCorp_Backlog[[#This Row],[Projected Ship Date]] - SolaCorp_Backlog[[#This Row],[Order Date]]) / SolaCorp_Backlog[[#This Row],[Backlog Quantity]], 0)</f>
        <v>206</v>
      </c>
    </row>
    <row r="3161" spans="1:21" x14ac:dyDescent="0.25">
      <c r="A3161" t="s">
        <v>108</v>
      </c>
      <c r="B3161" t="s">
        <v>752</v>
      </c>
      <c r="C3161" t="s">
        <v>671</v>
      </c>
      <c r="D3161" t="s">
        <v>1087</v>
      </c>
      <c r="E3161" t="s">
        <v>1088</v>
      </c>
      <c r="F3161">
        <v>1</v>
      </c>
      <c r="G3161">
        <v>406.39</v>
      </c>
      <c r="H3161" s="9">
        <v>45195</v>
      </c>
      <c r="I3161" t="s">
        <v>703</v>
      </c>
      <c r="J3161" t="s">
        <v>675</v>
      </c>
      <c r="K3161" t="s">
        <v>618</v>
      </c>
      <c r="L3161" t="s">
        <v>659</v>
      </c>
      <c r="M3161" t="s">
        <v>2444</v>
      </c>
      <c r="N3161" t="s">
        <v>5443</v>
      </c>
      <c r="O3161" t="s">
        <v>6385</v>
      </c>
      <c r="P3161">
        <f>COUNTIFS($L:$L, SolaCorp_Backlog[[#This Row],[Product Group]], $H:$H, "&lt;=" &amp; SolaCorp_Backlog[[#This Row],[Order Date]])</f>
        <v>625</v>
      </c>
      <c r="Q3161" s="9">
        <f>IFERROR(VLOOKUP(SolaCorp_Backlog[[#This Row],[Order_Item]], 'Hot Orders'!$C:$H, 6, FALSE), SolaCorp_Backlog[[#This Row],[Order Date]])</f>
        <v>45195</v>
      </c>
      <c r="R3161">
        <f>COUNTIFS($L:$L, SolaCorp_Backlog[[#This Row],[Product Group]], $Q:$Q, "&lt;=" &amp; SolaCorp_Backlog[[#This Row],[New Date]])</f>
        <v>627</v>
      </c>
      <c r="S3161">
        <f>IF(SolaCorp_Backlog[[#This Row],[Product Group]] &lt;&gt; $L3160, 1, $S3160 + 1)</f>
        <v>622</v>
      </c>
      <c r="T31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61">
        <f ca="1" xml:space="preserve"> ROUND((SolaCorp_Backlog[[#This Row],[Projected Ship Date]] - SolaCorp_Backlog[[#This Row],[Order Date]]) / SolaCorp_Backlog[[#This Row],[Backlog Quantity]], 0)</f>
        <v>206</v>
      </c>
    </row>
    <row r="3162" spans="1:21" x14ac:dyDescent="0.25">
      <c r="A3162" t="s">
        <v>108</v>
      </c>
      <c r="B3162" t="s">
        <v>752</v>
      </c>
      <c r="C3162" t="s">
        <v>671</v>
      </c>
      <c r="D3162" t="s">
        <v>722</v>
      </c>
      <c r="E3162" t="s">
        <v>723</v>
      </c>
      <c r="F3162">
        <v>1</v>
      </c>
      <c r="G3162">
        <v>145.1</v>
      </c>
      <c r="H3162" s="9">
        <v>45195</v>
      </c>
      <c r="I3162" t="s">
        <v>703</v>
      </c>
      <c r="J3162" t="s">
        <v>675</v>
      </c>
      <c r="K3162" t="s">
        <v>622</v>
      </c>
      <c r="L3162" t="s">
        <v>659</v>
      </c>
      <c r="M3162" t="s">
        <v>2355</v>
      </c>
      <c r="N3162" t="s">
        <v>5249</v>
      </c>
      <c r="O3162" t="s">
        <v>6385</v>
      </c>
      <c r="P3162">
        <f>COUNTIFS($L:$L, SolaCorp_Backlog[[#This Row],[Product Group]], $H:$H, "&lt;=" &amp; SolaCorp_Backlog[[#This Row],[Order Date]])</f>
        <v>625</v>
      </c>
      <c r="Q3162" s="9">
        <f>IFERROR(VLOOKUP(SolaCorp_Backlog[[#This Row],[Order_Item]], 'Hot Orders'!$C:$H, 6, FALSE), SolaCorp_Backlog[[#This Row],[Order Date]])</f>
        <v>45195</v>
      </c>
      <c r="R3162">
        <f>COUNTIFS($L:$L, SolaCorp_Backlog[[#This Row],[Product Group]], $Q:$Q, "&lt;=" &amp; SolaCorp_Backlog[[#This Row],[New Date]])</f>
        <v>627</v>
      </c>
      <c r="S3162">
        <f>IF(SolaCorp_Backlog[[#This Row],[Product Group]] &lt;&gt; $L3161, 1, $S3161 + 1)</f>
        <v>623</v>
      </c>
      <c r="T31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62">
        <f ca="1" xml:space="preserve"> ROUND((SolaCorp_Backlog[[#This Row],[Projected Ship Date]] - SolaCorp_Backlog[[#This Row],[Order Date]]) / SolaCorp_Backlog[[#This Row],[Backlog Quantity]], 0)</f>
        <v>206</v>
      </c>
    </row>
    <row r="3163" spans="1:21" x14ac:dyDescent="0.25">
      <c r="A3163" t="s">
        <v>107</v>
      </c>
      <c r="B3163" t="s">
        <v>752</v>
      </c>
      <c r="C3163" t="s">
        <v>671</v>
      </c>
      <c r="D3163" t="s">
        <v>672</v>
      </c>
      <c r="E3163" t="s">
        <v>673</v>
      </c>
      <c r="F3163">
        <v>1</v>
      </c>
      <c r="G3163">
        <v>488.9</v>
      </c>
      <c r="H3163" s="9">
        <v>45195</v>
      </c>
      <c r="I3163" t="s">
        <v>703</v>
      </c>
      <c r="J3163" t="s">
        <v>675</v>
      </c>
      <c r="K3163" t="s">
        <v>596</v>
      </c>
      <c r="L3163" t="s">
        <v>659</v>
      </c>
      <c r="M3163" t="s">
        <v>2270</v>
      </c>
      <c r="N3163" t="s">
        <v>5094</v>
      </c>
      <c r="O3163" t="s">
        <v>6313</v>
      </c>
      <c r="P3163">
        <f>COUNTIFS($L:$L, SolaCorp_Backlog[[#This Row],[Product Group]], $H:$H, "&lt;=" &amp; SolaCorp_Backlog[[#This Row],[Order Date]])</f>
        <v>625</v>
      </c>
      <c r="Q3163" s="9">
        <f>IFERROR(VLOOKUP(SolaCorp_Backlog[[#This Row],[Order_Item]], 'Hot Orders'!$C:$H, 6, FALSE), SolaCorp_Backlog[[#This Row],[Order Date]])</f>
        <v>45195</v>
      </c>
      <c r="R3163">
        <f>COUNTIFS($L:$L, SolaCorp_Backlog[[#This Row],[Product Group]], $Q:$Q, "&lt;=" &amp; SolaCorp_Backlog[[#This Row],[New Date]])</f>
        <v>627</v>
      </c>
      <c r="S3163">
        <f>IF(SolaCorp_Backlog[[#This Row],[Product Group]] &lt;&gt; $L3162, 1, $S3162 + 1)</f>
        <v>624</v>
      </c>
      <c r="T31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63">
        <f ca="1" xml:space="preserve"> ROUND((SolaCorp_Backlog[[#This Row],[Projected Ship Date]] - SolaCorp_Backlog[[#This Row],[Order Date]]) / SolaCorp_Backlog[[#This Row],[Backlog Quantity]], 0)</f>
        <v>206</v>
      </c>
    </row>
    <row r="3164" spans="1:21" x14ac:dyDescent="0.25">
      <c r="A3164" t="s">
        <v>337</v>
      </c>
      <c r="B3164" t="s">
        <v>1036</v>
      </c>
      <c r="C3164" t="s">
        <v>721</v>
      </c>
      <c r="D3164" t="s">
        <v>800</v>
      </c>
      <c r="E3164" t="s">
        <v>801</v>
      </c>
      <c r="F3164">
        <v>1</v>
      </c>
      <c r="G3164">
        <v>457.98</v>
      </c>
      <c r="H3164" s="9">
        <v>45195</v>
      </c>
      <c r="I3164" t="s">
        <v>787</v>
      </c>
      <c r="J3164" t="s">
        <v>669</v>
      </c>
      <c r="K3164" t="s">
        <v>596</v>
      </c>
      <c r="L3164" t="s">
        <v>659</v>
      </c>
      <c r="M3164" t="s">
        <v>2459</v>
      </c>
      <c r="N3164" t="s">
        <v>5475</v>
      </c>
      <c r="O3164" t="s">
        <v>6465</v>
      </c>
      <c r="P3164">
        <f>COUNTIFS($L:$L, SolaCorp_Backlog[[#This Row],[Product Group]], $H:$H, "&lt;=" &amp; SolaCorp_Backlog[[#This Row],[Order Date]])</f>
        <v>625</v>
      </c>
      <c r="Q3164" s="9">
        <f>IFERROR(VLOOKUP(SolaCorp_Backlog[[#This Row],[Order_Item]], 'Hot Orders'!$C:$H, 6, FALSE), SolaCorp_Backlog[[#This Row],[Order Date]])</f>
        <v>45195</v>
      </c>
      <c r="R3164">
        <f>COUNTIFS($L:$L, SolaCorp_Backlog[[#This Row],[Product Group]], $Q:$Q, "&lt;=" &amp; SolaCorp_Backlog[[#This Row],[New Date]])</f>
        <v>627</v>
      </c>
      <c r="S3164">
        <f>IF(SolaCorp_Backlog[[#This Row],[Product Group]] &lt;&gt; $L3163, 1, $S3163 + 1)</f>
        <v>625</v>
      </c>
      <c r="T31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64">
        <f ca="1" xml:space="preserve"> ROUND((SolaCorp_Backlog[[#This Row],[Projected Ship Date]] - SolaCorp_Backlog[[#This Row],[Order Date]]) / SolaCorp_Backlog[[#This Row],[Backlog Quantity]], 0)</f>
        <v>206</v>
      </c>
    </row>
    <row r="3165" spans="1:21" x14ac:dyDescent="0.25">
      <c r="A3165" t="s">
        <v>344</v>
      </c>
      <c r="B3165" t="s">
        <v>1133</v>
      </c>
      <c r="C3165" t="s">
        <v>729</v>
      </c>
      <c r="D3165" t="s">
        <v>761</v>
      </c>
      <c r="E3165" t="s">
        <v>762</v>
      </c>
      <c r="F3165">
        <v>1</v>
      </c>
      <c r="G3165">
        <v>146.13</v>
      </c>
      <c r="H3165" s="9">
        <v>45196</v>
      </c>
      <c r="I3165" t="s">
        <v>732</v>
      </c>
      <c r="J3165" t="s">
        <v>675</v>
      </c>
      <c r="K3165" t="s">
        <v>635</v>
      </c>
      <c r="L3165" t="s">
        <v>659</v>
      </c>
      <c r="M3165" t="s">
        <v>2412</v>
      </c>
      <c r="N3165" t="s">
        <v>5373</v>
      </c>
      <c r="O3165" t="s">
        <v>6431</v>
      </c>
      <c r="P3165">
        <f>COUNTIFS($L:$L, SolaCorp_Backlog[[#This Row],[Product Group]], $H:$H, "&lt;=" &amp; SolaCorp_Backlog[[#This Row],[Order Date]])</f>
        <v>629</v>
      </c>
      <c r="Q3165" s="9">
        <f>IFERROR(VLOOKUP(SolaCorp_Backlog[[#This Row],[Order_Item]], 'Hot Orders'!$C:$H, 6, FALSE), SolaCorp_Backlog[[#This Row],[Order Date]])</f>
        <v>45196</v>
      </c>
      <c r="R3165">
        <f>COUNTIFS($L:$L, SolaCorp_Backlog[[#This Row],[Product Group]], $Q:$Q, "&lt;=" &amp; SolaCorp_Backlog[[#This Row],[New Date]])</f>
        <v>631</v>
      </c>
      <c r="S3165">
        <f>IF(SolaCorp_Backlog[[#This Row],[Product Group]] &lt;&gt; $L3164, 1, $S3164 + 1)</f>
        <v>626</v>
      </c>
      <c r="T31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65">
        <f ca="1" xml:space="preserve"> ROUND((SolaCorp_Backlog[[#This Row],[Projected Ship Date]] - SolaCorp_Backlog[[#This Row],[Order Date]]) / SolaCorp_Backlog[[#This Row],[Backlog Quantity]], 0)</f>
        <v>205</v>
      </c>
    </row>
    <row r="3166" spans="1:21" x14ac:dyDescent="0.25">
      <c r="A3166" t="s">
        <v>88</v>
      </c>
      <c r="B3166" t="s">
        <v>881</v>
      </c>
      <c r="C3166" t="s">
        <v>688</v>
      </c>
      <c r="D3166" t="s">
        <v>1196</v>
      </c>
      <c r="E3166" t="s">
        <v>1197</v>
      </c>
      <c r="F3166">
        <v>1</v>
      </c>
      <c r="G3166">
        <v>310.93</v>
      </c>
      <c r="H3166" s="9">
        <v>45196</v>
      </c>
      <c r="I3166" t="s">
        <v>882</v>
      </c>
      <c r="J3166" t="s">
        <v>675</v>
      </c>
      <c r="K3166" t="s">
        <v>597</v>
      </c>
      <c r="L3166" t="s">
        <v>659</v>
      </c>
      <c r="M3166" t="s">
        <v>2271</v>
      </c>
      <c r="N3166" t="s">
        <v>5095</v>
      </c>
      <c r="O3166" t="s">
        <v>6314</v>
      </c>
      <c r="P3166">
        <f>COUNTIFS($L:$L, SolaCorp_Backlog[[#This Row],[Product Group]], $H:$H, "&lt;=" &amp; SolaCorp_Backlog[[#This Row],[Order Date]])</f>
        <v>629</v>
      </c>
      <c r="Q3166" s="9">
        <f>IFERROR(VLOOKUP(SolaCorp_Backlog[[#This Row],[Order_Item]], 'Hot Orders'!$C:$H, 6, FALSE), SolaCorp_Backlog[[#This Row],[Order Date]])</f>
        <v>45196</v>
      </c>
      <c r="R3166">
        <f>COUNTIFS($L:$L, SolaCorp_Backlog[[#This Row],[Product Group]], $Q:$Q, "&lt;=" &amp; SolaCorp_Backlog[[#This Row],[New Date]])</f>
        <v>631</v>
      </c>
      <c r="S3166">
        <f>IF(SolaCorp_Backlog[[#This Row],[Product Group]] &lt;&gt; $L3165, 1, $S3165 + 1)</f>
        <v>627</v>
      </c>
      <c r="T31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66">
        <f ca="1" xml:space="preserve"> ROUND((SolaCorp_Backlog[[#This Row],[Projected Ship Date]] - SolaCorp_Backlog[[#This Row],[Order Date]]) / SolaCorp_Backlog[[#This Row],[Backlog Quantity]], 0)</f>
        <v>205</v>
      </c>
    </row>
    <row r="3167" spans="1:21" x14ac:dyDescent="0.25">
      <c r="A3167" t="s">
        <v>88</v>
      </c>
      <c r="B3167" t="s">
        <v>881</v>
      </c>
      <c r="C3167" t="s">
        <v>688</v>
      </c>
      <c r="D3167" t="s">
        <v>1196</v>
      </c>
      <c r="E3167" t="s">
        <v>1197</v>
      </c>
      <c r="F3167">
        <v>1</v>
      </c>
      <c r="G3167">
        <v>284.18</v>
      </c>
      <c r="H3167" s="9">
        <v>45196</v>
      </c>
      <c r="I3167" t="s">
        <v>882</v>
      </c>
      <c r="J3167" t="s">
        <v>675</v>
      </c>
      <c r="K3167" t="s">
        <v>597</v>
      </c>
      <c r="L3167" t="s">
        <v>659</v>
      </c>
      <c r="M3167" t="s">
        <v>2271</v>
      </c>
      <c r="N3167" t="s">
        <v>5095</v>
      </c>
      <c r="O3167" t="s">
        <v>6314</v>
      </c>
      <c r="P3167">
        <f>COUNTIFS($L:$L, SolaCorp_Backlog[[#This Row],[Product Group]], $H:$H, "&lt;=" &amp; SolaCorp_Backlog[[#This Row],[Order Date]])</f>
        <v>629</v>
      </c>
      <c r="Q3167" s="9">
        <f>IFERROR(VLOOKUP(SolaCorp_Backlog[[#This Row],[Order_Item]], 'Hot Orders'!$C:$H, 6, FALSE), SolaCorp_Backlog[[#This Row],[Order Date]])</f>
        <v>45196</v>
      </c>
      <c r="R3167">
        <f>COUNTIFS($L:$L, SolaCorp_Backlog[[#This Row],[Product Group]], $Q:$Q, "&lt;=" &amp; SolaCorp_Backlog[[#This Row],[New Date]])</f>
        <v>631</v>
      </c>
      <c r="S3167">
        <f>IF(SolaCorp_Backlog[[#This Row],[Product Group]] &lt;&gt; $L3166, 1, $S3166 + 1)</f>
        <v>628</v>
      </c>
      <c r="T31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67">
        <f ca="1" xml:space="preserve"> ROUND((SolaCorp_Backlog[[#This Row],[Projected Ship Date]] - SolaCorp_Backlog[[#This Row],[Order Date]]) / SolaCorp_Backlog[[#This Row],[Backlog Quantity]], 0)</f>
        <v>205</v>
      </c>
    </row>
    <row r="3168" spans="1:21" x14ac:dyDescent="0.25">
      <c r="A3168" t="s">
        <v>344</v>
      </c>
      <c r="B3168" t="s">
        <v>1133</v>
      </c>
      <c r="C3168" t="s">
        <v>729</v>
      </c>
      <c r="D3168" t="s">
        <v>761</v>
      </c>
      <c r="E3168" t="s">
        <v>762</v>
      </c>
      <c r="F3168">
        <v>1</v>
      </c>
      <c r="G3168">
        <v>358.73</v>
      </c>
      <c r="H3168" s="9">
        <v>45196</v>
      </c>
      <c r="I3168" t="s">
        <v>732</v>
      </c>
      <c r="J3168" t="s">
        <v>675</v>
      </c>
      <c r="K3168" t="s">
        <v>635</v>
      </c>
      <c r="L3168" t="s">
        <v>659</v>
      </c>
      <c r="M3168" t="s">
        <v>2412</v>
      </c>
      <c r="N3168" t="s">
        <v>5373</v>
      </c>
      <c r="O3168" t="s">
        <v>6431</v>
      </c>
      <c r="P3168">
        <f>COUNTIFS($L:$L, SolaCorp_Backlog[[#This Row],[Product Group]], $H:$H, "&lt;=" &amp; SolaCorp_Backlog[[#This Row],[Order Date]])</f>
        <v>629</v>
      </c>
      <c r="Q3168" s="9">
        <f>IFERROR(VLOOKUP(SolaCorp_Backlog[[#This Row],[Order_Item]], 'Hot Orders'!$C:$H, 6, FALSE), SolaCorp_Backlog[[#This Row],[Order Date]])</f>
        <v>45196</v>
      </c>
      <c r="R3168">
        <f>COUNTIFS($L:$L, SolaCorp_Backlog[[#This Row],[Product Group]], $Q:$Q, "&lt;=" &amp; SolaCorp_Backlog[[#This Row],[New Date]])</f>
        <v>631</v>
      </c>
      <c r="S3168">
        <f>IF(SolaCorp_Backlog[[#This Row],[Product Group]] &lt;&gt; $L3167, 1, $S3167 + 1)</f>
        <v>629</v>
      </c>
      <c r="T31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68">
        <f ca="1" xml:space="preserve"> ROUND((SolaCorp_Backlog[[#This Row],[Projected Ship Date]] - SolaCorp_Backlog[[#This Row],[Order Date]]) / SolaCorp_Backlog[[#This Row],[Backlog Quantity]], 0)</f>
        <v>205</v>
      </c>
    </row>
    <row r="3169" spans="1:21" x14ac:dyDescent="0.25">
      <c r="A3169" t="s">
        <v>208</v>
      </c>
      <c r="B3169" t="s">
        <v>1334</v>
      </c>
      <c r="C3169" t="s">
        <v>671</v>
      </c>
      <c r="D3169" t="s">
        <v>1335</v>
      </c>
      <c r="E3169" t="s">
        <v>1336</v>
      </c>
      <c r="F3169">
        <v>1</v>
      </c>
      <c r="G3169">
        <v>208.3</v>
      </c>
      <c r="H3169" s="9">
        <v>45197</v>
      </c>
      <c r="I3169" t="s">
        <v>703</v>
      </c>
      <c r="J3169" t="s">
        <v>675</v>
      </c>
      <c r="K3169" t="s">
        <v>599</v>
      </c>
      <c r="L3169" t="s">
        <v>659</v>
      </c>
      <c r="M3169" t="s">
        <v>2273</v>
      </c>
      <c r="N3169" t="s">
        <v>5097</v>
      </c>
      <c r="O3169" t="s">
        <v>6316</v>
      </c>
      <c r="P3169">
        <f>COUNTIFS($L:$L, SolaCorp_Backlog[[#This Row],[Product Group]], $H:$H, "&lt;=" &amp; SolaCorp_Backlog[[#This Row],[Order Date]])</f>
        <v>634</v>
      </c>
      <c r="Q3169" s="9">
        <f>IFERROR(VLOOKUP(SolaCorp_Backlog[[#This Row],[Order_Item]], 'Hot Orders'!$C:$H, 6, FALSE), SolaCorp_Backlog[[#This Row],[Order Date]])</f>
        <v>45197</v>
      </c>
      <c r="R3169">
        <f>COUNTIFS($L:$L, SolaCorp_Backlog[[#This Row],[Product Group]], $Q:$Q, "&lt;=" &amp; SolaCorp_Backlog[[#This Row],[New Date]])</f>
        <v>636</v>
      </c>
      <c r="S3169">
        <f>IF(SolaCorp_Backlog[[#This Row],[Product Group]] &lt;&gt; $L3168, 1, $S3168 + 1)</f>
        <v>630</v>
      </c>
      <c r="T31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69">
        <f ca="1" xml:space="preserve"> ROUND((SolaCorp_Backlog[[#This Row],[Projected Ship Date]] - SolaCorp_Backlog[[#This Row],[Order Date]]) / SolaCorp_Backlog[[#This Row],[Backlog Quantity]], 0)</f>
        <v>204</v>
      </c>
    </row>
    <row r="3170" spans="1:21" x14ac:dyDescent="0.25">
      <c r="A3170" t="s">
        <v>357</v>
      </c>
      <c r="B3170" t="s">
        <v>862</v>
      </c>
      <c r="C3170" t="s">
        <v>729</v>
      </c>
      <c r="D3170" t="s">
        <v>761</v>
      </c>
      <c r="E3170" t="s">
        <v>762</v>
      </c>
      <c r="F3170">
        <v>1</v>
      </c>
      <c r="G3170">
        <v>155.34</v>
      </c>
      <c r="H3170" s="9">
        <v>45197</v>
      </c>
      <c r="I3170" t="s">
        <v>732</v>
      </c>
      <c r="J3170" t="s">
        <v>675</v>
      </c>
      <c r="K3170" t="s">
        <v>635</v>
      </c>
      <c r="L3170" t="s">
        <v>659</v>
      </c>
      <c r="M3170" t="s">
        <v>2398</v>
      </c>
      <c r="N3170" t="s">
        <v>5334</v>
      </c>
      <c r="O3170" t="s">
        <v>6420</v>
      </c>
      <c r="P3170">
        <f>COUNTIFS($L:$L, SolaCorp_Backlog[[#This Row],[Product Group]], $H:$H, "&lt;=" &amp; SolaCorp_Backlog[[#This Row],[Order Date]])</f>
        <v>634</v>
      </c>
      <c r="Q3170" s="9">
        <f>IFERROR(VLOOKUP(SolaCorp_Backlog[[#This Row],[Order_Item]], 'Hot Orders'!$C:$H, 6, FALSE), SolaCorp_Backlog[[#This Row],[Order Date]])</f>
        <v>45197</v>
      </c>
      <c r="R3170">
        <f>COUNTIFS($L:$L, SolaCorp_Backlog[[#This Row],[Product Group]], $Q:$Q, "&lt;=" &amp; SolaCorp_Backlog[[#This Row],[New Date]])</f>
        <v>636</v>
      </c>
      <c r="S3170">
        <f>IF(SolaCorp_Backlog[[#This Row],[Product Group]] &lt;&gt; $L3169, 1, $S3169 + 1)</f>
        <v>631</v>
      </c>
      <c r="T31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45401</v>
      </c>
      <c r="U3170">
        <f ca="1" xml:space="preserve"> ROUND((SolaCorp_Backlog[[#This Row],[Projected Ship Date]] - SolaCorp_Backlog[[#This Row],[Order Date]]) / SolaCorp_Backlog[[#This Row],[Backlog Quantity]], 0)</f>
        <v>204</v>
      </c>
    </row>
    <row r="3171" spans="1:21" x14ac:dyDescent="0.25">
      <c r="A3171" t="s">
        <v>362</v>
      </c>
      <c r="B3171" t="s">
        <v>1255</v>
      </c>
      <c r="C3171" t="s">
        <v>671</v>
      </c>
      <c r="D3171" t="s">
        <v>722</v>
      </c>
      <c r="E3171" t="s">
        <v>723</v>
      </c>
      <c r="F3171">
        <v>1</v>
      </c>
      <c r="G3171">
        <v>124.77</v>
      </c>
      <c r="H3171" s="9">
        <v>45197</v>
      </c>
      <c r="I3171" t="s">
        <v>703</v>
      </c>
      <c r="J3171" t="s">
        <v>675</v>
      </c>
      <c r="K3171" t="s">
        <v>622</v>
      </c>
      <c r="L3171" t="s">
        <v>659</v>
      </c>
      <c r="M3171" t="s">
        <v>2272</v>
      </c>
      <c r="N3171" t="s">
        <v>5096</v>
      </c>
      <c r="O3171" t="s">
        <v>6315</v>
      </c>
      <c r="P3171">
        <f>COUNTIFS($L:$L, SolaCorp_Backlog[[#This Row],[Product Group]], $H:$H, "&lt;=" &amp; SolaCorp_Backlog[[#This Row],[Order Date]])</f>
        <v>634</v>
      </c>
      <c r="Q3171" s="9">
        <f>IFERROR(VLOOKUP(SolaCorp_Backlog[[#This Row],[Order_Item]], 'Hot Orders'!$C:$H, 6, FALSE), SolaCorp_Backlog[[#This Row],[Order Date]])</f>
        <v>45197</v>
      </c>
      <c r="R3171">
        <f>COUNTIFS($L:$L, SolaCorp_Backlog[[#This Row],[Product Group]], $Q:$Q, "&lt;=" &amp; SolaCorp_Backlog[[#This Row],[New Date]])</f>
        <v>636</v>
      </c>
      <c r="S3171">
        <f>IF(SolaCorp_Backlog[[#This Row],[Product Group]] &lt;&gt; $L3170, 1, $S3170 + 1)</f>
        <v>632</v>
      </c>
      <c r="T31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71">
        <f ca="1" xml:space="preserve"> ROUND((SolaCorp_Backlog[[#This Row],[Projected Ship Date]] - SolaCorp_Backlog[[#This Row],[Order Date]]) / SolaCorp_Backlog[[#This Row],[Backlog Quantity]], 0)</f>
        <v>211</v>
      </c>
    </row>
    <row r="3172" spans="1:21" x14ac:dyDescent="0.25">
      <c r="A3172" t="s">
        <v>357</v>
      </c>
      <c r="B3172" t="s">
        <v>862</v>
      </c>
      <c r="C3172" t="s">
        <v>729</v>
      </c>
      <c r="D3172" t="s">
        <v>761</v>
      </c>
      <c r="E3172" t="s">
        <v>762</v>
      </c>
      <c r="F3172">
        <v>2</v>
      </c>
      <c r="G3172">
        <v>733.58</v>
      </c>
      <c r="H3172" s="9">
        <v>45197</v>
      </c>
      <c r="I3172" t="s">
        <v>732</v>
      </c>
      <c r="J3172" t="s">
        <v>675</v>
      </c>
      <c r="K3172" t="s">
        <v>635</v>
      </c>
      <c r="L3172" t="s">
        <v>659</v>
      </c>
      <c r="M3172" t="s">
        <v>2398</v>
      </c>
      <c r="N3172" t="s">
        <v>5333</v>
      </c>
      <c r="O3172" t="s">
        <v>6420</v>
      </c>
      <c r="P3172">
        <f>COUNTIFS($L:$L, SolaCorp_Backlog[[#This Row],[Product Group]], $H:$H, "&lt;=" &amp; SolaCorp_Backlog[[#This Row],[Order Date]])</f>
        <v>634</v>
      </c>
      <c r="Q3172" s="9">
        <f>IFERROR(VLOOKUP(SolaCorp_Backlog[[#This Row],[Order_Item]], 'Hot Orders'!$C:$H, 6, FALSE), SolaCorp_Backlog[[#This Row],[Order Date]])</f>
        <v>45197</v>
      </c>
      <c r="R3172">
        <f>COUNTIFS($L:$L, SolaCorp_Backlog[[#This Row],[Product Group]], $Q:$Q, "&lt;=" &amp; SolaCorp_Backlog[[#This Row],[New Date]])</f>
        <v>636</v>
      </c>
      <c r="S3172">
        <f>IF(SolaCorp_Backlog[[#This Row],[Product Group]] &lt;&gt; $L3171, 1, $S3171 + 1)</f>
        <v>633</v>
      </c>
      <c r="T31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72">
        <f ca="1" xml:space="preserve"> ROUND((SolaCorp_Backlog[[#This Row],[Projected Ship Date]] - SolaCorp_Backlog[[#This Row],[Order Date]]) / SolaCorp_Backlog[[#This Row],[Backlog Quantity]], 0)</f>
        <v>106</v>
      </c>
    </row>
    <row r="3173" spans="1:21" x14ac:dyDescent="0.25">
      <c r="A3173" t="s">
        <v>357</v>
      </c>
      <c r="B3173" t="s">
        <v>862</v>
      </c>
      <c r="C3173" t="s">
        <v>729</v>
      </c>
      <c r="D3173" t="s">
        <v>761</v>
      </c>
      <c r="E3173" t="s">
        <v>762</v>
      </c>
      <c r="F3173">
        <v>2</v>
      </c>
      <c r="G3173">
        <v>733.58</v>
      </c>
      <c r="H3173" s="9">
        <v>45197</v>
      </c>
      <c r="I3173" t="s">
        <v>732</v>
      </c>
      <c r="J3173" t="s">
        <v>675</v>
      </c>
      <c r="K3173" t="s">
        <v>635</v>
      </c>
      <c r="L3173" t="s">
        <v>659</v>
      </c>
      <c r="M3173" t="s">
        <v>2398</v>
      </c>
      <c r="N3173" t="s">
        <v>5334</v>
      </c>
      <c r="O3173" t="s">
        <v>6420</v>
      </c>
      <c r="P3173">
        <f>COUNTIFS($L:$L, SolaCorp_Backlog[[#This Row],[Product Group]], $H:$H, "&lt;=" &amp; SolaCorp_Backlog[[#This Row],[Order Date]])</f>
        <v>634</v>
      </c>
      <c r="Q3173" s="9">
        <f>IFERROR(VLOOKUP(SolaCorp_Backlog[[#This Row],[Order_Item]], 'Hot Orders'!$C:$H, 6, FALSE), SolaCorp_Backlog[[#This Row],[Order Date]])</f>
        <v>45197</v>
      </c>
      <c r="R3173">
        <f>COUNTIFS($L:$L, SolaCorp_Backlog[[#This Row],[Product Group]], $Q:$Q, "&lt;=" &amp; SolaCorp_Backlog[[#This Row],[New Date]])</f>
        <v>636</v>
      </c>
      <c r="S3173">
        <f>IF(SolaCorp_Backlog[[#This Row],[Product Group]] &lt;&gt; $L3172, 1, $S3172 + 1)</f>
        <v>634</v>
      </c>
      <c r="T31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73">
        <f ca="1" xml:space="preserve"> ROUND((SolaCorp_Backlog[[#This Row],[Projected Ship Date]] - SolaCorp_Backlog[[#This Row],[Order Date]]) / SolaCorp_Backlog[[#This Row],[Backlog Quantity]], 0)</f>
        <v>106</v>
      </c>
    </row>
    <row r="3174" spans="1:21" x14ac:dyDescent="0.25">
      <c r="A3174" t="s">
        <v>170</v>
      </c>
      <c r="B3174" t="s">
        <v>728</v>
      </c>
      <c r="C3174" t="s">
        <v>729</v>
      </c>
      <c r="D3174" t="s">
        <v>730</v>
      </c>
      <c r="E3174" t="s">
        <v>731</v>
      </c>
      <c r="F3174">
        <v>1</v>
      </c>
      <c r="G3174">
        <v>930.44</v>
      </c>
      <c r="H3174" s="9">
        <v>45198</v>
      </c>
      <c r="I3174" t="s">
        <v>732</v>
      </c>
      <c r="J3174" t="s">
        <v>675</v>
      </c>
      <c r="K3174" t="s">
        <v>602</v>
      </c>
      <c r="L3174" t="s">
        <v>659</v>
      </c>
      <c r="M3174" t="s">
        <v>2274</v>
      </c>
      <c r="N3174" t="s">
        <v>5098</v>
      </c>
      <c r="O3174" t="s">
        <v>6300</v>
      </c>
      <c r="P3174">
        <f>COUNTIFS($L:$L, SolaCorp_Backlog[[#This Row],[Product Group]], $H:$H, "&lt;=" &amp; SolaCorp_Backlog[[#This Row],[Order Date]])</f>
        <v>638</v>
      </c>
      <c r="Q3174" s="9">
        <f>IFERROR(VLOOKUP(SolaCorp_Backlog[[#This Row],[Order_Item]], 'Hot Orders'!$C:$H, 6, FALSE), SolaCorp_Backlog[[#This Row],[Order Date]])</f>
        <v>45198</v>
      </c>
      <c r="R3174">
        <f>COUNTIFS($L:$L, SolaCorp_Backlog[[#This Row],[Product Group]], $Q:$Q, "&lt;=" &amp; SolaCorp_Backlog[[#This Row],[New Date]])</f>
        <v>640</v>
      </c>
      <c r="S3174">
        <f>IF(SolaCorp_Backlog[[#This Row],[Product Group]] &lt;&gt; $L3173, 1, $S3173 + 1)</f>
        <v>635</v>
      </c>
      <c r="T31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74">
        <f ca="1" xml:space="preserve"> ROUND((SolaCorp_Backlog[[#This Row],[Projected Ship Date]] - SolaCorp_Backlog[[#This Row],[Order Date]]) / SolaCorp_Backlog[[#This Row],[Backlog Quantity]], 0)</f>
        <v>210</v>
      </c>
    </row>
    <row r="3175" spans="1:21" x14ac:dyDescent="0.25">
      <c r="A3175" t="s">
        <v>170</v>
      </c>
      <c r="B3175" t="s">
        <v>728</v>
      </c>
      <c r="C3175" t="s">
        <v>729</v>
      </c>
      <c r="D3175" t="s">
        <v>974</v>
      </c>
      <c r="E3175" t="s">
        <v>975</v>
      </c>
      <c r="F3175">
        <v>1</v>
      </c>
      <c r="G3175">
        <v>441.99</v>
      </c>
      <c r="H3175" s="9">
        <v>45198</v>
      </c>
      <c r="I3175" t="s">
        <v>732</v>
      </c>
      <c r="J3175" t="s">
        <v>675</v>
      </c>
      <c r="K3175" t="s">
        <v>590</v>
      </c>
      <c r="L3175" t="s">
        <v>659</v>
      </c>
      <c r="M3175" t="s">
        <v>2257</v>
      </c>
      <c r="N3175" t="s">
        <v>5060</v>
      </c>
      <c r="O3175" t="s">
        <v>6300</v>
      </c>
      <c r="P3175">
        <f>COUNTIFS($L:$L, SolaCorp_Backlog[[#This Row],[Product Group]], $H:$H, "&lt;=" &amp; SolaCorp_Backlog[[#This Row],[Order Date]])</f>
        <v>638</v>
      </c>
      <c r="Q3175" s="9">
        <f>IFERROR(VLOOKUP(SolaCorp_Backlog[[#This Row],[Order_Item]], 'Hot Orders'!$C:$H, 6, FALSE), SolaCorp_Backlog[[#This Row],[Order Date]])</f>
        <v>45198</v>
      </c>
      <c r="R3175">
        <f>COUNTIFS($L:$L, SolaCorp_Backlog[[#This Row],[Product Group]], $Q:$Q, "&lt;=" &amp; SolaCorp_Backlog[[#This Row],[New Date]])</f>
        <v>640</v>
      </c>
      <c r="S3175">
        <f>IF(SolaCorp_Backlog[[#This Row],[Product Group]] &lt;&gt; $L3174, 1, $S3174 + 1)</f>
        <v>636</v>
      </c>
      <c r="T31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75">
        <f ca="1" xml:space="preserve"> ROUND((SolaCorp_Backlog[[#This Row],[Projected Ship Date]] - SolaCorp_Backlog[[#This Row],[Order Date]]) / SolaCorp_Backlog[[#This Row],[Backlog Quantity]], 0)</f>
        <v>210</v>
      </c>
    </row>
    <row r="3176" spans="1:21" x14ac:dyDescent="0.25">
      <c r="A3176" t="s">
        <v>170</v>
      </c>
      <c r="B3176" t="s">
        <v>728</v>
      </c>
      <c r="C3176" t="s">
        <v>729</v>
      </c>
      <c r="D3176" t="s">
        <v>800</v>
      </c>
      <c r="E3176" t="s">
        <v>801</v>
      </c>
      <c r="F3176">
        <v>1</v>
      </c>
      <c r="G3176">
        <v>697.08</v>
      </c>
      <c r="H3176" s="9">
        <v>45198</v>
      </c>
      <c r="I3176" t="s">
        <v>732</v>
      </c>
      <c r="J3176" t="s">
        <v>675</v>
      </c>
      <c r="K3176" t="s">
        <v>596</v>
      </c>
      <c r="L3176" t="s">
        <v>659</v>
      </c>
      <c r="M3176" t="s">
        <v>2449</v>
      </c>
      <c r="N3176" t="s">
        <v>5452</v>
      </c>
      <c r="O3176" t="s">
        <v>6300</v>
      </c>
      <c r="P3176">
        <f>COUNTIFS($L:$L, SolaCorp_Backlog[[#This Row],[Product Group]], $H:$H, "&lt;=" &amp; SolaCorp_Backlog[[#This Row],[Order Date]])</f>
        <v>638</v>
      </c>
      <c r="Q3176" s="9">
        <f>IFERROR(VLOOKUP(SolaCorp_Backlog[[#This Row],[Order_Item]], 'Hot Orders'!$C:$H, 6, FALSE), SolaCorp_Backlog[[#This Row],[Order Date]])</f>
        <v>45198</v>
      </c>
      <c r="R3176">
        <f>COUNTIFS($L:$L, SolaCorp_Backlog[[#This Row],[Product Group]], $Q:$Q, "&lt;=" &amp; SolaCorp_Backlog[[#This Row],[New Date]])</f>
        <v>640</v>
      </c>
      <c r="S3176">
        <f>IF(SolaCorp_Backlog[[#This Row],[Product Group]] &lt;&gt; $L3175, 1, $S3175 + 1)</f>
        <v>637</v>
      </c>
      <c r="T31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76">
        <f ca="1" xml:space="preserve"> ROUND((SolaCorp_Backlog[[#This Row],[Projected Ship Date]] - SolaCorp_Backlog[[#This Row],[Order Date]]) / SolaCorp_Backlog[[#This Row],[Backlog Quantity]], 0)</f>
        <v>210</v>
      </c>
    </row>
    <row r="3177" spans="1:21" x14ac:dyDescent="0.25">
      <c r="A3177" t="s">
        <v>170</v>
      </c>
      <c r="B3177" t="s">
        <v>728</v>
      </c>
      <c r="C3177" t="s">
        <v>729</v>
      </c>
      <c r="D3177" t="s">
        <v>837</v>
      </c>
      <c r="E3177" t="s">
        <v>838</v>
      </c>
      <c r="F3177">
        <v>1</v>
      </c>
      <c r="G3177">
        <v>348.62</v>
      </c>
      <c r="H3177" s="9">
        <v>45198</v>
      </c>
      <c r="I3177" t="s">
        <v>732</v>
      </c>
      <c r="J3177" t="s">
        <v>675</v>
      </c>
      <c r="K3177" t="s">
        <v>599</v>
      </c>
      <c r="L3177" t="s">
        <v>659</v>
      </c>
      <c r="M3177" t="s">
        <v>2366</v>
      </c>
      <c r="N3177" t="s">
        <v>5268</v>
      </c>
      <c r="O3177" t="s">
        <v>6300</v>
      </c>
      <c r="P3177">
        <f>COUNTIFS($L:$L, SolaCorp_Backlog[[#This Row],[Product Group]], $H:$H, "&lt;=" &amp; SolaCorp_Backlog[[#This Row],[Order Date]])</f>
        <v>638</v>
      </c>
      <c r="Q3177" s="9">
        <f>IFERROR(VLOOKUP(SolaCorp_Backlog[[#This Row],[Order_Item]], 'Hot Orders'!$C:$H, 6, FALSE), SolaCorp_Backlog[[#This Row],[Order Date]])</f>
        <v>45198</v>
      </c>
      <c r="R3177">
        <f>COUNTIFS($L:$L, SolaCorp_Backlog[[#This Row],[Product Group]], $Q:$Q, "&lt;=" &amp; SolaCorp_Backlog[[#This Row],[New Date]])</f>
        <v>640</v>
      </c>
      <c r="S3177">
        <f>IF(SolaCorp_Backlog[[#This Row],[Product Group]] &lt;&gt; $L3176, 1, $S3176 + 1)</f>
        <v>638</v>
      </c>
      <c r="T31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77">
        <f ca="1" xml:space="preserve"> ROUND((SolaCorp_Backlog[[#This Row],[Projected Ship Date]] - SolaCorp_Backlog[[#This Row],[Order Date]]) / SolaCorp_Backlog[[#This Row],[Backlog Quantity]], 0)</f>
        <v>210</v>
      </c>
    </row>
    <row r="3178" spans="1:21" x14ac:dyDescent="0.25">
      <c r="A3178" t="s">
        <v>129</v>
      </c>
      <c r="B3178" t="s">
        <v>1380</v>
      </c>
      <c r="C3178" t="s">
        <v>721</v>
      </c>
      <c r="D3178" t="s">
        <v>1298</v>
      </c>
      <c r="E3178" t="s">
        <v>1299</v>
      </c>
      <c r="F3178">
        <v>1</v>
      </c>
      <c r="G3178">
        <v>172.73</v>
      </c>
      <c r="H3178" s="9">
        <v>45199</v>
      </c>
      <c r="I3178" t="s">
        <v>787</v>
      </c>
      <c r="J3178" t="s">
        <v>669</v>
      </c>
      <c r="K3178" t="s">
        <v>618</v>
      </c>
      <c r="L3178" t="s">
        <v>659</v>
      </c>
      <c r="M3178" t="s">
        <v>2462</v>
      </c>
      <c r="N3178" t="s">
        <v>5478</v>
      </c>
      <c r="O3178" t="s">
        <v>6467</v>
      </c>
      <c r="P3178">
        <f>COUNTIFS($L:$L, SolaCorp_Backlog[[#This Row],[Product Group]], $H:$H, "&lt;=" &amp; SolaCorp_Backlog[[#This Row],[Order Date]])</f>
        <v>646</v>
      </c>
      <c r="Q3178" s="9">
        <f>IFERROR(VLOOKUP(SolaCorp_Backlog[[#This Row],[Order_Item]], 'Hot Orders'!$C:$H, 6, FALSE), SolaCorp_Backlog[[#This Row],[Order Date]])</f>
        <v>45199</v>
      </c>
      <c r="R3178">
        <f>COUNTIFS($L:$L, SolaCorp_Backlog[[#This Row],[Product Group]], $Q:$Q, "&lt;=" &amp; SolaCorp_Backlog[[#This Row],[New Date]])</f>
        <v>648</v>
      </c>
      <c r="S3178">
        <f>IF(SolaCorp_Backlog[[#This Row],[Product Group]] &lt;&gt; $L3177, 1, $S3177 + 1)</f>
        <v>639</v>
      </c>
      <c r="T31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78">
        <f ca="1" xml:space="preserve"> ROUND((SolaCorp_Backlog[[#This Row],[Projected Ship Date]] - SolaCorp_Backlog[[#This Row],[Order Date]]) / SolaCorp_Backlog[[#This Row],[Backlog Quantity]], 0)</f>
        <v>209</v>
      </c>
    </row>
    <row r="3179" spans="1:21" x14ac:dyDescent="0.25">
      <c r="A3179" t="s">
        <v>29</v>
      </c>
      <c r="B3179" t="s">
        <v>765</v>
      </c>
      <c r="C3179" t="s">
        <v>671</v>
      </c>
      <c r="D3179" t="s">
        <v>672</v>
      </c>
      <c r="E3179" t="s">
        <v>673</v>
      </c>
      <c r="F3179">
        <v>1</v>
      </c>
      <c r="G3179">
        <v>896.15</v>
      </c>
      <c r="H3179" s="9">
        <v>45199</v>
      </c>
      <c r="I3179" t="s">
        <v>683</v>
      </c>
      <c r="J3179" t="s">
        <v>675</v>
      </c>
      <c r="K3179" t="s">
        <v>596</v>
      </c>
      <c r="L3179" t="s">
        <v>659</v>
      </c>
      <c r="M3179" t="s">
        <v>2175</v>
      </c>
      <c r="N3179" t="s">
        <v>4871</v>
      </c>
      <c r="O3179" t="s">
        <v>6227</v>
      </c>
      <c r="P3179">
        <f>COUNTIFS($L:$L, SolaCorp_Backlog[[#This Row],[Product Group]], $H:$H, "&lt;=" &amp; SolaCorp_Backlog[[#This Row],[Order Date]])</f>
        <v>646</v>
      </c>
      <c r="Q3179" s="9">
        <f>IFERROR(VLOOKUP(SolaCorp_Backlog[[#This Row],[Order_Item]], 'Hot Orders'!$C:$H, 6, FALSE), SolaCorp_Backlog[[#This Row],[Order Date]])</f>
        <v>45199</v>
      </c>
      <c r="R3179">
        <f>COUNTIFS($L:$L, SolaCorp_Backlog[[#This Row],[Product Group]], $Q:$Q, "&lt;=" &amp; SolaCorp_Backlog[[#This Row],[New Date]])</f>
        <v>648</v>
      </c>
      <c r="S3179">
        <f>IF(SolaCorp_Backlog[[#This Row],[Product Group]] &lt;&gt; $L3178, 1, $S3178 + 1)</f>
        <v>640</v>
      </c>
      <c r="T31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79">
        <f ca="1" xml:space="preserve"> ROUND((SolaCorp_Backlog[[#This Row],[Projected Ship Date]] - SolaCorp_Backlog[[#This Row],[Order Date]]) / SolaCorp_Backlog[[#This Row],[Backlog Quantity]], 0)</f>
        <v>209</v>
      </c>
    </row>
    <row r="3180" spans="1:21" x14ac:dyDescent="0.25">
      <c r="A3180" t="s">
        <v>29</v>
      </c>
      <c r="B3180" t="s">
        <v>765</v>
      </c>
      <c r="C3180" t="s">
        <v>671</v>
      </c>
      <c r="D3180" t="s">
        <v>672</v>
      </c>
      <c r="E3180" t="s">
        <v>673</v>
      </c>
      <c r="F3180">
        <v>1</v>
      </c>
      <c r="G3180">
        <v>155.01</v>
      </c>
      <c r="H3180" s="9">
        <v>45199</v>
      </c>
      <c r="I3180" t="s">
        <v>683</v>
      </c>
      <c r="J3180" t="s">
        <v>675</v>
      </c>
      <c r="K3180" t="s">
        <v>596</v>
      </c>
      <c r="L3180" t="s">
        <v>659</v>
      </c>
      <c r="M3180" t="s">
        <v>2175</v>
      </c>
      <c r="N3180" t="s">
        <v>4871</v>
      </c>
      <c r="O3180" t="s">
        <v>6227</v>
      </c>
      <c r="P3180">
        <f>COUNTIFS($L:$L, SolaCorp_Backlog[[#This Row],[Product Group]], $H:$H, "&lt;=" &amp; SolaCorp_Backlog[[#This Row],[Order Date]])</f>
        <v>646</v>
      </c>
      <c r="Q3180" s="9">
        <f>IFERROR(VLOOKUP(SolaCorp_Backlog[[#This Row],[Order_Item]], 'Hot Orders'!$C:$H, 6, FALSE), SolaCorp_Backlog[[#This Row],[Order Date]])</f>
        <v>45199</v>
      </c>
      <c r="R3180">
        <f>COUNTIFS($L:$L, SolaCorp_Backlog[[#This Row],[Product Group]], $Q:$Q, "&lt;=" &amp; SolaCorp_Backlog[[#This Row],[New Date]])</f>
        <v>648</v>
      </c>
      <c r="S3180">
        <f>IF(SolaCorp_Backlog[[#This Row],[Product Group]] &lt;&gt; $L3179, 1, $S3179 + 1)</f>
        <v>641</v>
      </c>
      <c r="T31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80">
        <f ca="1" xml:space="preserve"> ROUND((SolaCorp_Backlog[[#This Row],[Projected Ship Date]] - SolaCorp_Backlog[[#This Row],[Order Date]]) / SolaCorp_Backlog[[#This Row],[Backlog Quantity]], 0)</f>
        <v>209</v>
      </c>
    </row>
    <row r="3181" spans="1:21" x14ac:dyDescent="0.25">
      <c r="A3181" t="s">
        <v>29</v>
      </c>
      <c r="B3181" t="s">
        <v>765</v>
      </c>
      <c r="C3181" t="s">
        <v>671</v>
      </c>
      <c r="D3181" t="s">
        <v>672</v>
      </c>
      <c r="E3181" t="s">
        <v>673</v>
      </c>
      <c r="F3181">
        <v>1</v>
      </c>
      <c r="G3181">
        <v>629.13</v>
      </c>
      <c r="H3181" s="9">
        <v>45199</v>
      </c>
      <c r="I3181" t="s">
        <v>683</v>
      </c>
      <c r="J3181" t="s">
        <v>675</v>
      </c>
      <c r="K3181" t="s">
        <v>596</v>
      </c>
      <c r="L3181" t="s">
        <v>659</v>
      </c>
      <c r="M3181" t="s">
        <v>2175</v>
      </c>
      <c r="N3181" t="s">
        <v>4871</v>
      </c>
      <c r="O3181" t="s">
        <v>6227</v>
      </c>
      <c r="P3181">
        <f>COUNTIFS($L:$L, SolaCorp_Backlog[[#This Row],[Product Group]], $H:$H, "&lt;=" &amp; SolaCorp_Backlog[[#This Row],[Order Date]])</f>
        <v>646</v>
      </c>
      <c r="Q3181" s="9">
        <f>IFERROR(VLOOKUP(SolaCorp_Backlog[[#This Row],[Order_Item]], 'Hot Orders'!$C:$H, 6, FALSE), SolaCorp_Backlog[[#This Row],[Order Date]])</f>
        <v>45199</v>
      </c>
      <c r="R3181">
        <f>COUNTIFS($L:$L, SolaCorp_Backlog[[#This Row],[Product Group]], $Q:$Q, "&lt;=" &amp; SolaCorp_Backlog[[#This Row],[New Date]])</f>
        <v>648</v>
      </c>
      <c r="S3181">
        <f>IF(SolaCorp_Backlog[[#This Row],[Product Group]] &lt;&gt; $L3180, 1, $S3180 + 1)</f>
        <v>642</v>
      </c>
      <c r="T31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81">
        <f ca="1" xml:space="preserve"> ROUND((SolaCorp_Backlog[[#This Row],[Projected Ship Date]] - SolaCorp_Backlog[[#This Row],[Order Date]]) / SolaCorp_Backlog[[#This Row],[Backlog Quantity]], 0)</f>
        <v>209</v>
      </c>
    </row>
    <row r="3182" spans="1:21" x14ac:dyDescent="0.25">
      <c r="A3182" t="s">
        <v>29</v>
      </c>
      <c r="B3182" t="s">
        <v>765</v>
      </c>
      <c r="C3182" t="s">
        <v>671</v>
      </c>
      <c r="D3182" t="s">
        <v>672</v>
      </c>
      <c r="E3182" t="s">
        <v>673</v>
      </c>
      <c r="F3182">
        <v>1</v>
      </c>
      <c r="G3182">
        <v>139.44</v>
      </c>
      <c r="H3182" s="9">
        <v>45199</v>
      </c>
      <c r="I3182" t="s">
        <v>683</v>
      </c>
      <c r="J3182" t="s">
        <v>675</v>
      </c>
      <c r="K3182" t="s">
        <v>596</v>
      </c>
      <c r="L3182" t="s">
        <v>659</v>
      </c>
      <c r="M3182" t="s">
        <v>2175</v>
      </c>
      <c r="N3182" t="s">
        <v>4871</v>
      </c>
      <c r="O3182" t="s">
        <v>6227</v>
      </c>
      <c r="P3182">
        <f>COUNTIFS($L:$L, SolaCorp_Backlog[[#This Row],[Product Group]], $H:$H, "&lt;=" &amp; SolaCorp_Backlog[[#This Row],[Order Date]])</f>
        <v>646</v>
      </c>
      <c r="Q3182" s="9">
        <f>IFERROR(VLOOKUP(SolaCorp_Backlog[[#This Row],[Order_Item]], 'Hot Orders'!$C:$H, 6, FALSE), SolaCorp_Backlog[[#This Row],[Order Date]])</f>
        <v>45199</v>
      </c>
      <c r="R3182">
        <f>COUNTIFS($L:$L, SolaCorp_Backlog[[#This Row],[Product Group]], $Q:$Q, "&lt;=" &amp; SolaCorp_Backlog[[#This Row],[New Date]])</f>
        <v>648</v>
      </c>
      <c r="S3182">
        <f>IF(SolaCorp_Backlog[[#This Row],[Product Group]] &lt;&gt; $L3181, 1, $S3181 + 1)</f>
        <v>643</v>
      </c>
      <c r="T31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82">
        <f ca="1" xml:space="preserve"> ROUND((SolaCorp_Backlog[[#This Row],[Projected Ship Date]] - SolaCorp_Backlog[[#This Row],[Order Date]]) / SolaCorp_Backlog[[#This Row],[Backlog Quantity]], 0)</f>
        <v>209</v>
      </c>
    </row>
    <row r="3183" spans="1:21" x14ac:dyDescent="0.25">
      <c r="A3183" t="s">
        <v>184</v>
      </c>
      <c r="B3183" t="s">
        <v>864</v>
      </c>
      <c r="C3183" t="s">
        <v>671</v>
      </c>
      <c r="D3183" t="s">
        <v>1219</v>
      </c>
      <c r="E3183" t="s">
        <v>1220</v>
      </c>
      <c r="F3183">
        <v>1</v>
      </c>
      <c r="G3183">
        <v>218.47</v>
      </c>
      <c r="H3183" s="9">
        <v>45199</v>
      </c>
      <c r="I3183" t="s">
        <v>698</v>
      </c>
      <c r="J3183" t="s">
        <v>675</v>
      </c>
      <c r="K3183" t="s">
        <v>620</v>
      </c>
      <c r="L3183" t="s">
        <v>659</v>
      </c>
      <c r="M3183" t="s">
        <v>2461</v>
      </c>
      <c r="N3183" t="s">
        <v>5477</v>
      </c>
      <c r="O3183" t="s">
        <v>6466</v>
      </c>
      <c r="P3183">
        <f>COUNTIFS($L:$L, SolaCorp_Backlog[[#This Row],[Product Group]], $H:$H, "&lt;=" &amp; SolaCorp_Backlog[[#This Row],[Order Date]])</f>
        <v>646</v>
      </c>
      <c r="Q3183" s="9">
        <f>IFERROR(VLOOKUP(SolaCorp_Backlog[[#This Row],[Order_Item]], 'Hot Orders'!$C:$H, 6, FALSE), SolaCorp_Backlog[[#This Row],[Order Date]])</f>
        <v>45199</v>
      </c>
      <c r="R3183">
        <f>COUNTIFS($L:$L, SolaCorp_Backlog[[#This Row],[Product Group]], $Q:$Q, "&lt;=" &amp; SolaCorp_Backlog[[#This Row],[New Date]])</f>
        <v>648</v>
      </c>
      <c r="S3183">
        <f>IF(SolaCorp_Backlog[[#This Row],[Product Group]] &lt;&gt; $L3182, 1, $S3182 + 1)</f>
        <v>644</v>
      </c>
      <c r="T31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83">
        <f ca="1" xml:space="preserve"> ROUND((SolaCorp_Backlog[[#This Row],[Projected Ship Date]] - SolaCorp_Backlog[[#This Row],[Order Date]]) / SolaCorp_Backlog[[#This Row],[Backlog Quantity]], 0)</f>
        <v>209</v>
      </c>
    </row>
    <row r="3184" spans="1:21" x14ac:dyDescent="0.25">
      <c r="A3184" t="s">
        <v>180</v>
      </c>
      <c r="B3184" t="s">
        <v>998</v>
      </c>
      <c r="C3184" t="s">
        <v>721</v>
      </c>
      <c r="D3184" t="s">
        <v>1467</v>
      </c>
      <c r="E3184" t="s">
        <v>1468</v>
      </c>
      <c r="F3184">
        <v>1</v>
      </c>
      <c r="G3184">
        <v>109.65</v>
      </c>
      <c r="H3184" s="9">
        <v>45199</v>
      </c>
      <c r="I3184" t="s">
        <v>999</v>
      </c>
      <c r="J3184" t="s">
        <v>675</v>
      </c>
      <c r="K3184" t="s">
        <v>622</v>
      </c>
      <c r="L3184" t="s">
        <v>659</v>
      </c>
      <c r="M3184" t="s">
        <v>2463</v>
      </c>
      <c r="N3184" t="s">
        <v>5479</v>
      </c>
      <c r="O3184" t="s">
        <v>6468</v>
      </c>
      <c r="P3184">
        <f>COUNTIFS($L:$L, SolaCorp_Backlog[[#This Row],[Product Group]], $H:$H, "&lt;=" &amp; SolaCorp_Backlog[[#This Row],[Order Date]])</f>
        <v>646</v>
      </c>
      <c r="Q3184" s="9">
        <f>IFERROR(VLOOKUP(SolaCorp_Backlog[[#This Row],[Order_Item]], 'Hot Orders'!$C:$H, 6, FALSE), SolaCorp_Backlog[[#This Row],[Order Date]])</f>
        <v>45199</v>
      </c>
      <c r="R3184">
        <f>COUNTIFS($L:$L, SolaCorp_Backlog[[#This Row],[Product Group]], $Q:$Q, "&lt;=" &amp; SolaCorp_Backlog[[#This Row],[New Date]])</f>
        <v>648</v>
      </c>
      <c r="S3184">
        <f>IF(SolaCorp_Backlog[[#This Row],[Product Group]] &lt;&gt; $L3183, 1, $S3183 + 1)</f>
        <v>645</v>
      </c>
      <c r="T31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84">
        <f ca="1" xml:space="preserve"> ROUND((SolaCorp_Backlog[[#This Row],[Projected Ship Date]] - SolaCorp_Backlog[[#This Row],[Order Date]]) / SolaCorp_Backlog[[#This Row],[Backlog Quantity]], 0)</f>
        <v>209</v>
      </c>
    </row>
    <row r="3185" spans="1:21" x14ac:dyDescent="0.25">
      <c r="A3185" t="s">
        <v>29</v>
      </c>
      <c r="B3185" t="s">
        <v>765</v>
      </c>
      <c r="C3185" t="s">
        <v>671</v>
      </c>
      <c r="D3185" t="s">
        <v>672</v>
      </c>
      <c r="E3185" t="s">
        <v>673</v>
      </c>
      <c r="F3185">
        <v>1</v>
      </c>
      <c r="G3185">
        <v>484.91</v>
      </c>
      <c r="H3185" s="9">
        <v>45199</v>
      </c>
      <c r="I3185" t="s">
        <v>683</v>
      </c>
      <c r="J3185" t="s">
        <v>675</v>
      </c>
      <c r="K3185" t="s">
        <v>596</v>
      </c>
      <c r="L3185" t="s">
        <v>659</v>
      </c>
      <c r="M3185" t="s">
        <v>2175</v>
      </c>
      <c r="N3185" t="s">
        <v>4871</v>
      </c>
      <c r="O3185" t="s">
        <v>6227</v>
      </c>
      <c r="P3185">
        <f>COUNTIFS($L:$L, SolaCorp_Backlog[[#This Row],[Product Group]], $H:$H, "&lt;=" &amp; SolaCorp_Backlog[[#This Row],[Order Date]])</f>
        <v>646</v>
      </c>
      <c r="Q3185" s="9">
        <f>IFERROR(VLOOKUP(SolaCorp_Backlog[[#This Row],[Order_Item]], 'Hot Orders'!$C:$H, 6, FALSE), SolaCorp_Backlog[[#This Row],[Order Date]])</f>
        <v>45199</v>
      </c>
      <c r="R3185">
        <f>COUNTIFS($L:$L, SolaCorp_Backlog[[#This Row],[Product Group]], $Q:$Q, "&lt;=" &amp; SolaCorp_Backlog[[#This Row],[New Date]])</f>
        <v>648</v>
      </c>
      <c r="S3185">
        <f>IF(SolaCorp_Backlog[[#This Row],[Product Group]] &lt;&gt; $L3184, 1, $S3184 + 1)</f>
        <v>646</v>
      </c>
      <c r="T31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85">
        <f ca="1" xml:space="preserve"> ROUND((SolaCorp_Backlog[[#This Row],[Projected Ship Date]] - SolaCorp_Backlog[[#This Row],[Order Date]]) / SolaCorp_Backlog[[#This Row],[Backlog Quantity]], 0)</f>
        <v>209</v>
      </c>
    </row>
    <row r="3186" spans="1:21" x14ac:dyDescent="0.25">
      <c r="A3186" t="s">
        <v>138</v>
      </c>
      <c r="B3186" t="s">
        <v>1362</v>
      </c>
      <c r="C3186" t="s">
        <v>721</v>
      </c>
      <c r="D3186" t="s">
        <v>1298</v>
      </c>
      <c r="E3186" t="s">
        <v>1299</v>
      </c>
      <c r="F3186">
        <v>1</v>
      </c>
      <c r="G3186">
        <v>193.33</v>
      </c>
      <c r="H3186" s="9">
        <v>45201</v>
      </c>
      <c r="I3186" t="s">
        <v>732</v>
      </c>
      <c r="J3186" t="s">
        <v>675</v>
      </c>
      <c r="K3186" t="s">
        <v>618</v>
      </c>
      <c r="L3186" t="s">
        <v>659</v>
      </c>
      <c r="M3186" t="s">
        <v>2464</v>
      </c>
      <c r="N3186" t="s">
        <v>5480</v>
      </c>
      <c r="O3186" t="s">
        <v>6469</v>
      </c>
      <c r="P3186">
        <f>COUNTIFS($L:$L, SolaCorp_Backlog[[#This Row],[Product Group]], $H:$H, "&lt;=" &amp; SolaCorp_Backlog[[#This Row],[Order Date]])</f>
        <v>647</v>
      </c>
      <c r="Q3186" s="9">
        <f>IFERROR(VLOOKUP(SolaCorp_Backlog[[#This Row],[Order_Item]], 'Hot Orders'!$C:$H, 6, FALSE), SolaCorp_Backlog[[#This Row],[Order Date]])</f>
        <v>45201</v>
      </c>
      <c r="R3186">
        <f>COUNTIFS($L:$L, SolaCorp_Backlog[[#This Row],[Product Group]], $Q:$Q, "&lt;=" &amp; SolaCorp_Backlog[[#This Row],[New Date]])</f>
        <v>649</v>
      </c>
      <c r="S3186">
        <f>IF(SolaCorp_Backlog[[#This Row],[Product Group]] &lt;&gt; $L3185, 1, $S3185 + 1)</f>
        <v>647</v>
      </c>
      <c r="T31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86">
        <f ca="1" xml:space="preserve"> ROUND((SolaCorp_Backlog[[#This Row],[Projected Ship Date]] - SolaCorp_Backlog[[#This Row],[Order Date]]) / SolaCorp_Backlog[[#This Row],[Backlog Quantity]], 0)</f>
        <v>207</v>
      </c>
    </row>
    <row r="3187" spans="1:21" x14ac:dyDescent="0.25">
      <c r="A3187" t="s">
        <v>381</v>
      </c>
      <c r="B3187" t="s">
        <v>1356</v>
      </c>
      <c r="C3187" t="s">
        <v>721</v>
      </c>
      <c r="D3187" t="s">
        <v>1274</v>
      </c>
      <c r="E3187" t="s">
        <v>1275</v>
      </c>
      <c r="F3187">
        <v>2</v>
      </c>
      <c r="G3187">
        <v>87.31</v>
      </c>
      <c r="H3187" s="9">
        <v>45203</v>
      </c>
      <c r="I3187" t="s">
        <v>787</v>
      </c>
      <c r="J3187" t="s">
        <v>669</v>
      </c>
      <c r="K3187" t="s">
        <v>637</v>
      </c>
      <c r="L3187" t="s">
        <v>659</v>
      </c>
      <c r="M3187" t="s">
        <v>2326</v>
      </c>
      <c r="N3187" t="s">
        <v>5211</v>
      </c>
      <c r="O3187" t="s">
        <v>6358</v>
      </c>
      <c r="P3187">
        <f>COUNTIFS($L:$L, SolaCorp_Backlog[[#This Row],[Product Group]], $H:$H, "&lt;=" &amp; SolaCorp_Backlog[[#This Row],[Order Date]])</f>
        <v>649</v>
      </c>
      <c r="Q3187" s="9">
        <f>IFERROR(VLOOKUP(SolaCorp_Backlog[[#This Row],[Order_Item]], 'Hot Orders'!$C:$H, 6, FALSE), SolaCorp_Backlog[[#This Row],[Order Date]])</f>
        <v>45203</v>
      </c>
      <c r="R3187">
        <f>COUNTIFS($L:$L, SolaCorp_Backlog[[#This Row],[Product Group]], $Q:$Q, "&lt;=" &amp; SolaCorp_Backlog[[#This Row],[New Date]])</f>
        <v>651</v>
      </c>
      <c r="S3187">
        <f>IF(SolaCorp_Backlog[[#This Row],[Product Group]] &lt;&gt; $L3186, 1, $S3186 + 1)</f>
        <v>648</v>
      </c>
      <c r="T31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87">
        <f ca="1" xml:space="preserve"> ROUND((SolaCorp_Backlog[[#This Row],[Projected Ship Date]] - SolaCorp_Backlog[[#This Row],[Order Date]]) / SolaCorp_Backlog[[#This Row],[Backlog Quantity]], 0)</f>
        <v>103</v>
      </c>
    </row>
    <row r="3188" spans="1:21" x14ac:dyDescent="0.25">
      <c r="A3188" t="s">
        <v>381</v>
      </c>
      <c r="B3188" t="s">
        <v>1356</v>
      </c>
      <c r="C3188" t="s">
        <v>721</v>
      </c>
      <c r="D3188" t="s">
        <v>1274</v>
      </c>
      <c r="E3188" t="s">
        <v>1275</v>
      </c>
      <c r="F3188">
        <v>2</v>
      </c>
      <c r="G3188">
        <v>87.31</v>
      </c>
      <c r="H3188" s="9">
        <v>45203</v>
      </c>
      <c r="I3188" t="s">
        <v>787</v>
      </c>
      <c r="J3188" t="s">
        <v>669</v>
      </c>
      <c r="K3188" t="s">
        <v>637</v>
      </c>
      <c r="L3188" t="s">
        <v>659</v>
      </c>
      <c r="M3188" t="s">
        <v>2326</v>
      </c>
      <c r="N3188" t="s">
        <v>5212</v>
      </c>
      <c r="O3188" t="s">
        <v>6358</v>
      </c>
      <c r="P3188">
        <f>COUNTIFS($L:$L, SolaCorp_Backlog[[#This Row],[Product Group]], $H:$H, "&lt;=" &amp; SolaCorp_Backlog[[#This Row],[Order Date]])</f>
        <v>649</v>
      </c>
      <c r="Q3188" s="9">
        <f>IFERROR(VLOOKUP(SolaCorp_Backlog[[#This Row],[Order_Item]], 'Hot Orders'!$C:$H, 6, FALSE), SolaCorp_Backlog[[#This Row],[Order Date]])</f>
        <v>45203</v>
      </c>
      <c r="R3188">
        <f>COUNTIFS($L:$L, SolaCorp_Backlog[[#This Row],[Product Group]], $Q:$Q, "&lt;=" &amp; SolaCorp_Backlog[[#This Row],[New Date]])</f>
        <v>651</v>
      </c>
      <c r="S3188">
        <f>IF(SolaCorp_Backlog[[#This Row],[Product Group]] &lt;&gt; $L3187, 1, $S3187 + 1)</f>
        <v>649</v>
      </c>
      <c r="T31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88">
        <f ca="1" xml:space="preserve"> ROUND((SolaCorp_Backlog[[#This Row],[Projected Ship Date]] - SolaCorp_Backlog[[#This Row],[Order Date]]) / SolaCorp_Backlog[[#This Row],[Backlog Quantity]], 0)</f>
        <v>103</v>
      </c>
    </row>
    <row r="3189" spans="1:21" x14ac:dyDescent="0.25">
      <c r="A3189" t="s">
        <v>389</v>
      </c>
      <c r="B3189" t="s">
        <v>745</v>
      </c>
      <c r="C3189" t="s">
        <v>688</v>
      </c>
      <c r="D3189" t="s">
        <v>910</v>
      </c>
      <c r="E3189" t="s">
        <v>911</v>
      </c>
      <c r="F3189">
        <v>4</v>
      </c>
      <c r="G3189">
        <v>437.19</v>
      </c>
      <c r="H3189" s="9">
        <v>45204</v>
      </c>
      <c r="I3189" t="s">
        <v>746</v>
      </c>
      <c r="J3189" t="s">
        <v>675</v>
      </c>
      <c r="K3189" t="s">
        <v>602</v>
      </c>
      <c r="L3189" t="s">
        <v>659</v>
      </c>
      <c r="M3189" t="s">
        <v>2211</v>
      </c>
      <c r="N3189" t="s">
        <v>4948</v>
      </c>
      <c r="O3189" t="s">
        <v>6259</v>
      </c>
      <c r="P3189">
        <f>COUNTIFS($L:$L, SolaCorp_Backlog[[#This Row],[Product Group]], $H:$H, "&lt;=" &amp; SolaCorp_Backlog[[#This Row],[Order Date]])</f>
        <v>661</v>
      </c>
      <c r="Q3189" s="9">
        <f>IFERROR(VLOOKUP(SolaCorp_Backlog[[#This Row],[Order_Item]], 'Hot Orders'!$C:$H, 6, FALSE), SolaCorp_Backlog[[#This Row],[Order Date]])</f>
        <v>45204</v>
      </c>
      <c r="R3189">
        <f>COUNTIFS($L:$L, SolaCorp_Backlog[[#This Row],[Product Group]], $Q:$Q, "&lt;=" &amp; SolaCorp_Backlog[[#This Row],[New Date]])</f>
        <v>663</v>
      </c>
      <c r="S3189">
        <f>IF(SolaCorp_Backlog[[#This Row],[Product Group]] &lt;&gt; $L3188, 1, $S3188 + 1)</f>
        <v>650</v>
      </c>
      <c r="T31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89">
        <f ca="1" xml:space="preserve"> ROUND((SolaCorp_Backlog[[#This Row],[Projected Ship Date]] - SolaCorp_Backlog[[#This Row],[Order Date]]) / SolaCorp_Backlog[[#This Row],[Backlog Quantity]], 0)</f>
        <v>51</v>
      </c>
    </row>
    <row r="3190" spans="1:21" x14ac:dyDescent="0.25">
      <c r="A3190" t="s">
        <v>389</v>
      </c>
      <c r="B3190" t="s">
        <v>745</v>
      </c>
      <c r="C3190" t="s">
        <v>688</v>
      </c>
      <c r="D3190" t="s">
        <v>910</v>
      </c>
      <c r="E3190" t="s">
        <v>911</v>
      </c>
      <c r="F3190">
        <v>4</v>
      </c>
      <c r="G3190">
        <v>437.19</v>
      </c>
      <c r="H3190" s="9">
        <v>45204</v>
      </c>
      <c r="I3190" t="s">
        <v>746</v>
      </c>
      <c r="J3190" t="s">
        <v>675</v>
      </c>
      <c r="K3190" t="s">
        <v>602</v>
      </c>
      <c r="L3190" t="s">
        <v>659</v>
      </c>
      <c r="M3190" t="s">
        <v>2211</v>
      </c>
      <c r="N3190" t="s">
        <v>4949</v>
      </c>
      <c r="O3190" t="s">
        <v>6259</v>
      </c>
      <c r="P3190">
        <f>COUNTIFS($L:$L, SolaCorp_Backlog[[#This Row],[Product Group]], $H:$H, "&lt;=" &amp; SolaCorp_Backlog[[#This Row],[Order Date]])</f>
        <v>661</v>
      </c>
      <c r="Q3190" s="9">
        <f>IFERROR(VLOOKUP(SolaCorp_Backlog[[#This Row],[Order_Item]], 'Hot Orders'!$C:$H, 6, FALSE), SolaCorp_Backlog[[#This Row],[Order Date]])</f>
        <v>45204</v>
      </c>
      <c r="R3190">
        <f>COUNTIFS($L:$L, SolaCorp_Backlog[[#This Row],[Product Group]], $Q:$Q, "&lt;=" &amp; SolaCorp_Backlog[[#This Row],[New Date]])</f>
        <v>663</v>
      </c>
      <c r="S3190">
        <f>IF(SolaCorp_Backlog[[#This Row],[Product Group]] &lt;&gt; $L3189, 1, $S3189 + 1)</f>
        <v>651</v>
      </c>
      <c r="T31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90">
        <f ca="1" xml:space="preserve"> ROUND((SolaCorp_Backlog[[#This Row],[Projected Ship Date]] - SolaCorp_Backlog[[#This Row],[Order Date]]) / SolaCorp_Backlog[[#This Row],[Backlog Quantity]], 0)</f>
        <v>51</v>
      </c>
    </row>
    <row r="3191" spans="1:21" x14ac:dyDescent="0.25">
      <c r="A3191" t="s">
        <v>389</v>
      </c>
      <c r="B3191" t="s">
        <v>745</v>
      </c>
      <c r="C3191" t="s">
        <v>688</v>
      </c>
      <c r="D3191" t="s">
        <v>910</v>
      </c>
      <c r="E3191" t="s">
        <v>911</v>
      </c>
      <c r="F3191">
        <v>4</v>
      </c>
      <c r="G3191">
        <v>437.19</v>
      </c>
      <c r="H3191" s="9">
        <v>45204</v>
      </c>
      <c r="I3191" t="s">
        <v>746</v>
      </c>
      <c r="J3191" t="s">
        <v>675</v>
      </c>
      <c r="K3191" t="s">
        <v>602</v>
      </c>
      <c r="L3191" t="s">
        <v>659</v>
      </c>
      <c r="M3191" t="s">
        <v>2211</v>
      </c>
      <c r="N3191" t="s">
        <v>4950</v>
      </c>
      <c r="O3191" t="s">
        <v>6259</v>
      </c>
      <c r="P3191">
        <f>COUNTIFS($L:$L, SolaCorp_Backlog[[#This Row],[Product Group]], $H:$H, "&lt;=" &amp; SolaCorp_Backlog[[#This Row],[Order Date]])</f>
        <v>661</v>
      </c>
      <c r="Q3191" s="9">
        <f>IFERROR(VLOOKUP(SolaCorp_Backlog[[#This Row],[Order_Item]], 'Hot Orders'!$C:$H, 6, FALSE), SolaCorp_Backlog[[#This Row],[Order Date]])</f>
        <v>45204</v>
      </c>
      <c r="R3191">
        <f>COUNTIFS($L:$L, SolaCorp_Backlog[[#This Row],[Product Group]], $Q:$Q, "&lt;=" &amp; SolaCorp_Backlog[[#This Row],[New Date]])</f>
        <v>663</v>
      </c>
      <c r="S3191">
        <f>IF(SolaCorp_Backlog[[#This Row],[Product Group]] &lt;&gt; $L3190, 1, $S3190 + 1)</f>
        <v>652</v>
      </c>
      <c r="T31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91">
        <f ca="1" xml:space="preserve"> ROUND((SolaCorp_Backlog[[#This Row],[Projected Ship Date]] - SolaCorp_Backlog[[#This Row],[Order Date]]) / SolaCorp_Backlog[[#This Row],[Backlog Quantity]], 0)</f>
        <v>51</v>
      </c>
    </row>
    <row r="3192" spans="1:21" x14ac:dyDescent="0.25">
      <c r="A3192" t="s">
        <v>389</v>
      </c>
      <c r="B3192" t="s">
        <v>745</v>
      </c>
      <c r="C3192" t="s">
        <v>688</v>
      </c>
      <c r="D3192" t="s">
        <v>910</v>
      </c>
      <c r="E3192" t="s">
        <v>911</v>
      </c>
      <c r="F3192">
        <v>4</v>
      </c>
      <c r="G3192">
        <v>437.19</v>
      </c>
      <c r="H3192" s="9">
        <v>45204</v>
      </c>
      <c r="I3192" t="s">
        <v>746</v>
      </c>
      <c r="J3192" t="s">
        <v>675</v>
      </c>
      <c r="K3192" t="s">
        <v>602</v>
      </c>
      <c r="L3192" t="s">
        <v>659</v>
      </c>
      <c r="M3192" t="s">
        <v>2211</v>
      </c>
      <c r="N3192" t="s">
        <v>4951</v>
      </c>
      <c r="O3192" t="s">
        <v>6259</v>
      </c>
      <c r="P3192">
        <f>COUNTIFS($L:$L, SolaCorp_Backlog[[#This Row],[Product Group]], $H:$H, "&lt;=" &amp; SolaCorp_Backlog[[#This Row],[Order Date]])</f>
        <v>661</v>
      </c>
      <c r="Q3192" s="9">
        <f>IFERROR(VLOOKUP(SolaCorp_Backlog[[#This Row],[Order_Item]], 'Hot Orders'!$C:$H, 6, FALSE), SolaCorp_Backlog[[#This Row],[Order Date]])</f>
        <v>45204</v>
      </c>
      <c r="R3192">
        <f>COUNTIFS($L:$L, SolaCorp_Backlog[[#This Row],[Product Group]], $Q:$Q, "&lt;=" &amp; SolaCorp_Backlog[[#This Row],[New Date]])</f>
        <v>663</v>
      </c>
      <c r="S3192">
        <f>IF(SolaCorp_Backlog[[#This Row],[Product Group]] &lt;&gt; $L3191, 1, $S3191 + 1)</f>
        <v>653</v>
      </c>
      <c r="T31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92">
        <f ca="1" xml:space="preserve"> ROUND((SolaCorp_Backlog[[#This Row],[Projected Ship Date]] - SolaCorp_Backlog[[#This Row],[Order Date]]) / SolaCorp_Backlog[[#This Row],[Backlog Quantity]], 0)</f>
        <v>51</v>
      </c>
    </row>
    <row r="3193" spans="1:21" x14ac:dyDescent="0.25">
      <c r="A3193" t="s">
        <v>389</v>
      </c>
      <c r="B3193" t="s">
        <v>745</v>
      </c>
      <c r="C3193" t="s">
        <v>688</v>
      </c>
      <c r="D3193" t="s">
        <v>910</v>
      </c>
      <c r="E3193" t="s">
        <v>911</v>
      </c>
      <c r="F3193">
        <v>4</v>
      </c>
      <c r="G3193">
        <v>437.19</v>
      </c>
      <c r="H3193" s="9">
        <v>45204</v>
      </c>
      <c r="I3193" t="s">
        <v>746</v>
      </c>
      <c r="J3193" t="s">
        <v>675</v>
      </c>
      <c r="K3193" t="s">
        <v>602</v>
      </c>
      <c r="L3193" t="s">
        <v>659</v>
      </c>
      <c r="M3193" t="s">
        <v>2211</v>
      </c>
      <c r="N3193" t="s">
        <v>4948</v>
      </c>
      <c r="O3193" t="s">
        <v>6259</v>
      </c>
      <c r="P3193">
        <f>COUNTIFS($L:$L, SolaCorp_Backlog[[#This Row],[Product Group]], $H:$H, "&lt;=" &amp; SolaCorp_Backlog[[#This Row],[Order Date]])</f>
        <v>661</v>
      </c>
      <c r="Q3193" s="9">
        <f>IFERROR(VLOOKUP(SolaCorp_Backlog[[#This Row],[Order_Item]], 'Hot Orders'!$C:$H, 6, FALSE), SolaCorp_Backlog[[#This Row],[Order Date]])</f>
        <v>45204</v>
      </c>
      <c r="R3193">
        <f>COUNTIFS($L:$L, SolaCorp_Backlog[[#This Row],[Product Group]], $Q:$Q, "&lt;=" &amp; SolaCorp_Backlog[[#This Row],[New Date]])</f>
        <v>663</v>
      </c>
      <c r="S3193">
        <f>IF(SolaCorp_Backlog[[#This Row],[Product Group]] &lt;&gt; $L3192, 1, $S3192 + 1)</f>
        <v>654</v>
      </c>
      <c r="T31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93">
        <f ca="1" xml:space="preserve"> ROUND((SolaCorp_Backlog[[#This Row],[Projected Ship Date]] - SolaCorp_Backlog[[#This Row],[Order Date]]) / SolaCorp_Backlog[[#This Row],[Backlog Quantity]], 0)</f>
        <v>51</v>
      </c>
    </row>
    <row r="3194" spans="1:21" x14ac:dyDescent="0.25">
      <c r="A3194" t="s">
        <v>389</v>
      </c>
      <c r="B3194" t="s">
        <v>745</v>
      </c>
      <c r="C3194" t="s">
        <v>688</v>
      </c>
      <c r="D3194" t="s">
        <v>910</v>
      </c>
      <c r="E3194" t="s">
        <v>911</v>
      </c>
      <c r="F3194">
        <v>4</v>
      </c>
      <c r="G3194">
        <v>437.19</v>
      </c>
      <c r="H3194" s="9">
        <v>45204</v>
      </c>
      <c r="I3194" t="s">
        <v>746</v>
      </c>
      <c r="J3194" t="s">
        <v>675</v>
      </c>
      <c r="K3194" t="s">
        <v>602</v>
      </c>
      <c r="L3194" t="s">
        <v>659</v>
      </c>
      <c r="M3194" t="s">
        <v>2211</v>
      </c>
      <c r="N3194" t="s">
        <v>4949</v>
      </c>
      <c r="O3194" t="s">
        <v>6259</v>
      </c>
      <c r="P3194">
        <f>COUNTIFS($L:$L, SolaCorp_Backlog[[#This Row],[Product Group]], $H:$H, "&lt;=" &amp; SolaCorp_Backlog[[#This Row],[Order Date]])</f>
        <v>661</v>
      </c>
      <c r="Q3194" s="9">
        <f>IFERROR(VLOOKUP(SolaCorp_Backlog[[#This Row],[Order_Item]], 'Hot Orders'!$C:$H, 6, FALSE), SolaCorp_Backlog[[#This Row],[Order Date]])</f>
        <v>45204</v>
      </c>
      <c r="R3194">
        <f>COUNTIFS($L:$L, SolaCorp_Backlog[[#This Row],[Product Group]], $Q:$Q, "&lt;=" &amp; SolaCorp_Backlog[[#This Row],[New Date]])</f>
        <v>663</v>
      </c>
      <c r="S3194">
        <f>IF(SolaCorp_Backlog[[#This Row],[Product Group]] &lt;&gt; $L3193, 1, $S3193 + 1)</f>
        <v>655</v>
      </c>
      <c r="T31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94">
        <f ca="1" xml:space="preserve"> ROUND((SolaCorp_Backlog[[#This Row],[Projected Ship Date]] - SolaCorp_Backlog[[#This Row],[Order Date]]) / SolaCorp_Backlog[[#This Row],[Backlog Quantity]], 0)</f>
        <v>51</v>
      </c>
    </row>
    <row r="3195" spans="1:21" x14ac:dyDescent="0.25">
      <c r="A3195" t="s">
        <v>389</v>
      </c>
      <c r="B3195" t="s">
        <v>745</v>
      </c>
      <c r="C3195" t="s">
        <v>688</v>
      </c>
      <c r="D3195" t="s">
        <v>910</v>
      </c>
      <c r="E3195" t="s">
        <v>911</v>
      </c>
      <c r="F3195">
        <v>4</v>
      </c>
      <c r="G3195">
        <v>437.19</v>
      </c>
      <c r="H3195" s="9">
        <v>45204</v>
      </c>
      <c r="I3195" t="s">
        <v>746</v>
      </c>
      <c r="J3195" t="s">
        <v>675</v>
      </c>
      <c r="K3195" t="s">
        <v>602</v>
      </c>
      <c r="L3195" t="s">
        <v>659</v>
      </c>
      <c r="M3195" t="s">
        <v>2211</v>
      </c>
      <c r="N3195" t="s">
        <v>4950</v>
      </c>
      <c r="O3195" t="s">
        <v>6259</v>
      </c>
      <c r="P3195">
        <f>COUNTIFS($L:$L, SolaCorp_Backlog[[#This Row],[Product Group]], $H:$H, "&lt;=" &amp; SolaCorp_Backlog[[#This Row],[Order Date]])</f>
        <v>661</v>
      </c>
      <c r="Q3195" s="9">
        <f>IFERROR(VLOOKUP(SolaCorp_Backlog[[#This Row],[Order_Item]], 'Hot Orders'!$C:$H, 6, FALSE), SolaCorp_Backlog[[#This Row],[Order Date]])</f>
        <v>45204</v>
      </c>
      <c r="R3195">
        <f>COUNTIFS($L:$L, SolaCorp_Backlog[[#This Row],[Product Group]], $Q:$Q, "&lt;=" &amp; SolaCorp_Backlog[[#This Row],[New Date]])</f>
        <v>663</v>
      </c>
      <c r="S3195">
        <f>IF(SolaCorp_Backlog[[#This Row],[Product Group]] &lt;&gt; $L3194, 1, $S3194 + 1)</f>
        <v>656</v>
      </c>
      <c r="T31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95">
        <f ca="1" xml:space="preserve"> ROUND((SolaCorp_Backlog[[#This Row],[Projected Ship Date]] - SolaCorp_Backlog[[#This Row],[Order Date]]) / SolaCorp_Backlog[[#This Row],[Backlog Quantity]], 0)</f>
        <v>51</v>
      </c>
    </row>
    <row r="3196" spans="1:21" x14ac:dyDescent="0.25">
      <c r="A3196" t="s">
        <v>389</v>
      </c>
      <c r="B3196" t="s">
        <v>745</v>
      </c>
      <c r="C3196" t="s">
        <v>688</v>
      </c>
      <c r="D3196" t="s">
        <v>910</v>
      </c>
      <c r="E3196" t="s">
        <v>911</v>
      </c>
      <c r="F3196">
        <v>4</v>
      </c>
      <c r="G3196">
        <v>437.19</v>
      </c>
      <c r="H3196" s="9">
        <v>45204</v>
      </c>
      <c r="I3196" t="s">
        <v>746</v>
      </c>
      <c r="J3196" t="s">
        <v>675</v>
      </c>
      <c r="K3196" t="s">
        <v>602</v>
      </c>
      <c r="L3196" t="s">
        <v>659</v>
      </c>
      <c r="M3196" t="s">
        <v>2211</v>
      </c>
      <c r="N3196" t="s">
        <v>4951</v>
      </c>
      <c r="O3196" t="s">
        <v>6259</v>
      </c>
      <c r="P3196">
        <f>COUNTIFS($L:$L, SolaCorp_Backlog[[#This Row],[Product Group]], $H:$H, "&lt;=" &amp; SolaCorp_Backlog[[#This Row],[Order Date]])</f>
        <v>661</v>
      </c>
      <c r="Q3196" s="9">
        <f>IFERROR(VLOOKUP(SolaCorp_Backlog[[#This Row],[Order_Item]], 'Hot Orders'!$C:$H, 6, FALSE), SolaCorp_Backlog[[#This Row],[Order Date]])</f>
        <v>45204</v>
      </c>
      <c r="R3196">
        <f>COUNTIFS($L:$L, SolaCorp_Backlog[[#This Row],[Product Group]], $Q:$Q, "&lt;=" &amp; SolaCorp_Backlog[[#This Row],[New Date]])</f>
        <v>663</v>
      </c>
      <c r="S3196">
        <f>IF(SolaCorp_Backlog[[#This Row],[Product Group]] &lt;&gt; $L3195, 1, $S3195 + 1)</f>
        <v>657</v>
      </c>
      <c r="T31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96">
        <f ca="1" xml:space="preserve"> ROUND((SolaCorp_Backlog[[#This Row],[Projected Ship Date]] - SolaCorp_Backlog[[#This Row],[Order Date]]) / SolaCorp_Backlog[[#This Row],[Backlog Quantity]], 0)</f>
        <v>51</v>
      </c>
    </row>
    <row r="3197" spans="1:21" x14ac:dyDescent="0.25">
      <c r="A3197" t="s">
        <v>389</v>
      </c>
      <c r="B3197" t="s">
        <v>745</v>
      </c>
      <c r="C3197" t="s">
        <v>688</v>
      </c>
      <c r="D3197" t="s">
        <v>910</v>
      </c>
      <c r="E3197" t="s">
        <v>911</v>
      </c>
      <c r="F3197">
        <v>4</v>
      </c>
      <c r="G3197">
        <v>437.19</v>
      </c>
      <c r="H3197" s="9">
        <v>45204</v>
      </c>
      <c r="I3197" t="s">
        <v>746</v>
      </c>
      <c r="J3197" t="s">
        <v>675</v>
      </c>
      <c r="K3197" t="s">
        <v>602</v>
      </c>
      <c r="L3197" t="s">
        <v>659</v>
      </c>
      <c r="M3197" t="s">
        <v>2211</v>
      </c>
      <c r="N3197" t="s">
        <v>4948</v>
      </c>
      <c r="O3197" t="s">
        <v>6259</v>
      </c>
      <c r="P3197">
        <f>COUNTIFS($L:$L, SolaCorp_Backlog[[#This Row],[Product Group]], $H:$H, "&lt;=" &amp; SolaCorp_Backlog[[#This Row],[Order Date]])</f>
        <v>661</v>
      </c>
      <c r="Q3197" s="9">
        <f>IFERROR(VLOOKUP(SolaCorp_Backlog[[#This Row],[Order_Item]], 'Hot Orders'!$C:$H, 6, FALSE), SolaCorp_Backlog[[#This Row],[Order Date]])</f>
        <v>45204</v>
      </c>
      <c r="R3197">
        <f>COUNTIFS($L:$L, SolaCorp_Backlog[[#This Row],[Product Group]], $Q:$Q, "&lt;=" &amp; SolaCorp_Backlog[[#This Row],[New Date]])</f>
        <v>663</v>
      </c>
      <c r="S3197">
        <f>IF(SolaCorp_Backlog[[#This Row],[Product Group]] &lt;&gt; $L3196, 1, $S3196 + 1)</f>
        <v>658</v>
      </c>
      <c r="T31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97">
        <f ca="1" xml:space="preserve"> ROUND((SolaCorp_Backlog[[#This Row],[Projected Ship Date]] - SolaCorp_Backlog[[#This Row],[Order Date]]) / SolaCorp_Backlog[[#This Row],[Backlog Quantity]], 0)</f>
        <v>51</v>
      </c>
    </row>
    <row r="3198" spans="1:21" x14ac:dyDescent="0.25">
      <c r="A3198" t="s">
        <v>389</v>
      </c>
      <c r="B3198" t="s">
        <v>745</v>
      </c>
      <c r="C3198" t="s">
        <v>688</v>
      </c>
      <c r="D3198" t="s">
        <v>910</v>
      </c>
      <c r="E3198" t="s">
        <v>911</v>
      </c>
      <c r="F3198">
        <v>4</v>
      </c>
      <c r="G3198">
        <v>437.19</v>
      </c>
      <c r="H3198" s="9">
        <v>45204</v>
      </c>
      <c r="I3198" t="s">
        <v>746</v>
      </c>
      <c r="J3198" t="s">
        <v>675</v>
      </c>
      <c r="K3198" t="s">
        <v>602</v>
      </c>
      <c r="L3198" t="s">
        <v>659</v>
      </c>
      <c r="M3198" t="s">
        <v>2211</v>
      </c>
      <c r="N3198" t="s">
        <v>4949</v>
      </c>
      <c r="O3198" t="s">
        <v>6259</v>
      </c>
      <c r="P3198">
        <f>COUNTIFS($L:$L, SolaCorp_Backlog[[#This Row],[Product Group]], $H:$H, "&lt;=" &amp; SolaCorp_Backlog[[#This Row],[Order Date]])</f>
        <v>661</v>
      </c>
      <c r="Q3198" s="9">
        <f>IFERROR(VLOOKUP(SolaCorp_Backlog[[#This Row],[Order_Item]], 'Hot Orders'!$C:$H, 6, FALSE), SolaCorp_Backlog[[#This Row],[Order Date]])</f>
        <v>45204</v>
      </c>
      <c r="R3198">
        <f>COUNTIFS($L:$L, SolaCorp_Backlog[[#This Row],[Product Group]], $Q:$Q, "&lt;=" &amp; SolaCorp_Backlog[[#This Row],[New Date]])</f>
        <v>663</v>
      </c>
      <c r="S3198">
        <f>IF(SolaCorp_Backlog[[#This Row],[Product Group]] &lt;&gt; $L3197, 1, $S3197 + 1)</f>
        <v>659</v>
      </c>
      <c r="T31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98">
        <f ca="1" xml:space="preserve"> ROUND((SolaCorp_Backlog[[#This Row],[Projected Ship Date]] - SolaCorp_Backlog[[#This Row],[Order Date]]) / SolaCorp_Backlog[[#This Row],[Backlog Quantity]], 0)</f>
        <v>51</v>
      </c>
    </row>
    <row r="3199" spans="1:21" x14ac:dyDescent="0.25">
      <c r="A3199" t="s">
        <v>389</v>
      </c>
      <c r="B3199" t="s">
        <v>745</v>
      </c>
      <c r="C3199" t="s">
        <v>688</v>
      </c>
      <c r="D3199" t="s">
        <v>910</v>
      </c>
      <c r="E3199" t="s">
        <v>911</v>
      </c>
      <c r="F3199">
        <v>4</v>
      </c>
      <c r="G3199">
        <v>437.19</v>
      </c>
      <c r="H3199" s="9">
        <v>45204</v>
      </c>
      <c r="I3199" t="s">
        <v>746</v>
      </c>
      <c r="J3199" t="s">
        <v>675</v>
      </c>
      <c r="K3199" t="s">
        <v>602</v>
      </c>
      <c r="L3199" t="s">
        <v>659</v>
      </c>
      <c r="M3199" t="s">
        <v>2211</v>
      </c>
      <c r="N3199" t="s">
        <v>4950</v>
      </c>
      <c r="O3199" t="s">
        <v>6259</v>
      </c>
      <c r="P3199">
        <f>COUNTIFS($L:$L, SolaCorp_Backlog[[#This Row],[Product Group]], $H:$H, "&lt;=" &amp; SolaCorp_Backlog[[#This Row],[Order Date]])</f>
        <v>661</v>
      </c>
      <c r="Q3199" s="9">
        <f>IFERROR(VLOOKUP(SolaCorp_Backlog[[#This Row],[Order_Item]], 'Hot Orders'!$C:$H, 6, FALSE), SolaCorp_Backlog[[#This Row],[Order Date]])</f>
        <v>45204</v>
      </c>
      <c r="R3199">
        <f>COUNTIFS($L:$L, SolaCorp_Backlog[[#This Row],[Product Group]], $Q:$Q, "&lt;=" &amp; SolaCorp_Backlog[[#This Row],[New Date]])</f>
        <v>663</v>
      </c>
      <c r="S3199">
        <f>IF(SolaCorp_Backlog[[#This Row],[Product Group]] &lt;&gt; $L3198, 1, $S3198 + 1)</f>
        <v>660</v>
      </c>
      <c r="T31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199">
        <f ca="1" xml:space="preserve"> ROUND((SolaCorp_Backlog[[#This Row],[Projected Ship Date]] - SolaCorp_Backlog[[#This Row],[Order Date]]) / SolaCorp_Backlog[[#This Row],[Backlog Quantity]], 0)</f>
        <v>51</v>
      </c>
    </row>
    <row r="3200" spans="1:21" x14ac:dyDescent="0.25">
      <c r="A3200" t="s">
        <v>389</v>
      </c>
      <c r="B3200" t="s">
        <v>745</v>
      </c>
      <c r="C3200" t="s">
        <v>688</v>
      </c>
      <c r="D3200" t="s">
        <v>910</v>
      </c>
      <c r="E3200" t="s">
        <v>911</v>
      </c>
      <c r="F3200">
        <v>4</v>
      </c>
      <c r="G3200">
        <v>437.19</v>
      </c>
      <c r="H3200" s="9">
        <v>45204</v>
      </c>
      <c r="I3200" t="s">
        <v>746</v>
      </c>
      <c r="J3200" t="s">
        <v>675</v>
      </c>
      <c r="K3200" t="s">
        <v>602</v>
      </c>
      <c r="L3200" t="s">
        <v>659</v>
      </c>
      <c r="M3200" t="s">
        <v>2211</v>
      </c>
      <c r="N3200" t="s">
        <v>4951</v>
      </c>
      <c r="O3200" t="s">
        <v>6259</v>
      </c>
      <c r="P3200">
        <f>COUNTIFS($L:$L, SolaCorp_Backlog[[#This Row],[Product Group]], $H:$H, "&lt;=" &amp; SolaCorp_Backlog[[#This Row],[Order Date]])</f>
        <v>661</v>
      </c>
      <c r="Q3200" s="9">
        <f>IFERROR(VLOOKUP(SolaCorp_Backlog[[#This Row],[Order_Item]], 'Hot Orders'!$C:$H, 6, FALSE), SolaCorp_Backlog[[#This Row],[Order Date]])</f>
        <v>45204</v>
      </c>
      <c r="R3200">
        <f>COUNTIFS($L:$L, SolaCorp_Backlog[[#This Row],[Product Group]], $Q:$Q, "&lt;=" &amp; SolaCorp_Backlog[[#This Row],[New Date]])</f>
        <v>663</v>
      </c>
      <c r="S3200">
        <f>IF(SolaCorp_Backlog[[#This Row],[Product Group]] &lt;&gt; $L3199, 1, $S3199 + 1)</f>
        <v>661</v>
      </c>
      <c r="T32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45408</v>
      </c>
      <c r="U3200">
        <f ca="1" xml:space="preserve"> ROUND((SolaCorp_Backlog[[#This Row],[Projected Ship Date]] - SolaCorp_Backlog[[#This Row],[Order Date]]) / SolaCorp_Backlog[[#This Row],[Backlog Quantity]], 0)</f>
        <v>51</v>
      </c>
    </row>
    <row r="3201" spans="1:21" x14ac:dyDescent="0.25">
      <c r="A3201" t="s">
        <v>391</v>
      </c>
      <c r="B3201" t="s">
        <v>1041</v>
      </c>
      <c r="C3201" t="s">
        <v>721</v>
      </c>
      <c r="D3201" t="s">
        <v>800</v>
      </c>
      <c r="E3201" t="s">
        <v>801</v>
      </c>
      <c r="F3201">
        <v>1</v>
      </c>
      <c r="G3201">
        <v>457.98</v>
      </c>
      <c r="H3201" s="9">
        <v>45205</v>
      </c>
      <c r="I3201" t="s">
        <v>707</v>
      </c>
      <c r="J3201" t="s">
        <v>669</v>
      </c>
      <c r="K3201" t="s">
        <v>596</v>
      </c>
      <c r="L3201" t="s">
        <v>659</v>
      </c>
      <c r="M3201" t="s">
        <v>2390</v>
      </c>
      <c r="N3201" t="s">
        <v>5306</v>
      </c>
      <c r="O3201" t="s">
        <v>6317</v>
      </c>
      <c r="P3201">
        <f>COUNTIFS($L:$L, SolaCorp_Backlog[[#This Row],[Product Group]], $H:$H, "&lt;=" &amp; SolaCorp_Backlog[[#This Row],[Order Date]])</f>
        <v>665</v>
      </c>
      <c r="Q3201" s="9">
        <f>IFERROR(VLOOKUP(SolaCorp_Backlog[[#This Row],[Order_Item]], 'Hot Orders'!$C:$H, 6, FALSE), SolaCorp_Backlog[[#This Row],[Order Date]])</f>
        <v>45205</v>
      </c>
      <c r="R3201">
        <f>COUNTIFS($L:$L, SolaCorp_Backlog[[#This Row],[Product Group]], $Q:$Q, "&lt;=" &amp; SolaCorp_Backlog[[#This Row],[New Date]])</f>
        <v>667</v>
      </c>
      <c r="S3201">
        <f>IF(SolaCorp_Backlog[[#This Row],[Product Group]] &lt;&gt; $L3200, 1, $S3200 + 1)</f>
        <v>662</v>
      </c>
      <c r="T32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01">
        <f ca="1" xml:space="preserve"> ROUND((SolaCorp_Backlog[[#This Row],[Projected Ship Date]] - SolaCorp_Backlog[[#This Row],[Order Date]]) / SolaCorp_Backlog[[#This Row],[Backlog Quantity]], 0)</f>
        <v>210</v>
      </c>
    </row>
    <row r="3202" spans="1:21" x14ac:dyDescent="0.25">
      <c r="A3202" t="s">
        <v>391</v>
      </c>
      <c r="B3202" t="s">
        <v>1041</v>
      </c>
      <c r="C3202" t="s">
        <v>721</v>
      </c>
      <c r="D3202" t="s">
        <v>974</v>
      </c>
      <c r="E3202" t="s">
        <v>975</v>
      </c>
      <c r="F3202">
        <v>1</v>
      </c>
      <c r="G3202">
        <v>348.82</v>
      </c>
      <c r="H3202" s="9">
        <v>45205</v>
      </c>
      <c r="I3202" t="s">
        <v>707</v>
      </c>
      <c r="J3202" t="s">
        <v>669</v>
      </c>
      <c r="K3202" t="s">
        <v>590</v>
      </c>
      <c r="L3202" t="s">
        <v>659</v>
      </c>
      <c r="M3202" t="s">
        <v>2275</v>
      </c>
      <c r="N3202" t="s">
        <v>5099</v>
      </c>
      <c r="O3202" t="s">
        <v>6317</v>
      </c>
      <c r="P3202">
        <f>COUNTIFS($L:$L, SolaCorp_Backlog[[#This Row],[Product Group]], $H:$H, "&lt;=" &amp; SolaCorp_Backlog[[#This Row],[Order Date]])</f>
        <v>665</v>
      </c>
      <c r="Q3202" s="9">
        <f>IFERROR(VLOOKUP(SolaCorp_Backlog[[#This Row],[Order_Item]], 'Hot Orders'!$C:$H, 6, FALSE), SolaCorp_Backlog[[#This Row],[Order Date]])</f>
        <v>45205</v>
      </c>
      <c r="R3202">
        <f>COUNTIFS($L:$L, SolaCorp_Backlog[[#This Row],[Product Group]], $Q:$Q, "&lt;=" &amp; SolaCorp_Backlog[[#This Row],[New Date]])</f>
        <v>667</v>
      </c>
      <c r="S3202">
        <f>IF(SolaCorp_Backlog[[#This Row],[Product Group]] &lt;&gt; $L3201, 1, $S3201 + 1)</f>
        <v>663</v>
      </c>
      <c r="T32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02">
        <f ca="1" xml:space="preserve"> ROUND((SolaCorp_Backlog[[#This Row],[Projected Ship Date]] - SolaCorp_Backlog[[#This Row],[Order Date]]) / SolaCorp_Backlog[[#This Row],[Backlog Quantity]], 0)</f>
        <v>210</v>
      </c>
    </row>
    <row r="3203" spans="1:21" x14ac:dyDescent="0.25">
      <c r="A3203" t="s">
        <v>268</v>
      </c>
      <c r="B3203" t="s">
        <v>993</v>
      </c>
      <c r="C3203" t="s">
        <v>671</v>
      </c>
      <c r="D3203" t="s">
        <v>726</v>
      </c>
      <c r="E3203" t="s">
        <v>727</v>
      </c>
      <c r="F3203">
        <v>1</v>
      </c>
      <c r="G3203">
        <v>508.5</v>
      </c>
      <c r="H3203" s="9">
        <v>45205</v>
      </c>
      <c r="I3203" t="s">
        <v>703</v>
      </c>
      <c r="J3203" t="s">
        <v>675</v>
      </c>
      <c r="K3203" t="s">
        <v>590</v>
      </c>
      <c r="L3203" t="s">
        <v>659</v>
      </c>
      <c r="M3203" t="s">
        <v>2465</v>
      </c>
      <c r="N3203" t="s">
        <v>5481</v>
      </c>
      <c r="O3203" t="s">
        <v>6470</v>
      </c>
      <c r="P3203">
        <f>COUNTIFS($L:$L, SolaCorp_Backlog[[#This Row],[Product Group]], $H:$H, "&lt;=" &amp; SolaCorp_Backlog[[#This Row],[Order Date]])</f>
        <v>665</v>
      </c>
      <c r="Q3203" s="9">
        <f>IFERROR(VLOOKUP(SolaCorp_Backlog[[#This Row],[Order_Item]], 'Hot Orders'!$C:$H, 6, FALSE), SolaCorp_Backlog[[#This Row],[Order Date]])</f>
        <v>45205</v>
      </c>
      <c r="R3203">
        <f>COUNTIFS($L:$L, SolaCorp_Backlog[[#This Row],[Product Group]], $Q:$Q, "&lt;=" &amp; SolaCorp_Backlog[[#This Row],[New Date]])</f>
        <v>667</v>
      </c>
      <c r="S3203">
        <f>IF(SolaCorp_Backlog[[#This Row],[Product Group]] &lt;&gt; $L3202, 1, $S3202 + 1)</f>
        <v>664</v>
      </c>
      <c r="T32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03">
        <f ca="1" xml:space="preserve"> ROUND((SolaCorp_Backlog[[#This Row],[Projected Ship Date]] - SolaCorp_Backlog[[#This Row],[Order Date]]) / SolaCorp_Backlog[[#This Row],[Backlog Quantity]], 0)</f>
        <v>210</v>
      </c>
    </row>
    <row r="3204" spans="1:21" x14ac:dyDescent="0.25">
      <c r="A3204" t="s">
        <v>268</v>
      </c>
      <c r="B3204" t="s">
        <v>993</v>
      </c>
      <c r="C3204" t="s">
        <v>671</v>
      </c>
      <c r="D3204" t="s">
        <v>726</v>
      </c>
      <c r="E3204" t="s">
        <v>727</v>
      </c>
      <c r="F3204">
        <v>1</v>
      </c>
      <c r="G3204">
        <v>92.96</v>
      </c>
      <c r="H3204" s="9">
        <v>45205</v>
      </c>
      <c r="I3204" t="s">
        <v>703</v>
      </c>
      <c r="J3204" t="s">
        <v>675</v>
      </c>
      <c r="K3204" t="s">
        <v>590</v>
      </c>
      <c r="L3204" t="s">
        <v>659</v>
      </c>
      <c r="M3204" t="s">
        <v>2465</v>
      </c>
      <c r="N3204" t="s">
        <v>5481</v>
      </c>
      <c r="O3204" t="s">
        <v>6470</v>
      </c>
      <c r="P3204">
        <f>COUNTIFS($L:$L, SolaCorp_Backlog[[#This Row],[Product Group]], $H:$H, "&lt;=" &amp; SolaCorp_Backlog[[#This Row],[Order Date]])</f>
        <v>665</v>
      </c>
      <c r="Q3204" s="9">
        <f>IFERROR(VLOOKUP(SolaCorp_Backlog[[#This Row],[Order_Item]], 'Hot Orders'!$C:$H, 6, FALSE), SolaCorp_Backlog[[#This Row],[Order Date]])</f>
        <v>45205</v>
      </c>
      <c r="R3204">
        <f>COUNTIFS($L:$L, SolaCorp_Backlog[[#This Row],[Product Group]], $Q:$Q, "&lt;=" &amp; SolaCorp_Backlog[[#This Row],[New Date]])</f>
        <v>667</v>
      </c>
      <c r="S3204">
        <f>IF(SolaCorp_Backlog[[#This Row],[Product Group]] &lt;&gt; $L3203, 1, $S3203 + 1)</f>
        <v>665</v>
      </c>
      <c r="T32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04">
        <f ca="1" xml:space="preserve"> ROUND((SolaCorp_Backlog[[#This Row],[Projected Ship Date]] - SolaCorp_Backlog[[#This Row],[Order Date]]) / SolaCorp_Backlog[[#This Row],[Backlog Quantity]], 0)</f>
        <v>210</v>
      </c>
    </row>
    <row r="3205" spans="1:21" x14ac:dyDescent="0.25">
      <c r="A3205" t="s">
        <v>275</v>
      </c>
      <c r="B3205" t="s">
        <v>670</v>
      </c>
      <c r="C3205" t="s">
        <v>671</v>
      </c>
      <c r="D3205" t="s">
        <v>722</v>
      </c>
      <c r="E3205" t="s">
        <v>723</v>
      </c>
      <c r="F3205">
        <v>1</v>
      </c>
      <c r="G3205">
        <v>124.77</v>
      </c>
      <c r="H3205" s="9">
        <v>45206</v>
      </c>
      <c r="I3205" t="s">
        <v>674</v>
      </c>
      <c r="J3205" t="s">
        <v>675</v>
      </c>
      <c r="K3205" t="s">
        <v>622</v>
      </c>
      <c r="L3205" t="s">
        <v>659</v>
      </c>
      <c r="M3205" t="s">
        <v>2379</v>
      </c>
      <c r="N3205" t="s">
        <v>5286</v>
      </c>
      <c r="O3205" t="s">
        <v>6405</v>
      </c>
      <c r="P3205">
        <f>COUNTIFS($L:$L, SolaCorp_Backlog[[#This Row],[Product Group]], $H:$H, "&lt;=" &amp; SolaCorp_Backlog[[#This Row],[Order Date]])</f>
        <v>667</v>
      </c>
      <c r="Q3205" s="9">
        <f>IFERROR(VLOOKUP(SolaCorp_Backlog[[#This Row],[Order_Item]], 'Hot Orders'!$C:$H, 6, FALSE), SolaCorp_Backlog[[#This Row],[Order Date]])</f>
        <v>45206</v>
      </c>
      <c r="R3205">
        <f>COUNTIFS($L:$L, SolaCorp_Backlog[[#This Row],[Product Group]], $Q:$Q, "&lt;=" &amp; SolaCorp_Backlog[[#This Row],[New Date]])</f>
        <v>669</v>
      </c>
      <c r="S3205">
        <f>IF(SolaCorp_Backlog[[#This Row],[Product Group]] &lt;&gt; $L3204, 1, $S3204 + 1)</f>
        <v>666</v>
      </c>
      <c r="T32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05">
        <f ca="1" xml:space="preserve"> ROUND((SolaCorp_Backlog[[#This Row],[Projected Ship Date]] - SolaCorp_Backlog[[#This Row],[Order Date]]) / SolaCorp_Backlog[[#This Row],[Backlog Quantity]], 0)</f>
        <v>209</v>
      </c>
    </row>
    <row r="3206" spans="1:21" x14ac:dyDescent="0.25">
      <c r="A3206" t="s">
        <v>275</v>
      </c>
      <c r="B3206" t="s">
        <v>670</v>
      </c>
      <c r="C3206" t="s">
        <v>671</v>
      </c>
      <c r="D3206" t="s">
        <v>722</v>
      </c>
      <c r="E3206" t="s">
        <v>723</v>
      </c>
      <c r="F3206">
        <v>1</v>
      </c>
      <c r="G3206">
        <v>138.53</v>
      </c>
      <c r="H3206" s="9">
        <v>45206</v>
      </c>
      <c r="I3206" t="s">
        <v>674</v>
      </c>
      <c r="J3206" t="s">
        <v>675</v>
      </c>
      <c r="K3206" t="s">
        <v>622</v>
      </c>
      <c r="L3206" t="s">
        <v>659</v>
      </c>
      <c r="M3206" t="s">
        <v>2379</v>
      </c>
      <c r="N3206" t="s">
        <v>5286</v>
      </c>
      <c r="O3206" t="s">
        <v>6405</v>
      </c>
      <c r="P3206">
        <f>COUNTIFS($L:$L, SolaCorp_Backlog[[#This Row],[Product Group]], $H:$H, "&lt;=" &amp; SolaCorp_Backlog[[#This Row],[Order Date]])</f>
        <v>667</v>
      </c>
      <c r="Q3206" s="9">
        <f>IFERROR(VLOOKUP(SolaCorp_Backlog[[#This Row],[Order_Item]], 'Hot Orders'!$C:$H, 6, FALSE), SolaCorp_Backlog[[#This Row],[Order Date]])</f>
        <v>45206</v>
      </c>
      <c r="R3206">
        <f>COUNTIFS($L:$L, SolaCorp_Backlog[[#This Row],[Product Group]], $Q:$Q, "&lt;=" &amp; SolaCorp_Backlog[[#This Row],[New Date]])</f>
        <v>669</v>
      </c>
      <c r="S3206">
        <f>IF(SolaCorp_Backlog[[#This Row],[Product Group]] &lt;&gt; $L3205, 1, $S3205 + 1)</f>
        <v>667</v>
      </c>
      <c r="T32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06">
        <f ca="1" xml:space="preserve"> ROUND((SolaCorp_Backlog[[#This Row],[Projected Ship Date]] - SolaCorp_Backlog[[#This Row],[Order Date]]) / SolaCorp_Backlog[[#This Row],[Backlog Quantity]], 0)</f>
        <v>209</v>
      </c>
    </row>
    <row r="3207" spans="1:21" x14ac:dyDescent="0.25">
      <c r="A3207" t="s">
        <v>114</v>
      </c>
      <c r="B3207" t="s">
        <v>815</v>
      </c>
      <c r="C3207" t="s">
        <v>729</v>
      </c>
      <c r="D3207" t="s">
        <v>1298</v>
      </c>
      <c r="E3207" t="s">
        <v>1299</v>
      </c>
      <c r="F3207">
        <v>1</v>
      </c>
      <c r="G3207">
        <v>181.14</v>
      </c>
      <c r="H3207" s="9">
        <v>45207</v>
      </c>
      <c r="I3207" t="s">
        <v>789</v>
      </c>
      <c r="J3207" t="s">
        <v>669</v>
      </c>
      <c r="K3207" t="s">
        <v>618</v>
      </c>
      <c r="L3207" t="s">
        <v>659</v>
      </c>
      <c r="M3207" t="s">
        <v>2356</v>
      </c>
      <c r="N3207" t="s">
        <v>5250</v>
      </c>
      <c r="O3207" t="s">
        <v>6386</v>
      </c>
      <c r="P3207">
        <f>COUNTIFS($L:$L, SolaCorp_Backlog[[#This Row],[Product Group]], $H:$H, "&lt;=" &amp; SolaCorp_Backlog[[#This Row],[Order Date]])</f>
        <v>669</v>
      </c>
      <c r="Q3207" s="9">
        <f>IFERROR(VLOOKUP(SolaCorp_Backlog[[#This Row],[Order_Item]], 'Hot Orders'!$C:$H, 6, FALSE), SolaCorp_Backlog[[#This Row],[Order Date]])</f>
        <v>45207</v>
      </c>
      <c r="R3207">
        <f>COUNTIFS($L:$L, SolaCorp_Backlog[[#This Row],[Product Group]], $Q:$Q, "&lt;=" &amp; SolaCorp_Backlog[[#This Row],[New Date]])</f>
        <v>671</v>
      </c>
      <c r="S3207">
        <f>IF(SolaCorp_Backlog[[#This Row],[Product Group]] &lt;&gt; $L3206, 1, $S3206 + 1)</f>
        <v>668</v>
      </c>
      <c r="T32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07">
        <f ca="1" xml:space="preserve"> ROUND((SolaCorp_Backlog[[#This Row],[Projected Ship Date]] - SolaCorp_Backlog[[#This Row],[Order Date]]) / SolaCorp_Backlog[[#This Row],[Backlog Quantity]], 0)</f>
        <v>208</v>
      </c>
    </row>
    <row r="3208" spans="1:21" x14ac:dyDescent="0.25">
      <c r="A3208" t="s">
        <v>113</v>
      </c>
      <c r="B3208" t="s">
        <v>908</v>
      </c>
      <c r="C3208" t="s">
        <v>729</v>
      </c>
      <c r="D3208" t="s">
        <v>1219</v>
      </c>
      <c r="E3208" t="s">
        <v>1220</v>
      </c>
      <c r="F3208">
        <v>1</v>
      </c>
      <c r="G3208">
        <v>212.51</v>
      </c>
      <c r="H3208" s="9">
        <v>45207</v>
      </c>
      <c r="I3208" t="s">
        <v>789</v>
      </c>
      <c r="J3208" t="s">
        <v>669</v>
      </c>
      <c r="K3208" t="s">
        <v>620</v>
      </c>
      <c r="L3208" t="s">
        <v>659</v>
      </c>
      <c r="M3208" t="s">
        <v>2360</v>
      </c>
      <c r="N3208" t="s">
        <v>5256</v>
      </c>
      <c r="O3208" t="s">
        <v>6390</v>
      </c>
      <c r="P3208">
        <f>COUNTIFS($L:$L, SolaCorp_Backlog[[#This Row],[Product Group]], $H:$H, "&lt;=" &amp; SolaCorp_Backlog[[#This Row],[Order Date]])</f>
        <v>669</v>
      </c>
      <c r="Q3208" s="9">
        <f>IFERROR(VLOOKUP(SolaCorp_Backlog[[#This Row],[Order_Item]], 'Hot Orders'!$C:$H, 6, FALSE), SolaCorp_Backlog[[#This Row],[Order Date]])</f>
        <v>45207</v>
      </c>
      <c r="R3208">
        <f>COUNTIFS($L:$L, SolaCorp_Backlog[[#This Row],[Product Group]], $Q:$Q, "&lt;=" &amp; SolaCorp_Backlog[[#This Row],[New Date]])</f>
        <v>671</v>
      </c>
      <c r="S3208">
        <f>IF(SolaCorp_Backlog[[#This Row],[Product Group]] &lt;&gt; $L3207, 1, $S3207 + 1)</f>
        <v>669</v>
      </c>
      <c r="T32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08">
        <f ca="1" xml:space="preserve"> ROUND((SolaCorp_Backlog[[#This Row],[Projected Ship Date]] - SolaCorp_Backlog[[#This Row],[Order Date]]) / SolaCorp_Backlog[[#This Row],[Backlog Quantity]], 0)</f>
        <v>208</v>
      </c>
    </row>
    <row r="3209" spans="1:21" x14ac:dyDescent="0.25">
      <c r="A3209" t="s">
        <v>216</v>
      </c>
      <c r="B3209" t="s">
        <v>1134</v>
      </c>
      <c r="C3209" t="s">
        <v>721</v>
      </c>
      <c r="D3209" t="s">
        <v>1217</v>
      </c>
      <c r="E3209" t="s">
        <v>1218</v>
      </c>
      <c r="F3209">
        <v>2</v>
      </c>
      <c r="G3209">
        <v>144.30000000000001</v>
      </c>
      <c r="H3209" s="9">
        <v>45208</v>
      </c>
      <c r="I3209" t="s">
        <v>779</v>
      </c>
      <c r="J3209" t="s">
        <v>669</v>
      </c>
      <c r="K3209" t="s">
        <v>647</v>
      </c>
      <c r="L3209" t="s">
        <v>659</v>
      </c>
      <c r="M3209" t="s">
        <v>2295</v>
      </c>
      <c r="N3209" t="s">
        <v>5144</v>
      </c>
      <c r="O3209" t="s">
        <v>6334</v>
      </c>
      <c r="P3209">
        <f>COUNTIFS($L:$L, SolaCorp_Backlog[[#This Row],[Product Group]], $H:$H, "&lt;=" &amp; SolaCorp_Backlog[[#This Row],[Order Date]])</f>
        <v>673</v>
      </c>
      <c r="Q3209" s="9">
        <f>IFERROR(VLOOKUP(SolaCorp_Backlog[[#This Row],[Order_Item]], 'Hot Orders'!$C:$H, 6, FALSE), SolaCorp_Backlog[[#This Row],[Order Date]])</f>
        <v>45208</v>
      </c>
      <c r="R3209">
        <f>COUNTIFS($L:$L, SolaCorp_Backlog[[#This Row],[Product Group]], $Q:$Q, "&lt;=" &amp; SolaCorp_Backlog[[#This Row],[New Date]])</f>
        <v>675</v>
      </c>
      <c r="S3209">
        <f>IF(SolaCorp_Backlog[[#This Row],[Product Group]] &lt;&gt; $L3208, 1, $S3208 + 1)</f>
        <v>670</v>
      </c>
      <c r="T32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09">
        <f ca="1" xml:space="preserve"> ROUND((SolaCorp_Backlog[[#This Row],[Projected Ship Date]] - SolaCorp_Backlog[[#This Row],[Order Date]]) / SolaCorp_Backlog[[#This Row],[Backlog Quantity]], 0)</f>
        <v>104</v>
      </c>
    </row>
    <row r="3210" spans="1:21" x14ac:dyDescent="0.25">
      <c r="A3210" t="s">
        <v>216</v>
      </c>
      <c r="B3210" t="s">
        <v>1134</v>
      </c>
      <c r="C3210" t="s">
        <v>721</v>
      </c>
      <c r="D3210" t="s">
        <v>1217</v>
      </c>
      <c r="E3210" t="s">
        <v>1218</v>
      </c>
      <c r="F3210">
        <v>2</v>
      </c>
      <c r="G3210">
        <v>144.30000000000001</v>
      </c>
      <c r="H3210" s="9">
        <v>45208</v>
      </c>
      <c r="I3210" t="s">
        <v>779</v>
      </c>
      <c r="J3210" t="s">
        <v>669</v>
      </c>
      <c r="K3210" t="s">
        <v>647</v>
      </c>
      <c r="L3210" t="s">
        <v>659</v>
      </c>
      <c r="M3210" t="s">
        <v>2295</v>
      </c>
      <c r="N3210" t="s">
        <v>5145</v>
      </c>
      <c r="O3210" t="s">
        <v>6334</v>
      </c>
      <c r="P3210">
        <f>COUNTIFS($L:$L, SolaCorp_Backlog[[#This Row],[Product Group]], $H:$H, "&lt;=" &amp; SolaCorp_Backlog[[#This Row],[Order Date]])</f>
        <v>673</v>
      </c>
      <c r="Q3210" s="9">
        <f>IFERROR(VLOOKUP(SolaCorp_Backlog[[#This Row],[Order_Item]], 'Hot Orders'!$C:$H, 6, FALSE), SolaCorp_Backlog[[#This Row],[Order Date]])</f>
        <v>45208</v>
      </c>
      <c r="R3210">
        <f>COUNTIFS($L:$L, SolaCorp_Backlog[[#This Row],[Product Group]], $Q:$Q, "&lt;=" &amp; SolaCorp_Backlog[[#This Row],[New Date]])</f>
        <v>675</v>
      </c>
      <c r="S3210">
        <f>IF(SolaCorp_Backlog[[#This Row],[Product Group]] &lt;&gt; $L3209, 1, $S3209 + 1)</f>
        <v>671</v>
      </c>
      <c r="T32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10">
        <f ca="1" xml:space="preserve"> ROUND((SolaCorp_Backlog[[#This Row],[Projected Ship Date]] - SolaCorp_Backlog[[#This Row],[Order Date]]) / SolaCorp_Backlog[[#This Row],[Backlog Quantity]], 0)</f>
        <v>104</v>
      </c>
    </row>
    <row r="3211" spans="1:21" x14ac:dyDescent="0.25">
      <c r="A3211" t="s">
        <v>216</v>
      </c>
      <c r="B3211" t="s">
        <v>1134</v>
      </c>
      <c r="C3211" t="s">
        <v>721</v>
      </c>
      <c r="D3211" t="s">
        <v>1217</v>
      </c>
      <c r="E3211" t="s">
        <v>1218</v>
      </c>
      <c r="F3211">
        <v>2</v>
      </c>
      <c r="G3211">
        <v>297.88</v>
      </c>
      <c r="H3211" s="9">
        <v>45208</v>
      </c>
      <c r="I3211" t="s">
        <v>779</v>
      </c>
      <c r="J3211" t="s">
        <v>669</v>
      </c>
      <c r="K3211" t="s">
        <v>647</v>
      </c>
      <c r="L3211" t="s">
        <v>659</v>
      </c>
      <c r="M3211" t="s">
        <v>2295</v>
      </c>
      <c r="N3211" t="s">
        <v>5144</v>
      </c>
      <c r="O3211" t="s">
        <v>6334</v>
      </c>
      <c r="P3211">
        <f>COUNTIFS($L:$L, SolaCorp_Backlog[[#This Row],[Product Group]], $H:$H, "&lt;=" &amp; SolaCorp_Backlog[[#This Row],[Order Date]])</f>
        <v>673</v>
      </c>
      <c r="Q3211" s="9">
        <f>IFERROR(VLOOKUP(SolaCorp_Backlog[[#This Row],[Order_Item]], 'Hot Orders'!$C:$H, 6, FALSE), SolaCorp_Backlog[[#This Row],[Order Date]])</f>
        <v>45208</v>
      </c>
      <c r="R3211">
        <f>COUNTIFS($L:$L, SolaCorp_Backlog[[#This Row],[Product Group]], $Q:$Q, "&lt;=" &amp; SolaCorp_Backlog[[#This Row],[New Date]])</f>
        <v>675</v>
      </c>
      <c r="S3211">
        <f>IF(SolaCorp_Backlog[[#This Row],[Product Group]] &lt;&gt; $L3210, 1, $S3210 + 1)</f>
        <v>672</v>
      </c>
      <c r="T32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11">
        <f ca="1" xml:space="preserve"> ROUND((SolaCorp_Backlog[[#This Row],[Projected Ship Date]] - SolaCorp_Backlog[[#This Row],[Order Date]]) / SolaCorp_Backlog[[#This Row],[Backlog Quantity]], 0)</f>
        <v>104</v>
      </c>
    </row>
    <row r="3212" spans="1:21" x14ac:dyDescent="0.25">
      <c r="A3212" t="s">
        <v>216</v>
      </c>
      <c r="B3212" t="s">
        <v>1134</v>
      </c>
      <c r="C3212" t="s">
        <v>721</v>
      </c>
      <c r="D3212" t="s">
        <v>1217</v>
      </c>
      <c r="E3212" t="s">
        <v>1218</v>
      </c>
      <c r="F3212">
        <v>2</v>
      </c>
      <c r="G3212">
        <v>297.88</v>
      </c>
      <c r="H3212" s="9">
        <v>45208</v>
      </c>
      <c r="I3212" t="s">
        <v>779</v>
      </c>
      <c r="J3212" t="s">
        <v>669</v>
      </c>
      <c r="K3212" t="s">
        <v>647</v>
      </c>
      <c r="L3212" t="s">
        <v>659</v>
      </c>
      <c r="M3212" t="s">
        <v>2295</v>
      </c>
      <c r="N3212" t="s">
        <v>5145</v>
      </c>
      <c r="O3212" t="s">
        <v>6334</v>
      </c>
      <c r="P3212">
        <f>COUNTIFS($L:$L, SolaCorp_Backlog[[#This Row],[Product Group]], $H:$H, "&lt;=" &amp; SolaCorp_Backlog[[#This Row],[Order Date]])</f>
        <v>673</v>
      </c>
      <c r="Q3212" s="9">
        <f>IFERROR(VLOOKUP(SolaCorp_Backlog[[#This Row],[Order_Item]], 'Hot Orders'!$C:$H, 6, FALSE), SolaCorp_Backlog[[#This Row],[Order Date]])</f>
        <v>45208</v>
      </c>
      <c r="R3212">
        <f>COUNTIFS($L:$L, SolaCorp_Backlog[[#This Row],[Product Group]], $Q:$Q, "&lt;=" &amp; SolaCorp_Backlog[[#This Row],[New Date]])</f>
        <v>675</v>
      </c>
      <c r="S3212">
        <f>IF(SolaCorp_Backlog[[#This Row],[Product Group]] &lt;&gt; $L3211, 1, $S3211 + 1)</f>
        <v>673</v>
      </c>
      <c r="T32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12">
        <f ca="1" xml:space="preserve"> ROUND((SolaCorp_Backlog[[#This Row],[Projected Ship Date]] - SolaCorp_Backlog[[#This Row],[Order Date]]) / SolaCorp_Backlog[[#This Row],[Backlog Quantity]], 0)</f>
        <v>104</v>
      </c>
    </row>
    <row r="3213" spans="1:21" x14ac:dyDescent="0.25">
      <c r="A3213" t="s">
        <v>217</v>
      </c>
      <c r="B3213" t="s">
        <v>823</v>
      </c>
      <c r="C3213" t="s">
        <v>729</v>
      </c>
      <c r="D3213" t="s">
        <v>1095</v>
      </c>
      <c r="E3213" t="s">
        <v>1096</v>
      </c>
      <c r="F3213">
        <v>6</v>
      </c>
      <c r="G3213">
        <v>388.78</v>
      </c>
      <c r="H3213" s="9">
        <v>45209</v>
      </c>
      <c r="I3213" t="s">
        <v>789</v>
      </c>
      <c r="J3213" t="s">
        <v>669</v>
      </c>
      <c r="K3213" t="s">
        <v>644</v>
      </c>
      <c r="L3213" t="s">
        <v>659</v>
      </c>
      <c r="M3213" t="s">
        <v>2361</v>
      </c>
      <c r="N3213" t="s">
        <v>5257</v>
      </c>
      <c r="O3213" t="s">
        <v>6391</v>
      </c>
      <c r="P3213">
        <f>COUNTIFS($L:$L, SolaCorp_Backlog[[#This Row],[Product Group]], $H:$H, "&lt;=" &amp; SolaCorp_Backlog[[#This Row],[Order Date]])</f>
        <v>681</v>
      </c>
      <c r="Q3213" s="9">
        <f>IFERROR(VLOOKUP(SolaCorp_Backlog[[#This Row],[Order_Item]], 'Hot Orders'!$C:$H, 6, FALSE), SolaCorp_Backlog[[#This Row],[Order Date]])</f>
        <v>45209</v>
      </c>
      <c r="R3213">
        <f>COUNTIFS($L:$L, SolaCorp_Backlog[[#This Row],[Product Group]], $Q:$Q, "&lt;=" &amp; SolaCorp_Backlog[[#This Row],[New Date]])</f>
        <v>683</v>
      </c>
      <c r="S3213">
        <f>IF(SolaCorp_Backlog[[#This Row],[Product Group]] &lt;&gt; $L3212, 1, $S3212 + 1)</f>
        <v>674</v>
      </c>
      <c r="T32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13">
        <f ca="1" xml:space="preserve"> ROUND((SolaCorp_Backlog[[#This Row],[Projected Ship Date]] - SolaCorp_Backlog[[#This Row],[Order Date]]) / SolaCorp_Backlog[[#This Row],[Backlog Quantity]], 0)</f>
        <v>34</v>
      </c>
    </row>
    <row r="3214" spans="1:21" x14ac:dyDescent="0.25">
      <c r="A3214" t="s">
        <v>217</v>
      </c>
      <c r="B3214" t="s">
        <v>823</v>
      </c>
      <c r="C3214" t="s">
        <v>729</v>
      </c>
      <c r="D3214" t="s">
        <v>1095</v>
      </c>
      <c r="E3214" t="s">
        <v>1096</v>
      </c>
      <c r="F3214">
        <v>6</v>
      </c>
      <c r="G3214">
        <v>388.78</v>
      </c>
      <c r="H3214" s="9">
        <v>45209</v>
      </c>
      <c r="I3214" t="s">
        <v>789</v>
      </c>
      <c r="J3214" t="s">
        <v>669</v>
      </c>
      <c r="K3214" t="s">
        <v>644</v>
      </c>
      <c r="L3214" t="s">
        <v>659</v>
      </c>
      <c r="M3214" t="s">
        <v>2361</v>
      </c>
      <c r="N3214" t="s">
        <v>5258</v>
      </c>
      <c r="O3214" t="s">
        <v>6391</v>
      </c>
      <c r="P3214">
        <f>COUNTIFS($L:$L, SolaCorp_Backlog[[#This Row],[Product Group]], $H:$H, "&lt;=" &amp; SolaCorp_Backlog[[#This Row],[Order Date]])</f>
        <v>681</v>
      </c>
      <c r="Q3214" s="9">
        <f>IFERROR(VLOOKUP(SolaCorp_Backlog[[#This Row],[Order_Item]], 'Hot Orders'!$C:$H, 6, FALSE), SolaCorp_Backlog[[#This Row],[Order Date]])</f>
        <v>45209</v>
      </c>
      <c r="R3214">
        <f>COUNTIFS($L:$L, SolaCorp_Backlog[[#This Row],[Product Group]], $Q:$Q, "&lt;=" &amp; SolaCorp_Backlog[[#This Row],[New Date]])</f>
        <v>683</v>
      </c>
      <c r="S3214">
        <f>IF(SolaCorp_Backlog[[#This Row],[Product Group]] &lt;&gt; $L3213, 1, $S3213 + 1)</f>
        <v>675</v>
      </c>
      <c r="T32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14">
        <f ca="1" xml:space="preserve"> ROUND((SolaCorp_Backlog[[#This Row],[Projected Ship Date]] - SolaCorp_Backlog[[#This Row],[Order Date]]) / SolaCorp_Backlog[[#This Row],[Backlog Quantity]], 0)</f>
        <v>34</v>
      </c>
    </row>
    <row r="3215" spans="1:21" x14ac:dyDescent="0.25">
      <c r="A3215" t="s">
        <v>217</v>
      </c>
      <c r="B3215" t="s">
        <v>823</v>
      </c>
      <c r="C3215" t="s">
        <v>729</v>
      </c>
      <c r="D3215" t="s">
        <v>1095</v>
      </c>
      <c r="E3215" t="s">
        <v>1096</v>
      </c>
      <c r="F3215">
        <v>6</v>
      </c>
      <c r="G3215">
        <v>388.78</v>
      </c>
      <c r="H3215" s="9">
        <v>45209</v>
      </c>
      <c r="I3215" t="s">
        <v>789</v>
      </c>
      <c r="J3215" t="s">
        <v>669</v>
      </c>
      <c r="K3215" t="s">
        <v>644</v>
      </c>
      <c r="L3215" t="s">
        <v>659</v>
      </c>
      <c r="M3215" t="s">
        <v>2361</v>
      </c>
      <c r="N3215" t="s">
        <v>5259</v>
      </c>
      <c r="O3215" t="s">
        <v>6391</v>
      </c>
      <c r="P3215">
        <f>COUNTIFS($L:$L, SolaCorp_Backlog[[#This Row],[Product Group]], $H:$H, "&lt;=" &amp; SolaCorp_Backlog[[#This Row],[Order Date]])</f>
        <v>681</v>
      </c>
      <c r="Q3215" s="9">
        <f>IFERROR(VLOOKUP(SolaCorp_Backlog[[#This Row],[Order_Item]], 'Hot Orders'!$C:$H, 6, FALSE), SolaCorp_Backlog[[#This Row],[Order Date]])</f>
        <v>45209</v>
      </c>
      <c r="R3215">
        <f>COUNTIFS($L:$L, SolaCorp_Backlog[[#This Row],[Product Group]], $Q:$Q, "&lt;=" &amp; SolaCorp_Backlog[[#This Row],[New Date]])</f>
        <v>683</v>
      </c>
      <c r="S3215">
        <f>IF(SolaCorp_Backlog[[#This Row],[Product Group]] &lt;&gt; $L3214, 1, $S3214 + 1)</f>
        <v>676</v>
      </c>
      <c r="T32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15">
        <f ca="1" xml:space="preserve"> ROUND((SolaCorp_Backlog[[#This Row],[Projected Ship Date]] - SolaCorp_Backlog[[#This Row],[Order Date]]) / SolaCorp_Backlog[[#This Row],[Backlog Quantity]], 0)</f>
        <v>34</v>
      </c>
    </row>
    <row r="3216" spans="1:21" x14ac:dyDescent="0.25">
      <c r="A3216" t="s">
        <v>217</v>
      </c>
      <c r="B3216" t="s">
        <v>823</v>
      </c>
      <c r="C3216" t="s">
        <v>729</v>
      </c>
      <c r="D3216" t="s">
        <v>1095</v>
      </c>
      <c r="E3216" t="s">
        <v>1096</v>
      </c>
      <c r="F3216">
        <v>6</v>
      </c>
      <c r="G3216">
        <v>388.78</v>
      </c>
      <c r="H3216" s="9">
        <v>45209</v>
      </c>
      <c r="I3216" t="s">
        <v>789</v>
      </c>
      <c r="J3216" t="s">
        <v>669</v>
      </c>
      <c r="K3216" t="s">
        <v>644</v>
      </c>
      <c r="L3216" t="s">
        <v>659</v>
      </c>
      <c r="M3216" t="s">
        <v>2361</v>
      </c>
      <c r="N3216" t="s">
        <v>5260</v>
      </c>
      <c r="O3216" t="s">
        <v>6391</v>
      </c>
      <c r="P3216">
        <f>COUNTIFS($L:$L, SolaCorp_Backlog[[#This Row],[Product Group]], $H:$H, "&lt;=" &amp; SolaCorp_Backlog[[#This Row],[Order Date]])</f>
        <v>681</v>
      </c>
      <c r="Q3216" s="9">
        <f>IFERROR(VLOOKUP(SolaCorp_Backlog[[#This Row],[Order_Item]], 'Hot Orders'!$C:$H, 6, FALSE), SolaCorp_Backlog[[#This Row],[Order Date]])</f>
        <v>45209</v>
      </c>
      <c r="R3216">
        <f>COUNTIFS($L:$L, SolaCorp_Backlog[[#This Row],[Product Group]], $Q:$Q, "&lt;=" &amp; SolaCorp_Backlog[[#This Row],[New Date]])</f>
        <v>683</v>
      </c>
      <c r="S3216">
        <f>IF(SolaCorp_Backlog[[#This Row],[Product Group]] &lt;&gt; $L3215, 1, $S3215 + 1)</f>
        <v>677</v>
      </c>
      <c r="T32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16">
        <f ca="1" xml:space="preserve"> ROUND((SolaCorp_Backlog[[#This Row],[Projected Ship Date]] - SolaCorp_Backlog[[#This Row],[Order Date]]) / SolaCorp_Backlog[[#This Row],[Backlog Quantity]], 0)</f>
        <v>34</v>
      </c>
    </row>
    <row r="3217" spans="1:21" x14ac:dyDescent="0.25">
      <c r="A3217" t="s">
        <v>217</v>
      </c>
      <c r="B3217" t="s">
        <v>823</v>
      </c>
      <c r="C3217" t="s">
        <v>729</v>
      </c>
      <c r="D3217" t="s">
        <v>1095</v>
      </c>
      <c r="E3217" t="s">
        <v>1096</v>
      </c>
      <c r="F3217">
        <v>6</v>
      </c>
      <c r="G3217">
        <v>388.78</v>
      </c>
      <c r="H3217" s="9">
        <v>45209</v>
      </c>
      <c r="I3217" t="s">
        <v>789</v>
      </c>
      <c r="J3217" t="s">
        <v>669</v>
      </c>
      <c r="K3217" t="s">
        <v>644</v>
      </c>
      <c r="L3217" t="s">
        <v>659</v>
      </c>
      <c r="M3217" t="s">
        <v>2361</v>
      </c>
      <c r="N3217" t="s">
        <v>5261</v>
      </c>
      <c r="O3217" t="s">
        <v>6391</v>
      </c>
      <c r="P3217">
        <f>COUNTIFS($L:$L, SolaCorp_Backlog[[#This Row],[Product Group]], $H:$H, "&lt;=" &amp; SolaCorp_Backlog[[#This Row],[Order Date]])</f>
        <v>681</v>
      </c>
      <c r="Q3217" s="9">
        <f>IFERROR(VLOOKUP(SolaCorp_Backlog[[#This Row],[Order_Item]], 'Hot Orders'!$C:$H, 6, FALSE), SolaCorp_Backlog[[#This Row],[Order Date]])</f>
        <v>45209</v>
      </c>
      <c r="R3217">
        <f>COUNTIFS($L:$L, SolaCorp_Backlog[[#This Row],[Product Group]], $Q:$Q, "&lt;=" &amp; SolaCorp_Backlog[[#This Row],[New Date]])</f>
        <v>683</v>
      </c>
      <c r="S3217">
        <f>IF(SolaCorp_Backlog[[#This Row],[Product Group]] &lt;&gt; $L3216, 1, $S3216 + 1)</f>
        <v>678</v>
      </c>
      <c r="T32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17">
        <f ca="1" xml:space="preserve"> ROUND((SolaCorp_Backlog[[#This Row],[Projected Ship Date]] - SolaCorp_Backlog[[#This Row],[Order Date]]) / SolaCorp_Backlog[[#This Row],[Backlog Quantity]], 0)</f>
        <v>34</v>
      </c>
    </row>
    <row r="3218" spans="1:21" x14ac:dyDescent="0.25">
      <c r="A3218" t="s">
        <v>217</v>
      </c>
      <c r="B3218" t="s">
        <v>823</v>
      </c>
      <c r="C3218" t="s">
        <v>729</v>
      </c>
      <c r="D3218" t="s">
        <v>1095</v>
      </c>
      <c r="E3218" t="s">
        <v>1096</v>
      </c>
      <c r="F3218">
        <v>6</v>
      </c>
      <c r="G3218">
        <v>388.78</v>
      </c>
      <c r="H3218" s="9">
        <v>45209</v>
      </c>
      <c r="I3218" t="s">
        <v>789</v>
      </c>
      <c r="J3218" t="s">
        <v>669</v>
      </c>
      <c r="K3218" t="s">
        <v>644</v>
      </c>
      <c r="L3218" t="s">
        <v>659</v>
      </c>
      <c r="M3218" t="s">
        <v>2361</v>
      </c>
      <c r="N3218" t="s">
        <v>5262</v>
      </c>
      <c r="O3218" t="s">
        <v>6391</v>
      </c>
      <c r="P3218">
        <f>COUNTIFS($L:$L, SolaCorp_Backlog[[#This Row],[Product Group]], $H:$H, "&lt;=" &amp; SolaCorp_Backlog[[#This Row],[Order Date]])</f>
        <v>681</v>
      </c>
      <c r="Q3218" s="9">
        <f>IFERROR(VLOOKUP(SolaCorp_Backlog[[#This Row],[Order_Item]], 'Hot Orders'!$C:$H, 6, FALSE), SolaCorp_Backlog[[#This Row],[Order Date]])</f>
        <v>45209</v>
      </c>
      <c r="R3218">
        <f>COUNTIFS($L:$L, SolaCorp_Backlog[[#This Row],[Product Group]], $Q:$Q, "&lt;=" &amp; SolaCorp_Backlog[[#This Row],[New Date]])</f>
        <v>683</v>
      </c>
      <c r="S3218">
        <f>IF(SolaCorp_Backlog[[#This Row],[Product Group]] &lt;&gt; $L3217, 1, $S3217 + 1)</f>
        <v>679</v>
      </c>
      <c r="T32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18">
        <f ca="1" xml:space="preserve"> ROUND((SolaCorp_Backlog[[#This Row],[Projected Ship Date]] - SolaCorp_Backlog[[#This Row],[Order Date]]) / SolaCorp_Backlog[[#This Row],[Backlog Quantity]], 0)</f>
        <v>34</v>
      </c>
    </row>
    <row r="3219" spans="1:21" x14ac:dyDescent="0.25">
      <c r="A3219" t="s">
        <v>191</v>
      </c>
      <c r="B3219" t="s">
        <v>1040</v>
      </c>
      <c r="C3219" t="s">
        <v>721</v>
      </c>
      <c r="D3219" t="s">
        <v>974</v>
      </c>
      <c r="E3219" t="s">
        <v>975</v>
      </c>
      <c r="F3219">
        <v>1</v>
      </c>
      <c r="G3219">
        <v>348.82</v>
      </c>
      <c r="H3219" s="9">
        <v>45209</v>
      </c>
      <c r="I3219" t="s">
        <v>763</v>
      </c>
      <c r="J3219" t="s">
        <v>669</v>
      </c>
      <c r="K3219" t="s">
        <v>590</v>
      </c>
      <c r="L3219" t="s">
        <v>659</v>
      </c>
      <c r="M3219" t="s">
        <v>2250</v>
      </c>
      <c r="N3219" t="s">
        <v>5052</v>
      </c>
      <c r="O3219" t="s">
        <v>6294</v>
      </c>
      <c r="P3219">
        <f>COUNTIFS($L:$L, SolaCorp_Backlog[[#This Row],[Product Group]], $H:$H, "&lt;=" &amp; SolaCorp_Backlog[[#This Row],[Order Date]])</f>
        <v>681</v>
      </c>
      <c r="Q3219" s="9">
        <f>IFERROR(VLOOKUP(SolaCorp_Backlog[[#This Row],[Order_Item]], 'Hot Orders'!$C:$H, 6, FALSE), SolaCorp_Backlog[[#This Row],[Order Date]])</f>
        <v>45209</v>
      </c>
      <c r="R3219">
        <f>COUNTIFS($L:$L, SolaCorp_Backlog[[#This Row],[Product Group]], $Q:$Q, "&lt;=" &amp; SolaCorp_Backlog[[#This Row],[New Date]])</f>
        <v>683</v>
      </c>
      <c r="S3219">
        <f>IF(SolaCorp_Backlog[[#This Row],[Product Group]] &lt;&gt; $L3218, 1, $S3218 + 1)</f>
        <v>680</v>
      </c>
      <c r="T32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19">
        <f ca="1" xml:space="preserve"> ROUND((SolaCorp_Backlog[[#This Row],[Projected Ship Date]] - SolaCorp_Backlog[[#This Row],[Order Date]]) / SolaCorp_Backlog[[#This Row],[Backlog Quantity]], 0)</f>
        <v>206</v>
      </c>
    </row>
    <row r="3220" spans="1:21" x14ac:dyDescent="0.25">
      <c r="A3220" t="s">
        <v>191</v>
      </c>
      <c r="B3220" t="s">
        <v>1040</v>
      </c>
      <c r="C3220" t="s">
        <v>721</v>
      </c>
      <c r="D3220" t="s">
        <v>800</v>
      </c>
      <c r="E3220" t="s">
        <v>801</v>
      </c>
      <c r="F3220">
        <v>1</v>
      </c>
      <c r="G3220">
        <v>457.98</v>
      </c>
      <c r="H3220" s="9">
        <v>45209</v>
      </c>
      <c r="I3220" t="s">
        <v>763</v>
      </c>
      <c r="J3220" t="s">
        <v>669</v>
      </c>
      <c r="K3220" t="s">
        <v>596</v>
      </c>
      <c r="L3220" t="s">
        <v>659</v>
      </c>
      <c r="M3220" t="s">
        <v>2276</v>
      </c>
      <c r="N3220" t="s">
        <v>5100</v>
      </c>
      <c r="O3220" t="s">
        <v>6294</v>
      </c>
      <c r="P3220">
        <f>COUNTIFS($L:$L, SolaCorp_Backlog[[#This Row],[Product Group]], $H:$H, "&lt;=" &amp; SolaCorp_Backlog[[#This Row],[Order Date]])</f>
        <v>681</v>
      </c>
      <c r="Q3220" s="9">
        <f>IFERROR(VLOOKUP(SolaCorp_Backlog[[#This Row],[Order_Item]], 'Hot Orders'!$C:$H, 6, FALSE), SolaCorp_Backlog[[#This Row],[Order Date]])</f>
        <v>45209</v>
      </c>
      <c r="R3220">
        <f>COUNTIFS($L:$L, SolaCorp_Backlog[[#This Row],[Product Group]], $Q:$Q, "&lt;=" &amp; SolaCorp_Backlog[[#This Row],[New Date]])</f>
        <v>683</v>
      </c>
      <c r="S3220">
        <f>IF(SolaCorp_Backlog[[#This Row],[Product Group]] &lt;&gt; $L3219, 1, $S3219 + 1)</f>
        <v>681</v>
      </c>
      <c r="T32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20">
        <f ca="1" xml:space="preserve"> ROUND((SolaCorp_Backlog[[#This Row],[Projected Ship Date]] - SolaCorp_Backlog[[#This Row],[Order Date]]) / SolaCorp_Backlog[[#This Row],[Backlog Quantity]], 0)</f>
        <v>206</v>
      </c>
    </row>
    <row r="3221" spans="1:21" x14ac:dyDescent="0.25">
      <c r="A3221" t="s">
        <v>286</v>
      </c>
      <c r="B3221" t="s">
        <v>1245</v>
      </c>
      <c r="C3221" t="s">
        <v>671</v>
      </c>
      <c r="D3221" t="s">
        <v>722</v>
      </c>
      <c r="E3221" t="s">
        <v>723</v>
      </c>
      <c r="F3221">
        <v>1</v>
      </c>
      <c r="G3221">
        <v>119.77</v>
      </c>
      <c r="H3221" s="9">
        <v>45210</v>
      </c>
      <c r="I3221" t="s">
        <v>679</v>
      </c>
      <c r="J3221" t="s">
        <v>675</v>
      </c>
      <c r="K3221" t="s">
        <v>622</v>
      </c>
      <c r="L3221" t="s">
        <v>659</v>
      </c>
      <c r="M3221" t="s">
        <v>2394</v>
      </c>
      <c r="N3221" t="s">
        <v>5318</v>
      </c>
      <c r="O3221" t="s">
        <v>6249</v>
      </c>
      <c r="P3221">
        <f>COUNTIFS($L:$L, SolaCorp_Backlog[[#This Row],[Product Group]], $H:$H, "&lt;=" &amp; SolaCorp_Backlog[[#This Row],[Order Date]])</f>
        <v>699</v>
      </c>
      <c r="Q3221" s="9">
        <f>IFERROR(VLOOKUP(SolaCorp_Backlog[[#This Row],[Order_Item]], 'Hot Orders'!$C:$H, 6, FALSE), SolaCorp_Backlog[[#This Row],[Order Date]])</f>
        <v>45210</v>
      </c>
      <c r="R3221">
        <f>COUNTIFS($L:$L, SolaCorp_Backlog[[#This Row],[Product Group]], $Q:$Q, "&lt;=" &amp; SolaCorp_Backlog[[#This Row],[New Date]])</f>
        <v>701</v>
      </c>
      <c r="S3221">
        <f>IF(SolaCorp_Backlog[[#This Row],[Product Group]] &lt;&gt; $L3220, 1, $S3220 + 1)</f>
        <v>682</v>
      </c>
      <c r="T32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21">
        <f ca="1" xml:space="preserve"> ROUND((SolaCorp_Backlog[[#This Row],[Projected Ship Date]] - SolaCorp_Backlog[[#This Row],[Order Date]]) / SolaCorp_Backlog[[#This Row],[Backlog Quantity]], 0)</f>
        <v>205</v>
      </c>
    </row>
    <row r="3222" spans="1:21" x14ac:dyDescent="0.25">
      <c r="A3222" t="s">
        <v>286</v>
      </c>
      <c r="B3222" t="s">
        <v>1245</v>
      </c>
      <c r="C3222" t="s">
        <v>671</v>
      </c>
      <c r="D3222" t="s">
        <v>885</v>
      </c>
      <c r="E3222" t="s">
        <v>886</v>
      </c>
      <c r="F3222">
        <v>1</v>
      </c>
      <c r="G3222">
        <v>150.77000000000001</v>
      </c>
      <c r="H3222" s="9">
        <v>45210</v>
      </c>
      <c r="I3222" t="s">
        <v>679</v>
      </c>
      <c r="J3222" t="s">
        <v>675</v>
      </c>
      <c r="K3222" t="s">
        <v>596</v>
      </c>
      <c r="L3222" t="s">
        <v>659</v>
      </c>
      <c r="M3222" t="s">
        <v>2201</v>
      </c>
      <c r="N3222" t="s">
        <v>4928</v>
      </c>
      <c r="O3222" t="s">
        <v>6249</v>
      </c>
      <c r="P3222">
        <f>COUNTIFS($L:$L, SolaCorp_Backlog[[#This Row],[Product Group]], $H:$H, "&lt;=" &amp; SolaCorp_Backlog[[#This Row],[Order Date]])</f>
        <v>699</v>
      </c>
      <c r="Q3222" s="9">
        <f>IFERROR(VLOOKUP(SolaCorp_Backlog[[#This Row],[Order_Item]], 'Hot Orders'!$C:$H, 6, FALSE), SolaCorp_Backlog[[#This Row],[Order Date]])</f>
        <v>45210</v>
      </c>
      <c r="R3222">
        <f>COUNTIFS($L:$L, SolaCorp_Backlog[[#This Row],[Product Group]], $Q:$Q, "&lt;=" &amp; SolaCorp_Backlog[[#This Row],[New Date]])</f>
        <v>701</v>
      </c>
      <c r="S3222">
        <f>IF(SolaCorp_Backlog[[#This Row],[Product Group]] &lt;&gt; $L3221, 1, $S3221 + 1)</f>
        <v>683</v>
      </c>
      <c r="T32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22">
        <f ca="1" xml:space="preserve"> ROUND((SolaCorp_Backlog[[#This Row],[Projected Ship Date]] - SolaCorp_Backlog[[#This Row],[Order Date]]) / SolaCorp_Backlog[[#This Row],[Backlog Quantity]], 0)</f>
        <v>205</v>
      </c>
    </row>
    <row r="3223" spans="1:21" x14ac:dyDescent="0.25">
      <c r="A3223" t="s">
        <v>286</v>
      </c>
      <c r="B3223" t="s">
        <v>1245</v>
      </c>
      <c r="C3223" t="s">
        <v>671</v>
      </c>
      <c r="D3223" t="s">
        <v>722</v>
      </c>
      <c r="E3223" t="s">
        <v>723</v>
      </c>
      <c r="F3223">
        <v>1</v>
      </c>
      <c r="G3223">
        <v>101.07</v>
      </c>
      <c r="H3223" s="9">
        <v>45210</v>
      </c>
      <c r="I3223" t="s">
        <v>679</v>
      </c>
      <c r="J3223" t="s">
        <v>675</v>
      </c>
      <c r="K3223" t="s">
        <v>622</v>
      </c>
      <c r="L3223" t="s">
        <v>659</v>
      </c>
      <c r="M3223" t="s">
        <v>2394</v>
      </c>
      <c r="N3223" t="s">
        <v>5318</v>
      </c>
      <c r="O3223" t="s">
        <v>6249</v>
      </c>
      <c r="P3223">
        <f>COUNTIFS($L:$L, SolaCorp_Backlog[[#This Row],[Product Group]], $H:$H, "&lt;=" &amp; SolaCorp_Backlog[[#This Row],[Order Date]])</f>
        <v>699</v>
      </c>
      <c r="Q3223" s="9">
        <f>IFERROR(VLOOKUP(SolaCorp_Backlog[[#This Row],[Order_Item]], 'Hot Orders'!$C:$H, 6, FALSE), SolaCorp_Backlog[[#This Row],[Order Date]])</f>
        <v>45210</v>
      </c>
      <c r="R3223">
        <f>COUNTIFS($L:$L, SolaCorp_Backlog[[#This Row],[Product Group]], $Q:$Q, "&lt;=" &amp; SolaCorp_Backlog[[#This Row],[New Date]])</f>
        <v>701</v>
      </c>
      <c r="S3223">
        <f>IF(SolaCorp_Backlog[[#This Row],[Product Group]] &lt;&gt; $L3222, 1, $S3222 + 1)</f>
        <v>684</v>
      </c>
      <c r="T32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23">
        <f ca="1" xml:space="preserve"> ROUND((SolaCorp_Backlog[[#This Row],[Projected Ship Date]] - SolaCorp_Backlog[[#This Row],[Order Date]]) / SolaCorp_Backlog[[#This Row],[Backlog Quantity]], 0)</f>
        <v>205</v>
      </c>
    </row>
    <row r="3224" spans="1:21" x14ac:dyDescent="0.25">
      <c r="A3224" t="s">
        <v>289</v>
      </c>
      <c r="B3224" t="s">
        <v>758</v>
      </c>
      <c r="C3224" t="s">
        <v>671</v>
      </c>
      <c r="D3224" t="s">
        <v>756</v>
      </c>
      <c r="E3224" t="s">
        <v>757</v>
      </c>
      <c r="F3224">
        <v>8</v>
      </c>
      <c r="G3224">
        <v>907.12</v>
      </c>
      <c r="H3224" s="9">
        <v>45210</v>
      </c>
      <c r="I3224" t="s">
        <v>759</v>
      </c>
      <c r="J3224" t="s">
        <v>675</v>
      </c>
      <c r="K3224" t="s">
        <v>612</v>
      </c>
      <c r="L3224" t="s">
        <v>659</v>
      </c>
      <c r="M3224" t="s">
        <v>2466</v>
      </c>
      <c r="N3224" t="s">
        <v>5482</v>
      </c>
      <c r="O3224" t="s">
        <v>6471</v>
      </c>
      <c r="P3224">
        <f>COUNTIFS($L:$L, SolaCorp_Backlog[[#This Row],[Product Group]], $H:$H, "&lt;=" &amp; SolaCorp_Backlog[[#This Row],[Order Date]])</f>
        <v>699</v>
      </c>
      <c r="Q3224" s="9">
        <f>IFERROR(VLOOKUP(SolaCorp_Backlog[[#This Row],[Order_Item]], 'Hot Orders'!$C:$H, 6, FALSE), SolaCorp_Backlog[[#This Row],[Order Date]])</f>
        <v>45210</v>
      </c>
      <c r="R3224">
        <f>COUNTIFS($L:$L, SolaCorp_Backlog[[#This Row],[Product Group]], $Q:$Q, "&lt;=" &amp; SolaCorp_Backlog[[#This Row],[New Date]])</f>
        <v>701</v>
      </c>
      <c r="S3224">
        <f>IF(SolaCorp_Backlog[[#This Row],[Product Group]] &lt;&gt; $L3223, 1, $S3223 + 1)</f>
        <v>685</v>
      </c>
      <c r="T32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24">
        <f ca="1" xml:space="preserve"> ROUND((SolaCorp_Backlog[[#This Row],[Projected Ship Date]] - SolaCorp_Backlog[[#This Row],[Order Date]]) / SolaCorp_Backlog[[#This Row],[Backlog Quantity]], 0)</f>
        <v>26</v>
      </c>
    </row>
    <row r="3225" spans="1:21" x14ac:dyDescent="0.25">
      <c r="A3225" t="s">
        <v>289</v>
      </c>
      <c r="B3225" t="s">
        <v>758</v>
      </c>
      <c r="C3225" t="s">
        <v>671</v>
      </c>
      <c r="D3225" t="s">
        <v>756</v>
      </c>
      <c r="E3225" t="s">
        <v>757</v>
      </c>
      <c r="F3225">
        <v>8</v>
      </c>
      <c r="G3225">
        <v>907.12</v>
      </c>
      <c r="H3225" s="9">
        <v>45210</v>
      </c>
      <c r="I3225" t="s">
        <v>759</v>
      </c>
      <c r="J3225" t="s">
        <v>675</v>
      </c>
      <c r="K3225" t="s">
        <v>612</v>
      </c>
      <c r="L3225" t="s">
        <v>659</v>
      </c>
      <c r="M3225" t="s">
        <v>2466</v>
      </c>
      <c r="N3225" t="s">
        <v>5483</v>
      </c>
      <c r="O3225" t="s">
        <v>6471</v>
      </c>
      <c r="P3225">
        <f>COUNTIFS($L:$L, SolaCorp_Backlog[[#This Row],[Product Group]], $H:$H, "&lt;=" &amp; SolaCorp_Backlog[[#This Row],[Order Date]])</f>
        <v>699</v>
      </c>
      <c r="Q3225" s="9">
        <f>IFERROR(VLOOKUP(SolaCorp_Backlog[[#This Row],[Order_Item]], 'Hot Orders'!$C:$H, 6, FALSE), SolaCorp_Backlog[[#This Row],[Order Date]])</f>
        <v>45210</v>
      </c>
      <c r="R3225">
        <f>COUNTIFS($L:$L, SolaCorp_Backlog[[#This Row],[Product Group]], $Q:$Q, "&lt;=" &amp; SolaCorp_Backlog[[#This Row],[New Date]])</f>
        <v>701</v>
      </c>
      <c r="S3225">
        <f>IF(SolaCorp_Backlog[[#This Row],[Product Group]] &lt;&gt; $L3224, 1, $S3224 + 1)</f>
        <v>686</v>
      </c>
      <c r="T32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25">
        <f ca="1" xml:space="preserve"> ROUND((SolaCorp_Backlog[[#This Row],[Projected Ship Date]] - SolaCorp_Backlog[[#This Row],[Order Date]]) / SolaCorp_Backlog[[#This Row],[Backlog Quantity]], 0)</f>
        <v>26</v>
      </c>
    </row>
    <row r="3226" spans="1:21" x14ac:dyDescent="0.25">
      <c r="A3226" t="s">
        <v>289</v>
      </c>
      <c r="B3226" t="s">
        <v>758</v>
      </c>
      <c r="C3226" t="s">
        <v>671</v>
      </c>
      <c r="D3226" t="s">
        <v>756</v>
      </c>
      <c r="E3226" t="s">
        <v>757</v>
      </c>
      <c r="F3226">
        <v>8</v>
      </c>
      <c r="G3226">
        <v>907.12</v>
      </c>
      <c r="H3226" s="9">
        <v>45210</v>
      </c>
      <c r="I3226" t="s">
        <v>759</v>
      </c>
      <c r="J3226" t="s">
        <v>675</v>
      </c>
      <c r="K3226" t="s">
        <v>612</v>
      </c>
      <c r="L3226" t="s">
        <v>659</v>
      </c>
      <c r="M3226" t="s">
        <v>2466</v>
      </c>
      <c r="N3226" t="s">
        <v>5484</v>
      </c>
      <c r="O3226" t="s">
        <v>6471</v>
      </c>
      <c r="P3226">
        <f>COUNTIFS($L:$L, SolaCorp_Backlog[[#This Row],[Product Group]], $H:$H, "&lt;=" &amp; SolaCorp_Backlog[[#This Row],[Order Date]])</f>
        <v>699</v>
      </c>
      <c r="Q3226" s="9">
        <f>IFERROR(VLOOKUP(SolaCorp_Backlog[[#This Row],[Order_Item]], 'Hot Orders'!$C:$H, 6, FALSE), SolaCorp_Backlog[[#This Row],[Order Date]])</f>
        <v>45210</v>
      </c>
      <c r="R3226">
        <f>COUNTIFS($L:$L, SolaCorp_Backlog[[#This Row],[Product Group]], $Q:$Q, "&lt;=" &amp; SolaCorp_Backlog[[#This Row],[New Date]])</f>
        <v>701</v>
      </c>
      <c r="S3226">
        <f>IF(SolaCorp_Backlog[[#This Row],[Product Group]] &lt;&gt; $L3225, 1, $S3225 + 1)</f>
        <v>687</v>
      </c>
      <c r="T32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26">
        <f ca="1" xml:space="preserve"> ROUND((SolaCorp_Backlog[[#This Row],[Projected Ship Date]] - SolaCorp_Backlog[[#This Row],[Order Date]]) / SolaCorp_Backlog[[#This Row],[Backlog Quantity]], 0)</f>
        <v>26</v>
      </c>
    </row>
    <row r="3227" spans="1:21" x14ac:dyDescent="0.25">
      <c r="A3227" t="s">
        <v>289</v>
      </c>
      <c r="B3227" t="s">
        <v>758</v>
      </c>
      <c r="C3227" t="s">
        <v>671</v>
      </c>
      <c r="D3227" t="s">
        <v>756</v>
      </c>
      <c r="E3227" t="s">
        <v>757</v>
      </c>
      <c r="F3227">
        <v>8</v>
      </c>
      <c r="G3227">
        <v>907.12</v>
      </c>
      <c r="H3227" s="9">
        <v>45210</v>
      </c>
      <c r="I3227" t="s">
        <v>759</v>
      </c>
      <c r="J3227" t="s">
        <v>675</v>
      </c>
      <c r="K3227" t="s">
        <v>612</v>
      </c>
      <c r="L3227" t="s">
        <v>659</v>
      </c>
      <c r="M3227" t="s">
        <v>2466</v>
      </c>
      <c r="N3227" t="s">
        <v>5485</v>
      </c>
      <c r="O3227" t="s">
        <v>6471</v>
      </c>
      <c r="P3227">
        <f>COUNTIFS($L:$L, SolaCorp_Backlog[[#This Row],[Product Group]], $H:$H, "&lt;=" &amp; SolaCorp_Backlog[[#This Row],[Order Date]])</f>
        <v>699</v>
      </c>
      <c r="Q3227" s="9">
        <f>IFERROR(VLOOKUP(SolaCorp_Backlog[[#This Row],[Order_Item]], 'Hot Orders'!$C:$H, 6, FALSE), SolaCorp_Backlog[[#This Row],[Order Date]])</f>
        <v>45210</v>
      </c>
      <c r="R3227">
        <f>COUNTIFS($L:$L, SolaCorp_Backlog[[#This Row],[Product Group]], $Q:$Q, "&lt;=" &amp; SolaCorp_Backlog[[#This Row],[New Date]])</f>
        <v>701</v>
      </c>
      <c r="S3227">
        <f>IF(SolaCorp_Backlog[[#This Row],[Product Group]] &lt;&gt; $L3226, 1, $S3226 + 1)</f>
        <v>688</v>
      </c>
      <c r="T32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27">
        <f ca="1" xml:space="preserve"> ROUND((SolaCorp_Backlog[[#This Row],[Projected Ship Date]] - SolaCorp_Backlog[[#This Row],[Order Date]]) / SolaCorp_Backlog[[#This Row],[Backlog Quantity]], 0)</f>
        <v>26</v>
      </c>
    </row>
    <row r="3228" spans="1:21" x14ac:dyDescent="0.25">
      <c r="A3228" t="s">
        <v>289</v>
      </c>
      <c r="B3228" t="s">
        <v>758</v>
      </c>
      <c r="C3228" t="s">
        <v>671</v>
      </c>
      <c r="D3228" t="s">
        <v>756</v>
      </c>
      <c r="E3228" t="s">
        <v>757</v>
      </c>
      <c r="F3228">
        <v>8</v>
      </c>
      <c r="G3228">
        <v>907.12</v>
      </c>
      <c r="H3228" s="9">
        <v>45210</v>
      </c>
      <c r="I3228" t="s">
        <v>759</v>
      </c>
      <c r="J3228" t="s">
        <v>675</v>
      </c>
      <c r="K3228" t="s">
        <v>612</v>
      </c>
      <c r="L3228" t="s">
        <v>659</v>
      </c>
      <c r="M3228" t="s">
        <v>2466</v>
      </c>
      <c r="N3228" t="s">
        <v>5486</v>
      </c>
      <c r="O3228" t="s">
        <v>6471</v>
      </c>
      <c r="P3228">
        <f>COUNTIFS($L:$L, SolaCorp_Backlog[[#This Row],[Product Group]], $H:$H, "&lt;=" &amp; SolaCorp_Backlog[[#This Row],[Order Date]])</f>
        <v>699</v>
      </c>
      <c r="Q3228" s="9">
        <f>IFERROR(VLOOKUP(SolaCorp_Backlog[[#This Row],[Order_Item]], 'Hot Orders'!$C:$H, 6, FALSE), SolaCorp_Backlog[[#This Row],[Order Date]])</f>
        <v>45210</v>
      </c>
      <c r="R3228">
        <f>COUNTIFS($L:$L, SolaCorp_Backlog[[#This Row],[Product Group]], $Q:$Q, "&lt;=" &amp; SolaCorp_Backlog[[#This Row],[New Date]])</f>
        <v>701</v>
      </c>
      <c r="S3228">
        <f>IF(SolaCorp_Backlog[[#This Row],[Product Group]] &lt;&gt; $L3227, 1, $S3227 + 1)</f>
        <v>689</v>
      </c>
      <c r="T32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28">
        <f ca="1" xml:space="preserve"> ROUND((SolaCorp_Backlog[[#This Row],[Projected Ship Date]] - SolaCorp_Backlog[[#This Row],[Order Date]]) / SolaCorp_Backlog[[#This Row],[Backlog Quantity]], 0)</f>
        <v>26</v>
      </c>
    </row>
    <row r="3229" spans="1:21" x14ac:dyDescent="0.25">
      <c r="A3229" t="s">
        <v>289</v>
      </c>
      <c r="B3229" t="s">
        <v>758</v>
      </c>
      <c r="C3229" t="s">
        <v>671</v>
      </c>
      <c r="D3229" t="s">
        <v>756</v>
      </c>
      <c r="E3229" t="s">
        <v>757</v>
      </c>
      <c r="F3229">
        <v>8</v>
      </c>
      <c r="G3229">
        <v>907.12</v>
      </c>
      <c r="H3229" s="9">
        <v>45210</v>
      </c>
      <c r="I3229" t="s">
        <v>759</v>
      </c>
      <c r="J3229" t="s">
        <v>675</v>
      </c>
      <c r="K3229" t="s">
        <v>612</v>
      </c>
      <c r="L3229" t="s">
        <v>659</v>
      </c>
      <c r="M3229" t="s">
        <v>2466</v>
      </c>
      <c r="N3229" t="s">
        <v>5487</v>
      </c>
      <c r="O3229" t="s">
        <v>6471</v>
      </c>
      <c r="P3229">
        <f>COUNTIFS($L:$L, SolaCorp_Backlog[[#This Row],[Product Group]], $H:$H, "&lt;=" &amp; SolaCorp_Backlog[[#This Row],[Order Date]])</f>
        <v>699</v>
      </c>
      <c r="Q3229" s="9">
        <f>IFERROR(VLOOKUP(SolaCorp_Backlog[[#This Row],[Order_Item]], 'Hot Orders'!$C:$H, 6, FALSE), SolaCorp_Backlog[[#This Row],[Order Date]])</f>
        <v>45210</v>
      </c>
      <c r="R3229">
        <f>COUNTIFS($L:$L, SolaCorp_Backlog[[#This Row],[Product Group]], $Q:$Q, "&lt;=" &amp; SolaCorp_Backlog[[#This Row],[New Date]])</f>
        <v>701</v>
      </c>
      <c r="S3229">
        <f>IF(SolaCorp_Backlog[[#This Row],[Product Group]] &lt;&gt; $L3228, 1, $S3228 + 1)</f>
        <v>690</v>
      </c>
      <c r="T32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29">
        <f ca="1" xml:space="preserve"> ROUND((SolaCorp_Backlog[[#This Row],[Projected Ship Date]] - SolaCorp_Backlog[[#This Row],[Order Date]]) / SolaCorp_Backlog[[#This Row],[Backlog Quantity]], 0)</f>
        <v>26</v>
      </c>
    </row>
    <row r="3230" spans="1:21" x14ac:dyDescent="0.25">
      <c r="A3230" t="s">
        <v>289</v>
      </c>
      <c r="B3230" t="s">
        <v>758</v>
      </c>
      <c r="C3230" t="s">
        <v>671</v>
      </c>
      <c r="D3230" t="s">
        <v>756</v>
      </c>
      <c r="E3230" t="s">
        <v>757</v>
      </c>
      <c r="F3230">
        <v>8</v>
      </c>
      <c r="G3230">
        <v>907.12</v>
      </c>
      <c r="H3230" s="9">
        <v>45210</v>
      </c>
      <c r="I3230" t="s">
        <v>759</v>
      </c>
      <c r="J3230" t="s">
        <v>675</v>
      </c>
      <c r="K3230" t="s">
        <v>612</v>
      </c>
      <c r="L3230" t="s">
        <v>659</v>
      </c>
      <c r="M3230" t="s">
        <v>2466</v>
      </c>
      <c r="N3230" t="s">
        <v>5488</v>
      </c>
      <c r="O3230" t="s">
        <v>6471</v>
      </c>
      <c r="P3230">
        <f>COUNTIFS($L:$L, SolaCorp_Backlog[[#This Row],[Product Group]], $H:$H, "&lt;=" &amp; SolaCorp_Backlog[[#This Row],[Order Date]])</f>
        <v>699</v>
      </c>
      <c r="Q3230" s="9">
        <f>IFERROR(VLOOKUP(SolaCorp_Backlog[[#This Row],[Order_Item]], 'Hot Orders'!$C:$H, 6, FALSE), SolaCorp_Backlog[[#This Row],[Order Date]])</f>
        <v>45210</v>
      </c>
      <c r="R3230">
        <f>COUNTIFS($L:$L, SolaCorp_Backlog[[#This Row],[Product Group]], $Q:$Q, "&lt;=" &amp; SolaCorp_Backlog[[#This Row],[New Date]])</f>
        <v>701</v>
      </c>
      <c r="S3230">
        <f>IF(SolaCorp_Backlog[[#This Row],[Product Group]] &lt;&gt; $L3229, 1, $S3229 + 1)</f>
        <v>691</v>
      </c>
      <c r="T32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45415</v>
      </c>
      <c r="U3230">
        <f ca="1" xml:space="preserve"> ROUND((SolaCorp_Backlog[[#This Row],[Projected Ship Date]] - SolaCorp_Backlog[[#This Row],[Order Date]]) / SolaCorp_Backlog[[#This Row],[Backlog Quantity]], 0)</f>
        <v>26</v>
      </c>
    </row>
    <row r="3231" spans="1:21" x14ac:dyDescent="0.25">
      <c r="A3231" t="s">
        <v>289</v>
      </c>
      <c r="B3231" t="s">
        <v>758</v>
      </c>
      <c r="C3231" t="s">
        <v>671</v>
      </c>
      <c r="D3231" t="s">
        <v>756</v>
      </c>
      <c r="E3231" t="s">
        <v>757</v>
      </c>
      <c r="F3231">
        <v>8</v>
      </c>
      <c r="G3231">
        <v>907.12</v>
      </c>
      <c r="H3231" s="9">
        <v>45210</v>
      </c>
      <c r="I3231" t="s">
        <v>759</v>
      </c>
      <c r="J3231" t="s">
        <v>675</v>
      </c>
      <c r="K3231" t="s">
        <v>612</v>
      </c>
      <c r="L3231" t="s">
        <v>659</v>
      </c>
      <c r="M3231" t="s">
        <v>2466</v>
      </c>
      <c r="N3231" t="s">
        <v>5489</v>
      </c>
      <c r="O3231" t="s">
        <v>6471</v>
      </c>
      <c r="P3231">
        <f>COUNTIFS($L:$L, SolaCorp_Backlog[[#This Row],[Product Group]], $H:$H, "&lt;=" &amp; SolaCorp_Backlog[[#This Row],[Order Date]])</f>
        <v>699</v>
      </c>
      <c r="Q3231" s="9">
        <f>IFERROR(VLOOKUP(SolaCorp_Backlog[[#This Row],[Order_Item]], 'Hot Orders'!$C:$H, 6, FALSE), SolaCorp_Backlog[[#This Row],[Order Date]])</f>
        <v>45210</v>
      </c>
      <c r="R3231">
        <f>COUNTIFS($L:$L, SolaCorp_Backlog[[#This Row],[Product Group]], $Q:$Q, "&lt;=" &amp; SolaCorp_Backlog[[#This Row],[New Date]])</f>
        <v>701</v>
      </c>
      <c r="S3231">
        <f>IF(SolaCorp_Backlog[[#This Row],[Product Group]] &lt;&gt; $L3230, 1, $S3230 + 1)</f>
        <v>692</v>
      </c>
      <c r="T32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31">
        <f ca="1" xml:space="preserve"> ROUND((SolaCorp_Backlog[[#This Row],[Projected Ship Date]] - SolaCorp_Backlog[[#This Row],[Order Date]]) / SolaCorp_Backlog[[#This Row],[Backlog Quantity]], 0)</f>
        <v>27</v>
      </c>
    </row>
    <row r="3232" spans="1:21" x14ac:dyDescent="0.25">
      <c r="A3232" t="s">
        <v>284</v>
      </c>
      <c r="B3232" t="s">
        <v>1119</v>
      </c>
      <c r="C3232" t="s">
        <v>729</v>
      </c>
      <c r="D3232" t="s">
        <v>761</v>
      </c>
      <c r="E3232" t="s">
        <v>762</v>
      </c>
      <c r="F3232">
        <v>1</v>
      </c>
      <c r="G3232">
        <v>148.55000000000001</v>
      </c>
      <c r="H3232" s="9">
        <v>45210</v>
      </c>
      <c r="I3232" t="s">
        <v>732</v>
      </c>
      <c r="J3232" t="s">
        <v>675</v>
      </c>
      <c r="K3232" t="s">
        <v>635</v>
      </c>
      <c r="L3232" t="s">
        <v>659</v>
      </c>
      <c r="M3232" t="s">
        <v>2296</v>
      </c>
      <c r="N3232" t="s">
        <v>5146</v>
      </c>
      <c r="O3232" t="s">
        <v>6335</v>
      </c>
      <c r="P3232">
        <f>COUNTIFS($L:$L, SolaCorp_Backlog[[#This Row],[Product Group]], $H:$H, "&lt;=" &amp; SolaCorp_Backlog[[#This Row],[Order Date]])</f>
        <v>699</v>
      </c>
      <c r="Q3232" s="9">
        <f>IFERROR(VLOOKUP(SolaCorp_Backlog[[#This Row],[Order_Item]], 'Hot Orders'!$C:$H, 6, FALSE), SolaCorp_Backlog[[#This Row],[Order Date]])</f>
        <v>45210</v>
      </c>
      <c r="R3232">
        <f>COUNTIFS($L:$L, SolaCorp_Backlog[[#This Row],[Product Group]], $Q:$Q, "&lt;=" &amp; SolaCorp_Backlog[[#This Row],[New Date]])</f>
        <v>701</v>
      </c>
      <c r="S3232">
        <f>IF(SolaCorp_Backlog[[#This Row],[Product Group]] &lt;&gt; $L3231, 1, $S3231 + 1)</f>
        <v>693</v>
      </c>
      <c r="T32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32">
        <f ca="1" xml:space="preserve"> ROUND((SolaCorp_Backlog[[#This Row],[Projected Ship Date]] - SolaCorp_Backlog[[#This Row],[Order Date]]) / SolaCorp_Backlog[[#This Row],[Backlog Quantity]], 0)</f>
        <v>212</v>
      </c>
    </row>
    <row r="3233" spans="1:21" x14ac:dyDescent="0.25">
      <c r="A3233" t="s">
        <v>116</v>
      </c>
      <c r="B3233" t="s">
        <v>1169</v>
      </c>
      <c r="C3233" t="s">
        <v>729</v>
      </c>
      <c r="D3233" t="s">
        <v>761</v>
      </c>
      <c r="E3233" t="s">
        <v>762</v>
      </c>
      <c r="F3233">
        <v>1</v>
      </c>
      <c r="G3233">
        <v>138.07</v>
      </c>
      <c r="H3233" s="9">
        <v>45210</v>
      </c>
      <c r="I3233" t="s">
        <v>732</v>
      </c>
      <c r="J3233" t="s">
        <v>675</v>
      </c>
      <c r="K3233" t="s">
        <v>635</v>
      </c>
      <c r="L3233" t="s">
        <v>659</v>
      </c>
      <c r="M3233" t="s">
        <v>2441</v>
      </c>
      <c r="N3233" t="s">
        <v>5440</v>
      </c>
      <c r="O3233" t="s">
        <v>6380</v>
      </c>
      <c r="P3233">
        <f>COUNTIFS($L:$L, SolaCorp_Backlog[[#This Row],[Product Group]], $H:$H, "&lt;=" &amp; SolaCorp_Backlog[[#This Row],[Order Date]])</f>
        <v>699</v>
      </c>
      <c r="Q3233" s="9">
        <f>IFERROR(VLOOKUP(SolaCorp_Backlog[[#This Row],[Order_Item]], 'Hot Orders'!$C:$H, 6, FALSE), SolaCorp_Backlog[[#This Row],[Order Date]])</f>
        <v>45210</v>
      </c>
      <c r="R3233">
        <f>COUNTIFS($L:$L, SolaCorp_Backlog[[#This Row],[Product Group]], $Q:$Q, "&lt;=" &amp; SolaCorp_Backlog[[#This Row],[New Date]])</f>
        <v>701</v>
      </c>
      <c r="S3233">
        <f>IF(SolaCorp_Backlog[[#This Row],[Product Group]] &lt;&gt; $L3232, 1, $S3232 + 1)</f>
        <v>694</v>
      </c>
      <c r="T32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33">
        <f ca="1" xml:space="preserve"> ROUND((SolaCorp_Backlog[[#This Row],[Projected Ship Date]] - SolaCorp_Backlog[[#This Row],[Order Date]]) / SolaCorp_Backlog[[#This Row],[Backlog Quantity]], 0)</f>
        <v>212</v>
      </c>
    </row>
    <row r="3234" spans="1:21" x14ac:dyDescent="0.25">
      <c r="A3234" t="s">
        <v>116</v>
      </c>
      <c r="B3234" t="s">
        <v>1169</v>
      </c>
      <c r="C3234" t="s">
        <v>729</v>
      </c>
      <c r="D3234" t="s">
        <v>722</v>
      </c>
      <c r="E3234" t="s">
        <v>723</v>
      </c>
      <c r="F3234">
        <v>1</v>
      </c>
      <c r="G3234">
        <v>105.9</v>
      </c>
      <c r="H3234" s="9">
        <v>45210</v>
      </c>
      <c r="I3234" t="s">
        <v>732</v>
      </c>
      <c r="J3234" t="s">
        <v>675</v>
      </c>
      <c r="K3234" t="s">
        <v>622</v>
      </c>
      <c r="L3234" t="s">
        <v>659</v>
      </c>
      <c r="M3234" t="s">
        <v>2350</v>
      </c>
      <c r="N3234" t="s">
        <v>5244</v>
      </c>
      <c r="O3234" t="s">
        <v>6380</v>
      </c>
      <c r="P3234">
        <f>COUNTIFS($L:$L, SolaCorp_Backlog[[#This Row],[Product Group]], $H:$H, "&lt;=" &amp; SolaCorp_Backlog[[#This Row],[Order Date]])</f>
        <v>699</v>
      </c>
      <c r="Q3234" s="9">
        <f>IFERROR(VLOOKUP(SolaCorp_Backlog[[#This Row],[Order_Item]], 'Hot Orders'!$C:$H, 6, FALSE), SolaCorp_Backlog[[#This Row],[Order Date]])</f>
        <v>45210</v>
      </c>
      <c r="R3234">
        <f>COUNTIFS($L:$L, SolaCorp_Backlog[[#This Row],[Product Group]], $Q:$Q, "&lt;=" &amp; SolaCorp_Backlog[[#This Row],[New Date]])</f>
        <v>701</v>
      </c>
      <c r="S3234">
        <f>IF(SolaCorp_Backlog[[#This Row],[Product Group]] &lt;&gt; $L3233, 1, $S3233 + 1)</f>
        <v>695</v>
      </c>
      <c r="T32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34">
        <f ca="1" xml:space="preserve"> ROUND((SolaCorp_Backlog[[#This Row],[Projected Ship Date]] - SolaCorp_Backlog[[#This Row],[Order Date]]) / SolaCorp_Backlog[[#This Row],[Backlog Quantity]], 0)</f>
        <v>212</v>
      </c>
    </row>
    <row r="3235" spans="1:21" x14ac:dyDescent="0.25">
      <c r="A3235" t="s">
        <v>283</v>
      </c>
      <c r="B3235" t="s">
        <v>670</v>
      </c>
      <c r="C3235" t="s">
        <v>671</v>
      </c>
      <c r="D3235" t="s">
        <v>672</v>
      </c>
      <c r="E3235" t="s">
        <v>673</v>
      </c>
      <c r="F3235">
        <v>1</v>
      </c>
      <c r="G3235">
        <v>157.51</v>
      </c>
      <c r="H3235" s="9">
        <v>45210</v>
      </c>
      <c r="I3235" t="s">
        <v>674</v>
      </c>
      <c r="J3235" t="s">
        <v>675</v>
      </c>
      <c r="K3235" t="s">
        <v>596</v>
      </c>
      <c r="L3235" t="s">
        <v>659</v>
      </c>
      <c r="M3235" t="s">
        <v>2191</v>
      </c>
      <c r="N3235" t="s">
        <v>4905</v>
      </c>
      <c r="O3235" t="s">
        <v>6239</v>
      </c>
      <c r="P3235">
        <f>COUNTIFS($L:$L, SolaCorp_Backlog[[#This Row],[Product Group]], $H:$H, "&lt;=" &amp; SolaCorp_Backlog[[#This Row],[Order Date]])</f>
        <v>699</v>
      </c>
      <c r="Q3235" s="9">
        <f>IFERROR(VLOOKUP(SolaCorp_Backlog[[#This Row],[Order_Item]], 'Hot Orders'!$C:$H, 6, FALSE), SolaCorp_Backlog[[#This Row],[Order Date]])</f>
        <v>45210</v>
      </c>
      <c r="R3235">
        <f>COUNTIFS($L:$L, SolaCorp_Backlog[[#This Row],[Product Group]], $Q:$Q, "&lt;=" &amp; SolaCorp_Backlog[[#This Row],[New Date]])</f>
        <v>701</v>
      </c>
      <c r="S3235">
        <f>IF(SolaCorp_Backlog[[#This Row],[Product Group]] &lt;&gt; $L3234, 1, $S3234 + 1)</f>
        <v>696</v>
      </c>
      <c r="T32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35">
        <f ca="1" xml:space="preserve"> ROUND((SolaCorp_Backlog[[#This Row],[Projected Ship Date]] - SolaCorp_Backlog[[#This Row],[Order Date]]) / SolaCorp_Backlog[[#This Row],[Backlog Quantity]], 0)</f>
        <v>212</v>
      </c>
    </row>
    <row r="3236" spans="1:21" x14ac:dyDescent="0.25">
      <c r="A3236" t="s">
        <v>284</v>
      </c>
      <c r="B3236" t="s">
        <v>1119</v>
      </c>
      <c r="C3236" t="s">
        <v>729</v>
      </c>
      <c r="D3236" t="s">
        <v>761</v>
      </c>
      <c r="E3236" t="s">
        <v>762</v>
      </c>
      <c r="F3236">
        <v>1</v>
      </c>
      <c r="G3236">
        <v>367.54</v>
      </c>
      <c r="H3236" s="9">
        <v>45210</v>
      </c>
      <c r="I3236" t="s">
        <v>732</v>
      </c>
      <c r="J3236" t="s">
        <v>675</v>
      </c>
      <c r="K3236" t="s">
        <v>635</v>
      </c>
      <c r="L3236" t="s">
        <v>659</v>
      </c>
      <c r="M3236" t="s">
        <v>2296</v>
      </c>
      <c r="N3236" t="s">
        <v>5146</v>
      </c>
      <c r="O3236" t="s">
        <v>6335</v>
      </c>
      <c r="P3236">
        <f>COUNTIFS($L:$L, SolaCorp_Backlog[[#This Row],[Product Group]], $H:$H, "&lt;=" &amp; SolaCorp_Backlog[[#This Row],[Order Date]])</f>
        <v>699</v>
      </c>
      <c r="Q3236" s="9">
        <f>IFERROR(VLOOKUP(SolaCorp_Backlog[[#This Row],[Order_Item]], 'Hot Orders'!$C:$H, 6, FALSE), SolaCorp_Backlog[[#This Row],[Order Date]])</f>
        <v>45210</v>
      </c>
      <c r="R3236">
        <f>COUNTIFS($L:$L, SolaCorp_Backlog[[#This Row],[Product Group]], $Q:$Q, "&lt;=" &amp; SolaCorp_Backlog[[#This Row],[New Date]])</f>
        <v>701</v>
      </c>
      <c r="S3236">
        <f>IF(SolaCorp_Backlog[[#This Row],[Product Group]] &lt;&gt; $L3235, 1, $S3235 + 1)</f>
        <v>697</v>
      </c>
      <c r="T32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36">
        <f ca="1" xml:space="preserve"> ROUND((SolaCorp_Backlog[[#This Row],[Projected Ship Date]] - SolaCorp_Backlog[[#This Row],[Order Date]]) / SolaCorp_Backlog[[#This Row],[Backlog Quantity]], 0)</f>
        <v>212</v>
      </c>
    </row>
    <row r="3237" spans="1:21" x14ac:dyDescent="0.25">
      <c r="A3237" t="s">
        <v>283</v>
      </c>
      <c r="B3237" t="s">
        <v>670</v>
      </c>
      <c r="C3237" t="s">
        <v>671</v>
      </c>
      <c r="D3237" t="s">
        <v>672</v>
      </c>
      <c r="E3237" t="s">
        <v>673</v>
      </c>
      <c r="F3237">
        <v>1</v>
      </c>
      <c r="G3237">
        <v>157.51</v>
      </c>
      <c r="H3237" s="9">
        <v>45210</v>
      </c>
      <c r="I3237" t="s">
        <v>674</v>
      </c>
      <c r="J3237" t="s">
        <v>675</v>
      </c>
      <c r="K3237" t="s">
        <v>596</v>
      </c>
      <c r="L3237" t="s">
        <v>659</v>
      </c>
      <c r="M3237" t="s">
        <v>2191</v>
      </c>
      <c r="N3237" t="s">
        <v>4905</v>
      </c>
      <c r="O3237" t="s">
        <v>6239</v>
      </c>
      <c r="P3237">
        <f>COUNTIFS($L:$L, SolaCorp_Backlog[[#This Row],[Product Group]], $H:$H, "&lt;=" &amp; SolaCorp_Backlog[[#This Row],[Order Date]])</f>
        <v>699</v>
      </c>
      <c r="Q3237" s="9">
        <f>IFERROR(VLOOKUP(SolaCorp_Backlog[[#This Row],[Order_Item]], 'Hot Orders'!$C:$H, 6, FALSE), SolaCorp_Backlog[[#This Row],[Order Date]])</f>
        <v>45210</v>
      </c>
      <c r="R3237">
        <f>COUNTIFS($L:$L, SolaCorp_Backlog[[#This Row],[Product Group]], $Q:$Q, "&lt;=" &amp; SolaCorp_Backlog[[#This Row],[New Date]])</f>
        <v>701</v>
      </c>
      <c r="S3237">
        <f>IF(SolaCorp_Backlog[[#This Row],[Product Group]] &lt;&gt; $L3236, 1, $S3236 + 1)</f>
        <v>698</v>
      </c>
      <c r="T32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37">
        <f ca="1" xml:space="preserve"> ROUND((SolaCorp_Backlog[[#This Row],[Projected Ship Date]] - SolaCorp_Backlog[[#This Row],[Order Date]]) / SolaCorp_Backlog[[#This Row],[Backlog Quantity]], 0)</f>
        <v>212</v>
      </c>
    </row>
    <row r="3238" spans="1:21" x14ac:dyDescent="0.25">
      <c r="A3238" t="s">
        <v>283</v>
      </c>
      <c r="B3238" t="s">
        <v>670</v>
      </c>
      <c r="C3238" t="s">
        <v>671</v>
      </c>
      <c r="D3238" t="s">
        <v>672</v>
      </c>
      <c r="E3238" t="s">
        <v>673</v>
      </c>
      <c r="F3238">
        <v>1</v>
      </c>
      <c r="G3238">
        <v>991.37</v>
      </c>
      <c r="H3238" s="9">
        <v>45210</v>
      </c>
      <c r="I3238" t="s">
        <v>674</v>
      </c>
      <c r="J3238" t="s">
        <v>675</v>
      </c>
      <c r="K3238" t="s">
        <v>596</v>
      </c>
      <c r="L3238" t="s">
        <v>659</v>
      </c>
      <c r="M3238" t="s">
        <v>2191</v>
      </c>
      <c r="N3238" t="s">
        <v>4905</v>
      </c>
      <c r="O3238" t="s">
        <v>6239</v>
      </c>
      <c r="P3238">
        <f>COUNTIFS($L:$L, SolaCorp_Backlog[[#This Row],[Product Group]], $H:$H, "&lt;=" &amp; SolaCorp_Backlog[[#This Row],[Order Date]])</f>
        <v>699</v>
      </c>
      <c r="Q3238" s="9">
        <f>IFERROR(VLOOKUP(SolaCorp_Backlog[[#This Row],[Order_Item]], 'Hot Orders'!$C:$H, 6, FALSE), SolaCorp_Backlog[[#This Row],[Order Date]])</f>
        <v>45210</v>
      </c>
      <c r="R3238">
        <f>COUNTIFS($L:$L, SolaCorp_Backlog[[#This Row],[Product Group]], $Q:$Q, "&lt;=" &amp; SolaCorp_Backlog[[#This Row],[New Date]])</f>
        <v>701</v>
      </c>
      <c r="S3238">
        <f>IF(SolaCorp_Backlog[[#This Row],[Product Group]] &lt;&gt; $L3237, 1, $S3237 + 1)</f>
        <v>699</v>
      </c>
      <c r="T32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38">
        <f ca="1" xml:space="preserve"> ROUND((SolaCorp_Backlog[[#This Row],[Projected Ship Date]] - SolaCorp_Backlog[[#This Row],[Order Date]]) / SolaCorp_Backlog[[#This Row],[Backlog Quantity]], 0)</f>
        <v>212</v>
      </c>
    </row>
    <row r="3239" spans="1:21" x14ac:dyDescent="0.25">
      <c r="A3239" t="s">
        <v>407</v>
      </c>
      <c r="B3239" t="s">
        <v>747</v>
      </c>
      <c r="C3239" t="s">
        <v>688</v>
      </c>
      <c r="D3239" t="s">
        <v>837</v>
      </c>
      <c r="E3239" t="s">
        <v>838</v>
      </c>
      <c r="F3239">
        <v>13</v>
      </c>
      <c r="G3239">
        <v>580.64</v>
      </c>
      <c r="H3239" s="9">
        <v>45211</v>
      </c>
      <c r="I3239" t="s">
        <v>750</v>
      </c>
      <c r="J3239" t="s">
        <v>669</v>
      </c>
      <c r="K3239" t="s">
        <v>599</v>
      </c>
      <c r="L3239" t="s">
        <v>659</v>
      </c>
      <c r="M3239" t="s">
        <v>2467</v>
      </c>
      <c r="N3239" t="s">
        <v>5490</v>
      </c>
      <c r="O3239" t="s">
        <v>6472</v>
      </c>
      <c r="P3239">
        <f>COUNTIFS($L:$L, SolaCorp_Backlog[[#This Row],[Product Group]], $H:$H, "&lt;=" &amp; SolaCorp_Backlog[[#This Row],[Order Date]])</f>
        <v>713</v>
      </c>
      <c r="Q3239" s="9">
        <f>IFERROR(VLOOKUP(SolaCorp_Backlog[[#This Row],[Order_Item]], 'Hot Orders'!$C:$H, 6, FALSE), SolaCorp_Backlog[[#This Row],[Order Date]])</f>
        <v>45211</v>
      </c>
      <c r="R3239">
        <f>COUNTIFS($L:$L, SolaCorp_Backlog[[#This Row],[Product Group]], $Q:$Q, "&lt;=" &amp; SolaCorp_Backlog[[#This Row],[New Date]])</f>
        <v>715</v>
      </c>
      <c r="S3239">
        <f>IF(SolaCorp_Backlog[[#This Row],[Product Group]] &lt;&gt; $L3238, 1, $S3238 + 1)</f>
        <v>700</v>
      </c>
      <c r="T32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39">
        <f ca="1" xml:space="preserve"> ROUND((SolaCorp_Backlog[[#This Row],[Projected Ship Date]] - SolaCorp_Backlog[[#This Row],[Order Date]]) / SolaCorp_Backlog[[#This Row],[Backlog Quantity]], 0)</f>
        <v>16</v>
      </c>
    </row>
    <row r="3240" spans="1:21" x14ac:dyDescent="0.25">
      <c r="A3240" t="s">
        <v>407</v>
      </c>
      <c r="B3240" t="s">
        <v>747</v>
      </c>
      <c r="C3240" t="s">
        <v>688</v>
      </c>
      <c r="D3240" t="s">
        <v>837</v>
      </c>
      <c r="E3240" t="s">
        <v>838</v>
      </c>
      <c r="F3240">
        <v>13</v>
      </c>
      <c r="G3240">
        <v>580.64</v>
      </c>
      <c r="H3240" s="9">
        <v>45211</v>
      </c>
      <c r="I3240" t="s">
        <v>750</v>
      </c>
      <c r="J3240" t="s">
        <v>669</v>
      </c>
      <c r="K3240" t="s">
        <v>599</v>
      </c>
      <c r="L3240" t="s">
        <v>659</v>
      </c>
      <c r="M3240" t="s">
        <v>2467</v>
      </c>
      <c r="N3240" t="s">
        <v>5491</v>
      </c>
      <c r="O3240" t="s">
        <v>6472</v>
      </c>
      <c r="P3240">
        <f>COUNTIFS($L:$L, SolaCorp_Backlog[[#This Row],[Product Group]], $H:$H, "&lt;=" &amp; SolaCorp_Backlog[[#This Row],[Order Date]])</f>
        <v>713</v>
      </c>
      <c r="Q3240" s="9">
        <f>IFERROR(VLOOKUP(SolaCorp_Backlog[[#This Row],[Order_Item]], 'Hot Orders'!$C:$H, 6, FALSE), SolaCorp_Backlog[[#This Row],[Order Date]])</f>
        <v>45211</v>
      </c>
      <c r="R3240">
        <f>COUNTIFS($L:$L, SolaCorp_Backlog[[#This Row],[Product Group]], $Q:$Q, "&lt;=" &amp; SolaCorp_Backlog[[#This Row],[New Date]])</f>
        <v>715</v>
      </c>
      <c r="S3240">
        <f>IF(SolaCorp_Backlog[[#This Row],[Product Group]] &lt;&gt; $L3239, 1, $S3239 + 1)</f>
        <v>701</v>
      </c>
      <c r="T32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40">
        <f ca="1" xml:space="preserve"> ROUND((SolaCorp_Backlog[[#This Row],[Projected Ship Date]] - SolaCorp_Backlog[[#This Row],[Order Date]]) / SolaCorp_Backlog[[#This Row],[Backlog Quantity]], 0)</f>
        <v>16</v>
      </c>
    </row>
    <row r="3241" spans="1:21" x14ac:dyDescent="0.25">
      <c r="A3241" t="s">
        <v>407</v>
      </c>
      <c r="B3241" t="s">
        <v>747</v>
      </c>
      <c r="C3241" t="s">
        <v>688</v>
      </c>
      <c r="D3241" t="s">
        <v>837</v>
      </c>
      <c r="E3241" t="s">
        <v>838</v>
      </c>
      <c r="F3241">
        <v>13</v>
      </c>
      <c r="G3241">
        <v>580.64</v>
      </c>
      <c r="H3241" s="9">
        <v>45211</v>
      </c>
      <c r="I3241" t="s">
        <v>750</v>
      </c>
      <c r="J3241" t="s">
        <v>669</v>
      </c>
      <c r="K3241" t="s">
        <v>599</v>
      </c>
      <c r="L3241" t="s">
        <v>659</v>
      </c>
      <c r="M3241" t="s">
        <v>2467</v>
      </c>
      <c r="N3241" t="s">
        <v>5492</v>
      </c>
      <c r="O3241" t="s">
        <v>6472</v>
      </c>
      <c r="P3241">
        <f>COUNTIFS($L:$L, SolaCorp_Backlog[[#This Row],[Product Group]], $H:$H, "&lt;=" &amp; SolaCorp_Backlog[[#This Row],[Order Date]])</f>
        <v>713</v>
      </c>
      <c r="Q3241" s="9">
        <f>IFERROR(VLOOKUP(SolaCorp_Backlog[[#This Row],[Order_Item]], 'Hot Orders'!$C:$H, 6, FALSE), SolaCorp_Backlog[[#This Row],[Order Date]])</f>
        <v>45211</v>
      </c>
      <c r="R3241">
        <f>COUNTIFS($L:$L, SolaCorp_Backlog[[#This Row],[Product Group]], $Q:$Q, "&lt;=" &amp; SolaCorp_Backlog[[#This Row],[New Date]])</f>
        <v>715</v>
      </c>
      <c r="S3241">
        <f>IF(SolaCorp_Backlog[[#This Row],[Product Group]] &lt;&gt; $L3240, 1, $S3240 + 1)</f>
        <v>702</v>
      </c>
      <c r="T32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41">
        <f ca="1" xml:space="preserve"> ROUND((SolaCorp_Backlog[[#This Row],[Projected Ship Date]] - SolaCorp_Backlog[[#This Row],[Order Date]]) / SolaCorp_Backlog[[#This Row],[Backlog Quantity]], 0)</f>
        <v>16</v>
      </c>
    </row>
    <row r="3242" spans="1:21" x14ac:dyDescent="0.25">
      <c r="A3242" t="s">
        <v>407</v>
      </c>
      <c r="B3242" t="s">
        <v>747</v>
      </c>
      <c r="C3242" t="s">
        <v>688</v>
      </c>
      <c r="D3242" t="s">
        <v>837</v>
      </c>
      <c r="E3242" t="s">
        <v>838</v>
      </c>
      <c r="F3242">
        <v>13</v>
      </c>
      <c r="G3242">
        <v>580.64</v>
      </c>
      <c r="H3242" s="9">
        <v>45211</v>
      </c>
      <c r="I3242" t="s">
        <v>750</v>
      </c>
      <c r="J3242" t="s">
        <v>669</v>
      </c>
      <c r="K3242" t="s">
        <v>599</v>
      </c>
      <c r="L3242" t="s">
        <v>659</v>
      </c>
      <c r="M3242" t="s">
        <v>2467</v>
      </c>
      <c r="N3242" t="s">
        <v>5493</v>
      </c>
      <c r="O3242" t="s">
        <v>6472</v>
      </c>
      <c r="P3242">
        <f>COUNTIFS($L:$L, SolaCorp_Backlog[[#This Row],[Product Group]], $H:$H, "&lt;=" &amp; SolaCorp_Backlog[[#This Row],[Order Date]])</f>
        <v>713</v>
      </c>
      <c r="Q3242" s="9">
        <f>IFERROR(VLOOKUP(SolaCorp_Backlog[[#This Row],[Order_Item]], 'Hot Orders'!$C:$H, 6, FALSE), SolaCorp_Backlog[[#This Row],[Order Date]])</f>
        <v>45211</v>
      </c>
      <c r="R3242">
        <f>COUNTIFS($L:$L, SolaCorp_Backlog[[#This Row],[Product Group]], $Q:$Q, "&lt;=" &amp; SolaCorp_Backlog[[#This Row],[New Date]])</f>
        <v>715</v>
      </c>
      <c r="S3242">
        <f>IF(SolaCorp_Backlog[[#This Row],[Product Group]] &lt;&gt; $L3241, 1, $S3241 + 1)</f>
        <v>703</v>
      </c>
      <c r="T32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42">
        <f ca="1" xml:space="preserve"> ROUND((SolaCorp_Backlog[[#This Row],[Projected Ship Date]] - SolaCorp_Backlog[[#This Row],[Order Date]]) / SolaCorp_Backlog[[#This Row],[Backlog Quantity]], 0)</f>
        <v>16</v>
      </c>
    </row>
    <row r="3243" spans="1:21" x14ac:dyDescent="0.25">
      <c r="A3243" t="s">
        <v>407</v>
      </c>
      <c r="B3243" t="s">
        <v>747</v>
      </c>
      <c r="C3243" t="s">
        <v>688</v>
      </c>
      <c r="D3243" t="s">
        <v>837</v>
      </c>
      <c r="E3243" t="s">
        <v>838</v>
      </c>
      <c r="F3243">
        <v>13</v>
      </c>
      <c r="G3243">
        <v>580.64</v>
      </c>
      <c r="H3243" s="9">
        <v>45211</v>
      </c>
      <c r="I3243" t="s">
        <v>750</v>
      </c>
      <c r="J3243" t="s">
        <v>669</v>
      </c>
      <c r="K3243" t="s">
        <v>599</v>
      </c>
      <c r="L3243" t="s">
        <v>659</v>
      </c>
      <c r="M3243" t="s">
        <v>2467</v>
      </c>
      <c r="N3243" t="s">
        <v>5494</v>
      </c>
      <c r="O3243" t="s">
        <v>6472</v>
      </c>
      <c r="P3243">
        <f>COUNTIFS($L:$L, SolaCorp_Backlog[[#This Row],[Product Group]], $H:$H, "&lt;=" &amp; SolaCorp_Backlog[[#This Row],[Order Date]])</f>
        <v>713</v>
      </c>
      <c r="Q3243" s="9">
        <f>IFERROR(VLOOKUP(SolaCorp_Backlog[[#This Row],[Order_Item]], 'Hot Orders'!$C:$H, 6, FALSE), SolaCorp_Backlog[[#This Row],[Order Date]])</f>
        <v>45211</v>
      </c>
      <c r="R3243">
        <f>COUNTIFS($L:$L, SolaCorp_Backlog[[#This Row],[Product Group]], $Q:$Q, "&lt;=" &amp; SolaCorp_Backlog[[#This Row],[New Date]])</f>
        <v>715</v>
      </c>
      <c r="S3243">
        <f>IF(SolaCorp_Backlog[[#This Row],[Product Group]] &lt;&gt; $L3242, 1, $S3242 + 1)</f>
        <v>704</v>
      </c>
      <c r="T32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43">
        <f ca="1" xml:space="preserve"> ROUND((SolaCorp_Backlog[[#This Row],[Projected Ship Date]] - SolaCorp_Backlog[[#This Row],[Order Date]]) / SolaCorp_Backlog[[#This Row],[Backlog Quantity]], 0)</f>
        <v>16</v>
      </c>
    </row>
    <row r="3244" spans="1:21" x14ac:dyDescent="0.25">
      <c r="A3244" t="s">
        <v>407</v>
      </c>
      <c r="B3244" t="s">
        <v>747</v>
      </c>
      <c r="C3244" t="s">
        <v>688</v>
      </c>
      <c r="D3244" t="s">
        <v>837</v>
      </c>
      <c r="E3244" t="s">
        <v>838</v>
      </c>
      <c r="F3244">
        <v>13</v>
      </c>
      <c r="G3244">
        <v>580.64</v>
      </c>
      <c r="H3244" s="9">
        <v>45211</v>
      </c>
      <c r="I3244" t="s">
        <v>750</v>
      </c>
      <c r="J3244" t="s">
        <v>669</v>
      </c>
      <c r="K3244" t="s">
        <v>599</v>
      </c>
      <c r="L3244" t="s">
        <v>659</v>
      </c>
      <c r="M3244" t="s">
        <v>2467</v>
      </c>
      <c r="N3244" t="s">
        <v>5495</v>
      </c>
      <c r="O3244" t="s">
        <v>6472</v>
      </c>
      <c r="P3244">
        <f>COUNTIFS($L:$L, SolaCorp_Backlog[[#This Row],[Product Group]], $H:$H, "&lt;=" &amp; SolaCorp_Backlog[[#This Row],[Order Date]])</f>
        <v>713</v>
      </c>
      <c r="Q3244" s="9">
        <f>IFERROR(VLOOKUP(SolaCorp_Backlog[[#This Row],[Order_Item]], 'Hot Orders'!$C:$H, 6, FALSE), SolaCorp_Backlog[[#This Row],[Order Date]])</f>
        <v>45211</v>
      </c>
      <c r="R3244">
        <f>COUNTIFS($L:$L, SolaCorp_Backlog[[#This Row],[Product Group]], $Q:$Q, "&lt;=" &amp; SolaCorp_Backlog[[#This Row],[New Date]])</f>
        <v>715</v>
      </c>
      <c r="S3244">
        <f>IF(SolaCorp_Backlog[[#This Row],[Product Group]] &lt;&gt; $L3243, 1, $S3243 + 1)</f>
        <v>705</v>
      </c>
      <c r="T32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44">
        <f ca="1" xml:space="preserve"> ROUND((SolaCorp_Backlog[[#This Row],[Projected Ship Date]] - SolaCorp_Backlog[[#This Row],[Order Date]]) / SolaCorp_Backlog[[#This Row],[Backlog Quantity]], 0)</f>
        <v>16</v>
      </c>
    </row>
    <row r="3245" spans="1:21" x14ac:dyDescent="0.25">
      <c r="A3245" t="s">
        <v>407</v>
      </c>
      <c r="B3245" t="s">
        <v>747</v>
      </c>
      <c r="C3245" t="s">
        <v>688</v>
      </c>
      <c r="D3245" t="s">
        <v>837</v>
      </c>
      <c r="E3245" t="s">
        <v>838</v>
      </c>
      <c r="F3245">
        <v>13</v>
      </c>
      <c r="G3245">
        <v>580.64</v>
      </c>
      <c r="H3245" s="9">
        <v>45211</v>
      </c>
      <c r="I3245" t="s">
        <v>750</v>
      </c>
      <c r="J3245" t="s">
        <v>669</v>
      </c>
      <c r="K3245" t="s">
        <v>599</v>
      </c>
      <c r="L3245" t="s">
        <v>659</v>
      </c>
      <c r="M3245" t="s">
        <v>2467</v>
      </c>
      <c r="N3245" t="s">
        <v>5496</v>
      </c>
      <c r="O3245" t="s">
        <v>6472</v>
      </c>
      <c r="P3245">
        <f>COUNTIFS($L:$L, SolaCorp_Backlog[[#This Row],[Product Group]], $H:$H, "&lt;=" &amp; SolaCorp_Backlog[[#This Row],[Order Date]])</f>
        <v>713</v>
      </c>
      <c r="Q3245" s="9">
        <f>IFERROR(VLOOKUP(SolaCorp_Backlog[[#This Row],[Order_Item]], 'Hot Orders'!$C:$H, 6, FALSE), SolaCorp_Backlog[[#This Row],[Order Date]])</f>
        <v>45211</v>
      </c>
      <c r="R3245">
        <f>COUNTIFS($L:$L, SolaCorp_Backlog[[#This Row],[Product Group]], $Q:$Q, "&lt;=" &amp; SolaCorp_Backlog[[#This Row],[New Date]])</f>
        <v>715</v>
      </c>
      <c r="S3245">
        <f>IF(SolaCorp_Backlog[[#This Row],[Product Group]] &lt;&gt; $L3244, 1, $S3244 + 1)</f>
        <v>706</v>
      </c>
      <c r="T32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45">
        <f ca="1" xml:space="preserve"> ROUND((SolaCorp_Backlog[[#This Row],[Projected Ship Date]] - SolaCorp_Backlog[[#This Row],[Order Date]]) / SolaCorp_Backlog[[#This Row],[Backlog Quantity]], 0)</f>
        <v>16</v>
      </c>
    </row>
    <row r="3246" spans="1:21" x14ac:dyDescent="0.25">
      <c r="A3246" t="s">
        <v>407</v>
      </c>
      <c r="B3246" t="s">
        <v>747</v>
      </c>
      <c r="C3246" t="s">
        <v>688</v>
      </c>
      <c r="D3246" t="s">
        <v>837</v>
      </c>
      <c r="E3246" t="s">
        <v>838</v>
      </c>
      <c r="F3246">
        <v>13</v>
      </c>
      <c r="G3246">
        <v>580.64</v>
      </c>
      <c r="H3246" s="9">
        <v>45211</v>
      </c>
      <c r="I3246" t="s">
        <v>750</v>
      </c>
      <c r="J3246" t="s">
        <v>669</v>
      </c>
      <c r="K3246" t="s">
        <v>599</v>
      </c>
      <c r="L3246" t="s">
        <v>659</v>
      </c>
      <c r="M3246" t="s">
        <v>2467</v>
      </c>
      <c r="N3246" t="s">
        <v>5497</v>
      </c>
      <c r="O3246" t="s">
        <v>6472</v>
      </c>
      <c r="P3246">
        <f>COUNTIFS($L:$L, SolaCorp_Backlog[[#This Row],[Product Group]], $H:$H, "&lt;=" &amp; SolaCorp_Backlog[[#This Row],[Order Date]])</f>
        <v>713</v>
      </c>
      <c r="Q3246" s="9">
        <f>IFERROR(VLOOKUP(SolaCorp_Backlog[[#This Row],[Order_Item]], 'Hot Orders'!$C:$H, 6, FALSE), SolaCorp_Backlog[[#This Row],[Order Date]])</f>
        <v>45211</v>
      </c>
      <c r="R3246">
        <f>COUNTIFS($L:$L, SolaCorp_Backlog[[#This Row],[Product Group]], $Q:$Q, "&lt;=" &amp; SolaCorp_Backlog[[#This Row],[New Date]])</f>
        <v>715</v>
      </c>
      <c r="S3246">
        <f>IF(SolaCorp_Backlog[[#This Row],[Product Group]] &lt;&gt; $L3245, 1, $S3245 + 1)</f>
        <v>707</v>
      </c>
      <c r="T32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46">
        <f ca="1" xml:space="preserve"> ROUND((SolaCorp_Backlog[[#This Row],[Projected Ship Date]] - SolaCorp_Backlog[[#This Row],[Order Date]]) / SolaCorp_Backlog[[#This Row],[Backlog Quantity]], 0)</f>
        <v>16</v>
      </c>
    </row>
    <row r="3247" spans="1:21" x14ac:dyDescent="0.25">
      <c r="A3247" t="s">
        <v>407</v>
      </c>
      <c r="B3247" t="s">
        <v>747</v>
      </c>
      <c r="C3247" t="s">
        <v>688</v>
      </c>
      <c r="D3247" t="s">
        <v>837</v>
      </c>
      <c r="E3247" t="s">
        <v>838</v>
      </c>
      <c r="F3247">
        <v>13</v>
      </c>
      <c r="G3247">
        <v>580.64</v>
      </c>
      <c r="H3247" s="9">
        <v>45211</v>
      </c>
      <c r="I3247" t="s">
        <v>750</v>
      </c>
      <c r="J3247" t="s">
        <v>669</v>
      </c>
      <c r="K3247" t="s">
        <v>599</v>
      </c>
      <c r="L3247" t="s">
        <v>659</v>
      </c>
      <c r="M3247" t="s">
        <v>2467</v>
      </c>
      <c r="N3247" t="s">
        <v>5498</v>
      </c>
      <c r="O3247" t="s">
        <v>6472</v>
      </c>
      <c r="P3247">
        <f>COUNTIFS($L:$L, SolaCorp_Backlog[[#This Row],[Product Group]], $H:$H, "&lt;=" &amp; SolaCorp_Backlog[[#This Row],[Order Date]])</f>
        <v>713</v>
      </c>
      <c r="Q3247" s="9">
        <f>IFERROR(VLOOKUP(SolaCorp_Backlog[[#This Row],[Order_Item]], 'Hot Orders'!$C:$H, 6, FALSE), SolaCorp_Backlog[[#This Row],[Order Date]])</f>
        <v>45211</v>
      </c>
      <c r="R3247">
        <f>COUNTIFS($L:$L, SolaCorp_Backlog[[#This Row],[Product Group]], $Q:$Q, "&lt;=" &amp; SolaCorp_Backlog[[#This Row],[New Date]])</f>
        <v>715</v>
      </c>
      <c r="S3247">
        <f>IF(SolaCorp_Backlog[[#This Row],[Product Group]] &lt;&gt; $L3246, 1, $S3246 + 1)</f>
        <v>708</v>
      </c>
      <c r="T32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47">
        <f ca="1" xml:space="preserve"> ROUND((SolaCorp_Backlog[[#This Row],[Projected Ship Date]] - SolaCorp_Backlog[[#This Row],[Order Date]]) / SolaCorp_Backlog[[#This Row],[Backlog Quantity]], 0)</f>
        <v>16</v>
      </c>
    </row>
    <row r="3248" spans="1:21" x14ac:dyDescent="0.25">
      <c r="A3248" t="s">
        <v>407</v>
      </c>
      <c r="B3248" t="s">
        <v>747</v>
      </c>
      <c r="C3248" t="s">
        <v>688</v>
      </c>
      <c r="D3248" t="s">
        <v>837</v>
      </c>
      <c r="E3248" t="s">
        <v>838</v>
      </c>
      <c r="F3248">
        <v>13</v>
      </c>
      <c r="G3248">
        <v>580.64</v>
      </c>
      <c r="H3248" s="9">
        <v>45211</v>
      </c>
      <c r="I3248" t="s">
        <v>750</v>
      </c>
      <c r="J3248" t="s">
        <v>669</v>
      </c>
      <c r="K3248" t="s">
        <v>599</v>
      </c>
      <c r="L3248" t="s">
        <v>659</v>
      </c>
      <c r="M3248" t="s">
        <v>2467</v>
      </c>
      <c r="N3248" t="s">
        <v>5499</v>
      </c>
      <c r="O3248" t="s">
        <v>6472</v>
      </c>
      <c r="P3248">
        <f>COUNTIFS($L:$L, SolaCorp_Backlog[[#This Row],[Product Group]], $H:$H, "&lt;=" &amp; SolaCorp_Backlog[[#This Row],[Order Date]])</f>
        <v>713</v>
      </c>
      <c r="Q3248" s="9">
        <f>IFERROR(VLOOKUP(SolaCorp_Backlog[[#This Row],[Order_Item]], 'Hot Orders'!$C:$H, 6, FALSE), SolaCorp_Backlog[[#This Row],[Order Date]])</f>
        <v>45211</v>
      </c>
      <c r="R3248">
        <f>COUNTIFS($L:$L, SolaCorp_Backlog[[#This Row],[Product Group]], $Q:$Q, "&lt;=" &amp; SolaCorp_Backlog[[#This Row],[New Date]])</f>
        <v>715</v>
      </c>
      <c r="S3248">
        <f>IF(SolaCorp_Backlog[[#This Row],[Product Group]] &lt;&gt; $L3247, 1, $S3247 + 1)</f>
        <v>709</v>
      </c>
      <c r="T32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48">
        <f ca="1" xml:space="preserve"> ROUND((SolaCorp_Backlog[[#This Row],[Projected Ship Date]] - SolaCorp_Backlog[[#This Row],[Order Date]]) / SolaCorp_Backlog[[#This Row],[Backlog Quantity]], 0)</f>
        <v>16</v>
      </c>
    </row>
    <row r="3249" spans="1:21" x14ac:dyDescent="0.25">
      <c r="A3249" t="s">
        <v>407</v>
      </c>
      <c r="B3249" t="s">
        <v>747</v>
      </c>
      <c r="C3249" t="s">
        <v>688</v>
      </c>
      <c r="D3249" t="s">
        <v>837</v>
      </c>
      <c r="E3249" t="s">
        <v>838</v>
      </c>
      <c r="F3249">
        <v>13</v>
      </c>
      <c r="G3249">
        <v>580.64</v>
      </c>
      <c r="H3249" s="9">
        <v>45211</v>
      </c>
      <c r="I3249" t="s">
        <v>750</v>
      </c>
      <c r="J3249" t="s">
        <v>669</v>
      </c>
      <c r="K3249" t="s">
        <v>599</v>
      </c>
      <c r="L3249" t="s">
        <v>659</v>
      </c>
      <c r="M3249" t="s">
        <v>2467</v>
      </c>
      <c r="N3249" t="s">
        <v>5500</v>
      </c>
      <c r="O3249" t="s">
        <v>6472</v>
      </c>
      <c r="P3249">
        <f>COUNTIFS($L:$L, SolaCorp_Backlog[[#This Row],[Product Group]], $H:$H, "&lt;=" &amp; SolaCorp_Backlog[[#This Row],[Order Date]])</f>
        <v>713</v>
      </c>
      <c r="Q3249" s="9">
        <f>IFERROR(VLOOKUP(SolaCorp_Backlog[[#This Row],[Order_Item]], 'Hot Orders'!$C:$H, 6, FALSE), SolaCorp_Backlog[[#This Row],[Order Date]])</f>
        <v>45211</v>
      </c>
      <c r="R3249">
        <f>COUNTIFS($L:$L, SolaCorp_Backlog[[#This Row],[Product Group]], $Q:$Q, "&lt;=" &amp; SolaCorp_Backlog[[#This Row],[New Date]])</f>
        <v>715</v>
      </c>
      <c r="S3249">
        <f>IF(SolaCorp_Backlog[[#This Row],[Product Group]] &lt;&gt; $L3248, 1, $S3248 + 1)</f>
        <v>710</v>
      </c>
      <c r="T32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49">
        <f ca="1" xml:space="preserve"> ROUND((SolaCorp_Backlog[[#This Row],[Projected Ship Date]] - SolaCorp_Backlog[[#This Row],[Order Date]]) / SolaCorp_Backlog[[#This Row],[Backlog Quantity]], 0)</f>
        <v>16</v>
      </c>
    </row>
    <row r="3250" spans="1:21" x14ac:dyDescent="0.25">
      <c r="A3250" t="s">
        <v>407</v>
      </c>
      <c r="B3250" t="s">
        <v>747</v>
      </c>
      <c r="C3250" t="s">
        <v>688</v>
      </c>
      <c r="D3250" t="s">
        <v>837</v>
      </c>
      <c r="E3250" t="s">
        <v>838</v>
      </c>
      <c r="F3250">
        <v>13</v>
      </c>
      <c r="G3250">
        <v>580.64</v>
      </c>
      <c r="H3250" s="9">
        <v>45211</v>
      </c>
      <c r="I3250" t="s">
        <v>750</v>
      </c>
      <c r="J3250" t="s">
        <v>669</v>
      </c>
      <c r="K3250" t="s">
        <v>599</v>
      </c>
      <c r="L3250" t="s">
        <v>659</v>
      </c>
      <c r="M3250" t="s">
        <v>2467</v>
      </c>
      <c r="N3250" t="s">
        <v>5501</v>
      </c>
      <c r="O3250" t="s">
        <v>6472</v>
      </c>
      <c r="P3250">
        <f>COUNTIFS($L:$L, SolaCorp_Backlog[[#This Row],[Product Group]], $H:$H, "&lt;=" &amp; SolaCorp_Backlog[[#This Row],[Order Date]])</f>
        <v>713</v>
      </c>
      <c r="Q3250" s="9">
        <f>IFERROR(VLOOKUP(SolaCorp_Backlog[[#This Row],[Order_Item]], 'Hot Orders'!$C:$H, 6, FALSE), SolaCorp_Backlog[[#This Row],[Order Date]])</f>
        <v>45211</v>
      </c>
      <c r="R3250">
        <f>COUNTIFS($L:$L, SolaCorp_Backlog[[#This Row],[Product Group]], $Q:$Q, "&lt;=" &amp; SolaCorp_Backlog[[#This Row],[New Date]])</f>
        <v>715</v>
      </c>
      <c r="S3250">
        <f>IF(SolaCorp_Backlog[[#This Row],[Product Group]] &lt;&gt; $L3249, 1, $S3249 + 1)</f>
        <v>711</v>
      </c>
      <c r="T32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50">
        <f ca="1" xml:space="preserve"> ROUND((SolaCorp_Backlog[[#This Row],[Projected Ship Date]] - SolaCorp_Backlog[[#This Row],[Order Date]]) / SolaCorp_Backlog[[#This Row],[Backlog Quantity]], 0)</f>
        <v>16</v>
      </c>
    </row>
    <row r="3251" spans="1:21" x14ac:dyDescent="0.25">
      <c r="A3251" t="s">
        <v>407</v>
      </c>
      <c r="B3251" t="s">
        <v>747</v>
      </c>
      <c r="C3251" t="s">
        <v>688</v>
      </c>
      <c r="D3251" t="s">
        <v>837</v>
      </c>
      <c r="E3251" t="s">
        <v>838</v>
      </c>
      <c r="F3251">
        <v>13</v>
      </c>
      <c r="G3251">
        <v>580.64</v>
      </c>
      <c r="H3251" s="9">
        <v>45211</v>
      </c>
      <c r="I3251" t="s">
        <v>750</v>
      </c>
      <c r="J3251" t="s">
        <v>669</v>
      </c>
      <c r="K3251" t="s">
        <v>599</v>
      </c>
      <c r="L3251" t="s">
        <v>659</v>
      </c>
      <c r="M3251" t="s">
        <v>2467</v>
      </c>
      <c r="N3251" t="s">
        <v>5502</v>
      </c>
      <c r="O3251" t="s">
        <v>6472</v>
      </c>
      <c r="P3251">
        <f>COUNTIFS($L:$L, SolaCorp_Backlog[[#This Row],[Product Group]], $H:$H, "&lt;=" &amp; SolaCorp_Backlog[[#This Row],[Order Date]])</f>
        <v>713</v>
      </c>
      <c r="Q3251" s="9">
        <f>IFERROR(VLOOKUP(SolaCorp_Backlog[[#This Row],[Order_Item]], 'Hot Orders'!$C:$H, 6, FALSE), SolaCorp_Backlog[[#This Row],[Order Date]])</f>
        <v>45211</v>
      </c>
      <c r="R3251">
        <f>COUNTIFS($L:$L, SolaCorp_Backlog[[#This Row],[Product Group]], $Q:$Q, "&lt;=" &amp; SolaCorp_Backlog[[#This Row],[New Date]])</f>
        <v>715</v>
      </c>
      <c r="S3251">
        <f>IF(SolaCorp_Backlog[[#This Row],[Product Group]] &lt;&gt; $L3250, 1, $S3250 + 1)</f>
        <v>712</v>
      </c>
      <c r="T32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51">
        <f ca="1" xml:space="preserve"> ROUND((SolaCorp_Backlog[[#This Row],[Projected Ship Date]] - SolaCorp_Backlog[[#This Row],[Order Date]]) / SolaCorp_Backlog[[#This Row],[Backlog Quantity]], 0)</f>
        <v>16</v>
      </c>
    </row>
    <row r="3252" spans="1:21" x14ac:dyDescent="0.25">
      <c r="A3252" t="s">
        <v>96</v>
      </c>
      <c r="B3252" t="s">
        <v>1169</v>
      </c>
      <c r="C3252" t="s">
        <v>729</v>
      </c>
      <c r="D3252" t="s">
        <v>1219</v>
      </c>
      <c r="E3252" t="s">
        <v>1220</v>
      </c>
      <c r="F3252">
        <v>1</v>
      </c>
      <c r="G3252">
        <v>226.78</v>
      </c>
      <c r="H3252" s="9">
        <v>45211</v>
      </c>
      <c r="I3252" t="s">
        <v>732</v>
      </c>
      <c r="J3252" t="s">
        <v>675</v>
      </c>
      <c r="K3252" t="s">
        <v>620</v>
      </c>
      <c r="L3252" t="s">
        <v>659</v>
      </c>
      <c r="M3252" t="s">
        <v>2468</v>
      </c>
      <c r="N3252" t="s">
        <v>5503</v>
      </c>
      <c r="O3252" t="s">
        <v>6473</v>
      </c>
      <c r="P3252">
        <f>COUNTIFS($L:$L, SolaCorp_Backlog[[#This Row],[Product Group]], $H:$H, "&lt;=" &amp; SolaCorp_Backlog[[#This Row],[Order Date]])</f>
        <v>713</v>
      </c>
      <c r="Q3252" s="9">
        <f>IFERROR(VLOOKUP(SolaCorp_Backlog[[#This Row],[Order_Item]], 'Hot Orders'!$C:$H, 6, FALSE), SolaCorp_Backlog[[#This Row],[Order Date]])</f>
        <v>45211</v>
      </c>
      <c r="R3252">
        <f>COUNTIFS($L:$L, SolaCorp_Backlog[[#This Row],[Product Group]], $Q:$Q, "&lt;=" &amp; SolaCorp_Backlog[[#This Row],[New Date]])</f>
        <v>715</v>
      </c>
      <c r="S3252">
        <f>IF(SolaCorp_Backlog[[#This Row],[Product Group]] &lt;&gt; $L3251, 1, $S3251 + 1)</f>
        <v>713</v>
      </c>
      <c r="T32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52">
        <f ca="1" xml:space="preserve"> ROUND((SolaCorp_Backlog[[#This Row],[Projected Ship Date]] - SolaCorp_Backlog[[#This Row],[Order Date]]) / SolaCorp_Backlog[[#This Row],[Backlog Quantity]], 0)</f>
        <v>211</v>
      </c>
    </row>
    <row r="3253" spans="1:21" x14ac:dyDescent="0.25">
      <c r="A3253" t="s">
        <v>417</v>
      </c>
      <c r="B3253" t="s">
        <v>830</v>
      </c>
      <c r="C3253" t="s">
        <v>721</v>
      </c>
      <c r="D3253" t="s">
        <v>730</v>
      </c>
      <c r="E3253" t="s">
        <v>731</v>
      </c>
      <c r="F3253">
        <v>1</v>
      </c>
      <c r="G3253">
        <v>783.73</v>
      </c>
      <c r="H3253" s="9">
        <v>45212</v>
      </c>
      <c r="I3253" t="s">
        <v>831</v>
      </c>
      <c r="J3253" t="s">
        <v>675</v>
      </c>
      <c r="K3253" t="s">
        <v>602</v>
      </c>
      <c r="L3253" t="s">
        <v>659</v>
      </c>
      <c r="M3253" t="s">
        <v>2287</v>
      </c>
      <c r="N3253" t="s">
        <v>5111</v>
      </c>
      <c r="O3253" t="s">
        <v>6326</v>
      </c>
      <c r="P3253">
        <f>COUNTIFS($L:$L, SolaCorp_Backlog[[#This Row],[Product Group]], $H:$H, "&lt;=" &amp; SolaCorp_Backlog[[#This Row],[Order Date]])</f>
        <v>716</v>
      </c>
      <c r="Q3253" s="9">
        <f>IFERROR(VLOOKUP(SolaCorp_Backlog[[#This Row],[Order_Item]], 'Hot Orders'!$C:$H, 6, FALSE), SolaCorp_Backlog[[#This Row],[Order Date]])</f>
        <v>45212</v>
      </c>
      <c r="R3253">
        <f>COUNTIFS($L:$L, SolaCorp_Backlog[[#This Row],[Product Group]], $Q:$Q, "&lt;=" &amp; SolaCorp_Backlog[[#This Row],[New Date]])</f>
        <v>718</v>
      </c>
      <c r="S3253">
        <f>IF(SolaCorp_Backlog[[#This Row],[Product Group]] &lt;&gt; $L3252, 1, $S3252 + 1)</f>
        <v>714</v>
      </c>
      <c r="T32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53">
        <f ca="1" xml:space="preserve"> ROUND((SolaCorp_Backlog[[#This Row],[Projected Ship Date]] - SolaCorp_Backlog[[#This Row],[Order Date]]) / SolaCorp_Backlog[[#This Row],[Backlog Quantity]], 0)</f>
        <v>210</v>
      </c>
    </row>
    <row r="3254" spans="1:21" x14ac:dyDescent="0.25">
      <c r="A3254" t="s">
        <v>418</v>
      </c>
      <c r="B3254" t="s">
        <v>1090</v>
      </c>
      <c r="C3254" t="s">
        <v>721</v>
      </c>
      <c r="D3254" t="s">
        <v>942</v>
      </c>
      <c r="E3254" t="s">
        <v>943</v>
      </c>
      <c r="F3254">
        <v>1</v>
      </c>
      <c r="G3254">
        <v>400.59</v>
      </c>
      <c r="H3254" s="9">
        <v>45212</v>
      </c>
      <c r="I3254" t="s">
        <v>831</v>
      </c>
      <c r="J3254" t="s">
        <v>675</v>
      </c>
      <c r="K3254" t="s">
        <v>597</v>
      </c>
      <c r="L3254" t="s">
        <v>659</v>
      </c>
      <c r="M3254" t="s">
        <v>2277</v>
      </c>
      <c r="N3254" t="s">
        <v>5101</v>
      </c>
      <c r="O3254" t="s">
        <v>6318</v>
      </c>
      <c r="P3254">
        <f>COUNTIFS($L:$L, SolaCorp_Backlog[[#This Row],[Product Group]], $H:$H, "&lt;=" &amp; SolaCorp_Backlog[[#This Row],[Order Date]])</f>
        <v>716</v>
      </c>
      <c r="Q3254" s="9">
        <f>IFERROR(VLOOKUP(SolaCorp_Backlog[[#This Row],[Order_Item]], 'Hot Orders'!$C:$H, 6, FALSE), SolaCorp_Backlog[[#This Row],[Order Date]])</f>
        <v>45212</v>
      </c>
      <c r="R3254">
        <f>COUNTIFS($L:$L, SolaCorp_Backlog[[#This Row],[Product Group]], $Q:$Q, "&lt;=" &amp; SolaCorp_Backlog[[#This Row],[New Date]])</f>
        <v>718</v>
      </c>
      <c r="S3254">
        <f>IF(SolaCorp_Backlog[[#This Row],[Product Group]] &lt;&gt; $L3253, 1, $S3253 + 1)</f>
        <v>715</v>
      </c>
      <c r="T32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54">
        <f ca="1" xml:space="preserve"> ROUND((SolaCorp_Backlog[[#This Row],[Projected Ship Date]] - SolaCorp_Backlog[[#This Row],[Order Date]]) / SolaCorp_Backlog[[#This Row],[Backlog Quantity]], 0)</f>
        <v>210</v>
      </c>
    </row>
    <row r="3255" spans="1:21" x14ac:dyDescent="0.25">
      <c r="A3255" t="s">
        <v>417</v>
      </c>
      <c r="B3255" t="s">
        <v>830</v>
      </c>
      <c r="C3255" t="s">
        <v>721</v>
      </c>
      <c r="D3255" t="s">
        <v>837</v>
      </c>
      <c r="E3255" t="s">
        <v>838</v>
      </c>
      <c r="F3255">
        <v>1</v>
      </c>
      <c r="G3255">
        <v>317.61</v>
      </c>
      <c r="H3255" s="9">
        <v>45212</v>
      </c>
      <c r="I3255" t="s">
        <v>831</v>
      </c>
      <c r="J3255" t="s">
        <v>675</v>
      </c>
      <c r="K3255" t="s">
        <v>599</v>
      </c>
      <c r="L3255" t="s">
        <v>659</v>
      </c>
      <c r="M3255" t="s">
        <v>2469</v>
      </c>
      <c r="N3255" t="s">
        <v>5504</v>
      </c>
      <c r="O3255" t="s">
        <v>6326</v>
      </c>
      <c r="P3255">
        <f>COUNTIFS($L:$L, SolaCorp_Backlog[[#This Row],[Product Group]], $H:$H, "&lt;=" &amp; SolaCorp_Backlog[[#This Row],[Order Date]])</f>
        <v>716</v>
      </c>
      <c r="Q3255" s="9">
        <f>IFERROR(VLOOKUP(SolaCorp_Backlog[[#This Row],[Order_Item]], 'Hot Orders'!$C:$H, 6, FALSE), SolaCorp_Backlog[[#This Row],[Order Date]])</f>
        <v>45212</v>
      </c>
      <c r="R3255">
        <f>COUNTIFS($L:$L, SolaCorp_Backlog[[#This Row],[Product Group]], $Q:$Q, "&lt;=" &amp; SolaCorp_Backlog[[#This Row],[New Date]])</f>
        <v>718</v>
      </c>
      <c r="S3255">
        <f>IF(SolaCorp_Backlog[[#This Row],[Product Group]] &lt;&gt; $L3254, 1, $S3254 + 1)</f>
        <v>716</v>
      </c>
      <c r="T32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55">
        <f ca="1" xml:space="preserve"> ROUND((SolaCorp_Backlog[[#This Row],[Projected Ship Date]] - SolaCorp_Backlog[[#This Row],[Order Date]]) / SolaCorp_Backlog[[#This Row],[Backlog Quantity]], 0)</f>
        <v>210</v>
      </c>
    </row>
    <row r="3256" spans="1:21" x14ac:dyDescent="0.25">
      <c r="A3256" t="s">
        <v>303</v>
      </c>
      <c r="B3256" t="s">
        <v>1211</v>
      </c>
      <c r="C3256" t="s">
        <v>729</v>
      </c>
      <c r="D3256" t="s">
        <v>885</v>
      </c>
      <c r="E3256" t="s">
        <v>886</v>
      </c>
      <c r="F3256">
        <v>1</v>
      </c>
      <c r="G3256">
        <v>158.1</v>
      </c>
      <c r="H3256" s="9">
        <v>45214</v>
      </c>
      <c r="I3256" t="s">
        <v>789</v>
      </c>
      <c r="J3256" t="s">
        <v>669</v>
      </c>
      <c r="K3256" t="s">
        <v>596</v>
      </c>
      <c r="L3256" t="s">
        <v>659</v>
      </c>
      <c r="M3256" t="s">
        <v>2419</v>
      </c>
      <c r="N3256" t="s">
        <v>5383</v>
      </c>
      <c r="O3256" t="s">
        <v>6438</v>
      </c>
      <c r="P3256">
        <f>COUNTIFS($L:$L, SolaCorp_Backlog[[#This Row],[Product Group]], $H:$H, "&lt;=" &amp; SolaCorp_Backlog[[#This Row],[Order Date]])</f>
        <v>717</v>
      </c>
      <c r="Q3256" s="9">
        <f>IFERROR(VLOOKUP(SolaCorp_Backlog[[#This Row],[Order_Item]], 'Hot Orders'!$C:$H, 6, FALSE), SolaCorp_Backlog[[#This Row],[Order Date]])</f>
        <v>45214</v>
      </c>
      <c r="R3256">
        <f>COUNTIFS($L:$L, SolaCorp_Backlog[[#This Row],[Product Group]], $Q:$Q, "&lt;=" &amp; SolaCorp_Backlog[[#This Row],[New Date]])</f>
        <v>719</v>
      </c>
      <c r="S3256">
        <f>IF(SolaCorp_Backlog[[#This Row],[Product Group]] &lt;&gt; $L3255, 1, $S3255 + 1)</f>
        <v>717</v>
      </c>
      <c r="T32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56">
        <f ca="1" xml:space="preserve"> ROUND((SolaCorp_Backlog[[#This Row],[Projected Ship Date]] - SolaCorp_Backlog[[#This Row],[Order Date]]) / SolaCorp_Backlog[[#This Row],[Backlog Quantity]], 0)</f>
        <v>208</v>
      </c>
    </row>
    <row r="3257" spans="1:21" x14ac:dyDescent="0.25">
      <c r="A3257" t="s">
        <v>421</v>
      </c>
      <c r="B3257" t="s">
        <v>972</v>
      </c>
      <c r="C3257" t="s">
        <v>671</v>
      </c>
      <c r="D3257" t="s">
        <v>974</v>
      </c>
      <c r="E3257" t="s">
        <v>975</v>
      </c>
      <c r="F3257">
        <v>1</v>
      </c>
      <c r="G3257">
        <v>549.91</v>
      </c>
      <c r="H3257" s="9">
        <v>45215</v>
      </c>
      <c r="I3257" t="s">
        <v>679</v>
      </c>
      <c r="J3257" t="s">
        <v>675</v>
      </c>
      <c r="K3257" t="s">
        <v>590</v>
      </c>
      <c r="L3257" t="s">
        <v>659</v>
      </c>
      <c r="M3257" t="s">
        <v>2434</v>
      </c>
      <c r="N3257" t="s">
        <v>5430</v>
      </c>
      <c r="O3257" t="s">
        <v>6448</v>
      </c>
      <c r="P3257">
        <f>COUNTIFS($L:$L, SolaCorp_Backlog[[#This Row],[Product Group]], $H:$H, "&lt;=" &amp; SolaCorp_Backlog[[#This Row],[Order Date]])</f>
        <v>719</v>
      </c>
      <c r="Q3257" s="9">
        <f>IFERROR(VLOOKUP(SolaCorp_Backlog[[#This Row],[Order_Item]], 'Hot Orders'!$C:$H, 6, FALSE), SolaCorp_Backlog[[#This Row],[Order Date]])</f>
        <v>45215</v>
      </c>
      <c r="R3257">
        <f>COUNTIFS($L:$L, SolaCorp_Backlog[[#This Row],[Product Group]], $Q:$Q, "&lt;=" &amp; SolaCorp_Backlog[[#This Row],[New Date]])</f>
        <v>721</v>
      </c>
      <c r="S3257">
        <f>IF(SolaCorp_Backlog[[#This Row],[Product Group]] &lt;&gt; $L3256, 1, $S3256 + 1)</f>
        <v>718</v>
      </c>
      <c r="T32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57">
        <f ca="1" xml:space="preserve"> ROUND((SolaCorp_Backlog[[#This Row],[Projected Ship Date]] - SolaCorp_Backlog[[#This Row],[Order Date]]) / SolaCorp_Backlog[[#This Row],[Backlog Quantity]], 0)</f>
        <v>207</v>
      </c>
    </row>
    <row r="3258" spans="1:21" x14ac:dyDescent="0.25">
      <c r="A3258" t="s">
        <v>419</v>
      </c>
      <c r="B3258" t="s">
        <v>1006</v>
      </c>
      <c r="C3258" t="s">
        <v>688</v>
      </c>
      <c r="D3258" t="s">
        <v>974</v>
      </c>
      <c r="E3258" t="s">
        <v>975</v>
      </c>
      <c r="F3258">
        <v>1</v>
      </c>
      <c r="G3258">
        <v>437.57</v>
      </c>
      <c r="H3258" s="9">
        <v>45215</v>
      </c>
      <c r="I3258" t="s">
        <v>1009</v>
      </c>
      <c r="J3258" t="s">
        <v>675</v>
      </c>
      <c r="K3258" t="s">
        <v>590</v>
      </c>
      <c r="L3258" t="s">
        <v>659</v>
      </c>
      <c r="M3258" t="s">
        <v>2330</v>
      </c>
      <c r="N3258" t="s">
        <v>5216</v>
      </c>
      <c r="O3258" t="s">
        <v>6362</v>
      </c>
      <c r="P3258">
        <f>COUNTIFS($L:$L, SolaCorp_Backlog[[#This Row],[Product Group]], $H:$H, "&lt;=" &amp; SolaCorp_Backlog[[#This Row],[Order Date]])</f>
        <v>719</v>
      </c>
      <c r="Q3258" s="9">
        <f>IFERROR(VLOOKUP(SolaCorp_Backlog[[#This Row],[Order_Item]], 'Hot Orders'!$C:$H, 6, FALSE), SolaCorp_Backlog[[#This Row],[Order Date]])</f>
        <v>45215</v>
      </c>
      <c r="R3258">
        <f>COUNTIFS($L:$L, SolaCorp_Backlog[[#This Row],[Product Group]], $Q:$Q, "&lt;=" &amp; SolaCorp_Backlog[[#This Row],[New Date]])</f>
        <v>721</v>
      </c>
      <c r="S3258">
        <f>IF(SolaCorp_Backlog[[#This Row],[Product Group]] &lt;&gt; $L3257, 1, $S3257 + 1)</f>
        <v>719</v>
      </c>
      <c r="T32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58">
        <f ca="1" xml:space="preserve"> ROUND((SolaCorp_Backlog[[#This Row],[Projected Ship Date]] - SolaCorp_Backlog[[#This Row],[Order Date]]) / SolaCorp_Backlog[[#This Row],[Backlog Quantity]], 0)</f>
        <v>207</v>
      </c>
    </row>
    <row r="3259" spans="1:21" x14ac:dyDescent="0.25">
      <c r="A3259" t="s">
        <v>434</v>
      </c>
      <c r="B3259" t="s">
        <v>899</v>
      </c>
      <c r="C3259" t="s">
        <v>688</v>
      </c>
      <c r="D3259" t="s">
        <v>974</v>
      </c>
      <c r="E3259" t="s">
        <v>975</v>
      </c>
      <c r="F3259">
        <v>1</v>
      </c>
      <c r="G3259">
        <v>388.68</v>
      </c>
      <c r="H3259" s="9">
        <v>45217</v>
      </c>
      <c r="I3259" t="s">
        <v>900</v>
      </c>
      <c r="J3259" t="s">
        <v>675</v>
      </c>
      <c r="K3259" t="s">
        <v>590</v>
      </c>
      <c r="L3259" t="s">
        <v>659</v>
      </c>
      <c r="M3259" t="s">
        <v>2470</v>
      </c>
      <c r="N3259" t="s">
        <v>5505</v>
      </c>
      <c r="O3259" t="s">
        <v>6474</v>
      </c>
      <c r="P3259">
        <f>COUNTIFS($L:$L, SolaCorp_Backlog[[#This Row],[Product Group]], $H:$H, "&lt;=" &amp; SolaCorp_Backlog[[#This Row],[Order Date]])</f>
        <v>733</v>
      </c>
      <c r="Q3259" s="9">
        <f>IFERROR(VLOOKUP(SolaCorp_Backlog[[#This Row],[Order_Item]], 'Hot Orders'!$C:$H, 6, FALSE), SolaCorp_Backlog[[#This Row],[Order Date]])</f>
        <v>45217</v>
      </c>
      <c r="R3259">
        <f>COUNTIFS($L:$L, SolaCorp_Backlog[[#This Row],[Product Group]], $Q:$Q, "&lt;=" &amp; SolaCorp_Backlog[[#This Row],[New Date]])</f>
        <v>735</v>
      </c>
      <c r="S3259">
        <f>IF(SolaCorp_Backlog[[#This Row],[Product Group]] &lt;&gt; $L3258, 1, $S3258 + 1)</f>
        <v>720</v>
      </c>
      <c r="T32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59">
        <f ca="1" xml:space="preserve"> ROUND((SolaCorp_Backlog[[#This Row],[Projected Ship Date]] - SolaCorp_Backlog[[#This Row],[Order Date]]) / SolaCorp_Backlog[[#This Row],[Backlog Quantity]], 0)</f>
        <v>205</v>
      </c>
    </row>
    <row r="3260" spans="1:21" x14ac:dyDescent="0.25">
      <c r="A3260" t="s">
        <v>196</v>
      </c>
      <c r="B3260" t="s">
        <v>1022</v>
      </c>
      <c r="C3260" t="s">
        <v>688</v>
      </c>
      <c r="D3260" t="s">
        <v>910</v>
      </c>
      <c r="E3260" t="s">
        <v>911</v>
      </c>
      <c r="F3260">
        <v>3</v>
      </c>
      <c r="G3260">
        <v>333.22</v>
      </c>
      <c r="H3260" s="9">
        <v>45217</v>
      </c>
      <c r="I3260" t="s">
        <v>1023</v>
      </c>
      <c r="J3260" t="s">
        <v>675</v>
      </c>
      <c r="K3260" t="s">
        <v>602</v>
      </c>
      <c r="L3260" t="s">
        <v>659</v>
      </c>
      <c r="M3260" t="s">
        <v>2192</v>
      </c>
      <c r="N3260" t="s">
        <v>4913</v>
      </c>
      <c r="O3260" t="s">
        <v>6240</v>
      </c>
      <c r="P3260">
        <f>COUNTIFS($L:$L, SolaCorp_Backlog[[#This Row],[Product Group]], $H:$H, "&lt;=" &amp; SolaCorp_Backlog[[#This Row],[Order Date]])</f>
        <v>733</v>
      </c>
      <c r="Q3260" s="9">
        <f>IFERROR(VLOOKUP(SolaCorp_Backlog[[#This Row],[Order_Item]], 'Hot Orders'!$C:$H, 6, FALSE), SolaCorp_Backlog[[#This Row],[Order Date]])</f>
        <v>45217</v>
      </c>
      <c r="R3260">
        <f>COUNTIFS($L:$L, SolaCorp_Backlog[[#This Row],[Product Group]], $Q:$Q, "&lt;=" &amp; SolaCorp_Backlog[[#This Row],[New Date]])</f>
        <v>735</v>
      </c>
      <c r="S3260">
        <f>IF(SolaCorp_Backlog[[#This Row],[Product Group]] &lt;&gt; $L3259, 1, $S3259 + 1)</f>
        <v>721</v>
      </c>
      <c r="T32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45422</v>
      </c>
      <c r="U3260">
        <f ca="1" xml:space="preserve"> ROUND((SolaCorp_Backlog[[#This Row],[Projected Ship Date]] - SolaCorp_Backlog[[#This Row],[Order Date]]) / SolaCorp_Backlog[[#This Row],[Backlog Quantity]], 0)</f>
        <v>68</v>
      </c>
    </row>
    <row r="3261" spans="1:21" x14ac:dyDescent="0.25">
      <c r="A3261" t="s">
        <v>196</v>
      </c>
      <c r="B3261" t="s">
        <v>1022</v>
      </c>
      <c r="C3261" t="s">
        <v>688</v>
      </c>
      <c r="D3261" t="s">
        <v>910</v>
      </c>
      <c r="E3261" t="s">
        <v>911</v>
      </c>
      <c r="F3261">
        <v>3</v>
      </c>
      <c r="G3261">
        <v>333.22</v>
      </c>
      <c r="H3261" s="9">
        <v>45217</v>
      </c>
      <c r="I3261" t="s">
        <v>1023</v>
      </c>
      <c r="J3261" t="s">
        <v>675</v>
      </c>
      <c r="K3261" t="s">
        <v>602</v>
      </c>
      <c r="L3261" t="s">
        <v>659</v>
      </c>
      <c r="M3261" t="s">
        <v>2192</v>
      </c>
      <c r="N3261" t="s">
        <v>4914</v>
      </c>
      <c r="O3261" t="s">
        <v>6240</v>
      </c>
      <c r="P3261">
        <f>COUNTIFS($L:$L, SolaCorp_Backlog[[#This Row],[Product Group]], $H:$H, "&lt;=" &amp; SolaCorp_Backlog[[#This Row],[Order Date]])</f>
        <v>733</v>
      </c>
      <c r="Q3261" s="9">
        <f>IFERROR(VLOOKUP(SolaCorp_Backlog[[#This Row],[Order_Item]], 'Hot Orders'!$C:$H, 6, FALSE), SolaCorp_Backlog[[#This Row],[Order Date]])</f>
        <v>45217</v>
      </c>
      <c r="R3261">
        <f>COUNTIFS($L:$L, SolaCorp_Backlog[[#This Row],[Product Group]], $Q:$Q, "&lt;=" &amp; SolaCorp_Backlog[[#This Row],[New Date]])</f>
        <v>735</v>
      </c>
      <c r="S3261">
        <f>IF(SolaCorp_Backlog[[#This Row],[Product Group]] &lt;&gt; $L3260, 1, $S3260 + 1)</f>
        <v>722</v>
      </c>
      <c r="T32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61">
        <f ca="1" xml:space="preserve"> ROUND((SolaCorp_Backlog[[#This Row],[Projected Ship Date]] - SolaCorp_Backlog[[#This Row],[Order Date]]) / SolaCorp_Backlog[[#This Row],[Backlog Quantity]], 0)</f>
        <v>71</v>
      </c>
    </row>
    <row r="3262" spans="1:21" x14ac:dyDescent="0.25">
      <c r="A3262" t="s">
        <v>196</v>
      </c>
      <c r="B3262" t="s">
        <v>1022</v>
      </c>
      <c r="C3262" t="s">
        <v>688</v>
      </c>
      <c r="D3262" t="s">
        <v>910</v>
      </c>
      <c r="E3262" t="s">
        <v>911</v>
      </c>
      <c r="F3262">
        <v>3</v>
      </c>
      <c r="G3262">
        <v>333.22</v>
      </c>
      <c r="H3262" s="9">
        <v>45217</v>
      </c>
      <c r="I3262" t="s">
        <v>1023</v>
      </c>
      <c r="J3262" t="s">
        <v>675</v>
      </c>
      <c r="K3262" t="s">
        <v>602</v>
      </c>
      <c r="L3262" t="s">
        <v>659</v>
      </c>
      <c r="M3262" t="s">
        <v>2192</v>
      </c>
      <c r="N3262" t="s">
        <v>4915</v>
      </c>
      <c r="O3262" t="s">
        <v>6240</v>
      </c>
      <c r="P3262">
        <f>COUNTIFS($L:$L, SolaCorp_Backlog[[#This Row],[Product Group]], $H:$H, "&lt;=" &amp; SolaCorp_Backlog[[#This Row],[Order Date]])</f>
        <v>733</v>
      </c>
      <c r="Q3262" s="9">
        <f>IFERROR(VLOOKUP(SolaCorp_Backlog[[#This Row],[Order_Item]], 'Hot Orders'!$C:$H, 6, FALSE), SolaCorp_Backlog[[#This Row],[Order Date]])</f>
        <v>45217</v>
      </c>
      <c r="R3262">
        <f>COUNTIFS($L:$L, SolaCorp_Backlog[[#This Row],[Product Group]], $Q:$Q, "&lt;=" &amp; SolaCorp_Backlog[[#This Row],[New Date]])</f>
        <v>735</v>
      </c>
      <c r="S3262">
        <f>IF(SolaCorp_Backlog[[#This Row],[Product Group]] &lt;&gt; $L3261, 1, $S3261 + 1)</f>
        <v>723</v>
      </c>
      <c r="T32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62">
        <f ca="1" xml:space="preserve"> ROUND((SolaCorp_Backlog[[#This Row],[Projected Ship Date]] - SolaCorp_Backlog[[#This Row],[Order Date]]) / SolaCorp_Backlog[[#This Row],[Backlog Quantity]], 0)</f>
        <v>71</v>
      </c>
    </row>
    <row r="3263" spans="1:21" x14ac:dyDescent="0.25">
      <c r="A3263" t="s">
        <v>196</v>
      </c>
      <c r="B3263" t="s">
        <v>1022</v>
      </c>
      <c r="C3263" t="s">
        <v>688</v>
      </c>
      <c r="D3263" t="s">
        <v>910</v>
      </c>
      <c r="E3263" t="s">
        <v>911</v>
      </c>
      <c r="F3263">
        <v>10</v>
      </c>
      <c r="G3263">
        <v>103.83</v>
      </c>
      <c r="H3263" s="9">
        <v>45217</v>
      </c>
      <c r="I3263" t="s">
        <v>1023</v>
      </c>
      <c r="J3263" t="s">
        <v>675</v>
      </c>
      <c r="K3263" t="s">
        <v>602</v>
      </c>
      <c r="L3263" t="s">
        <v>659</v>
      </c>
      <c r="M3263" t="s">
        <v>2192</v>
      </c>
      <c r="N3263" t="s">
        <v>4906</v>
      </c>
      <c r="O3263" t="s">
        <v>6240</v>
      </c>
      <c r="P3263">
        <f>COUNTIFS($L:$L, SolaCorp_Backlog[[#This Row],[Product Group]], $H:$H, "&lt;=" &amp; SolaCorp_Backlog[[#This Row],[Order Date]])</f>
        <v>733</v>
      </c>
      <c r="Q3263" s="9">
        <f>IFERROR(VLOOKUP(SolaCorp_Backlog[[#This Row],[Order_Item]], 'Hot Orders'!$C:$H, 6, FALSE), SolaCorp_Backlog[[#This Row],[Order Date]])</f>
        <v>45217</v>
      </c>
      <c r="R3263">
        <f>COUNTIFS($L:$L, SolaCorp_Backlog[[#This Row],[Product Group]], $Q:$Q, "&lt;=" &amp; SolaCorp_Backlog[[#This Row],[New Date]])</f>
        <v>735</v>
      </c>
      <c r="S3263">
        <f>IF(SolaCorp_Backlog[[#This Row],[Product Group]] &lt;&gt; $L3262, 1, $S3262 + 1)</f>
        <v>724</v>
      </c>
      <c r="T32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63">
        <f ca="1" xml:space="preserve"> ROUND((SolaCorp_Backlog[[#This Row],[Projected Ship Date]] - SolaCorp_Backlog[[#This Row],[Order Date]]) / SolaCorp_Backlog[[#This Row],[Backlog Quantity]], 0)</f>
        <v>21</v>
      </c>
    </row>
    <row r="3264" spans="1:21" x14ac:dyDescent="0.25">
      <c r="A3264" t="s">
        <v>196</v>
      </c>
      <c r="B3264" t="s">
        <v>1022</v>
      </c>
      <c r="C3264" t="s">
        <v>688</v>
      </c>
      <c r="D3264" t="s">
        <v>910</v>
      </c>
      <c r="E3264" t="s">
        <v>911</v>
      </c>
      <c r="F3264">
        <v>10</v>
      </c>
      <c r="G3264">
        <v>103.83</v>
      </c>
      <c r="H3264" s="9">
        <v>45217</v>
      </c>
      <c r="I3264" t="s">
        <v>1023</v>
      </c>
      <c r="J3264" t="s">
        <v>675</v>
      </c>
      <c r="K3264" t="s">
        <v>602</v>
      </c>
      <c r="L3264" t="s">
        <v>659</v>
      </c>
      <c r="M3264" t="s">
        <v>2192</v>
      </c>
      <c r="N3264" t="s">
        <v>4907</v>
      </c>
      <c r="O3264" t="s">
        <v>6240</v>
      </c>
      <c r="P3264">
        <f>COUNTIFS($L:$L, SolaCorp_Backlog[[#This Row],[Product Group]], $H:$H, "&lt;=" &amp; SolaCorp_Backlog[[#This Row],[Order Date]])</f>
        <v>733</v>
      </c>
      <c r="Q3264" s="9">
        <f>IFERROR(VLOOKUP(SolaCorp_Backlog[[#This Row],[Order_Item]], 'Hot Orders'!$C:$H, 6, FALSE), SolaCorp_Backlog[[#This Row],[Order Date]])</f>
        <v>45217</v>
      </c>
      <c r="R3264">
        <f>COUNTIFS($L:$L, SolaCorp_Backlog[[#This Row],[Product Group]], $Q:$Q, "&lt;=" &amp; SolaCorp_Backlog[[#This Row],[New Date]])</f>
        <v>735</v>
      </c>
      <c r="S3264">
        <f>IF(SolaCorp_Backlog[[#This Row],[Product Group]] &lt;&gt; $L3263, 1, $S3263 + 1)</f>
        <v>725</v>
      </c>
      <c r="T32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64">
        <f ca="1" xml:space="preserve"> ROUND((SolaCorp_Backlog[[#This Row],[Projected Ship Date]] - SolaCorp_Backlog[[#This Row],[Order Date]]) / SolaCorp_Backlog[[#This Row],[Backlog Quantity]], 0)</f>
        <v>21</v>
      </c>
    </row>
    <row r="3265" spans="1:21" x14ac:dyDescent="0.25">
      <c r="A3265" t="s">
        <v>196</v>
      </c>
      <c r="B3265" t="s">
        <v>1022</v>
      </c>
      <c r="C3265" t="s">
        <v>688</v>
      </c>
      <c r="D3265" t="s">
        <v>910</v>
      </c>
      <c r="E3265" t="s">
        <v>911</v>
      </c>
      <c r="F3265">
        <v>10</v>
      </c>
      <c r="G3265">
        <v>103.83</v>
      </c>
      <c r="H3265" s="9">
        <v>45217</v>
      </c>
      <c r="I3265" t="s">
        <v>1023</v>
      </c>
      <c r="J3265" t="s">
        <v>675</v>
      </c>
      <c r="K3265" t="s">
        <v>602</v>
      </c>
      <c r="L3265" t="s">
        <v>659</v>
      </c>
      <c r="M3265" t="s">
        <v>2192</v>
      </c>
      <c r="N3265" t="s">
        <v>4908</v>
      </c>
      <c r="O3265" t="s">
        <v>6240</v>
      </c>
      <c r="P3265">
        <f>COUNTIFS($L:$L, SolaCorp_Backlog[[#This Row],[Product Group]], $H:$H, "&lt;=" &amp; SolaCorp_Backlog[[#This Row],[Order Date]])</f>
        <v>733</v>
      </c>
      <c r="Q3265" s="9">
        <f>IFERROR(VLOOKUP(SolaCorp_Backlog[[#This Row],[Order_Item]], 'Hot Orders'!$C:$H, 6, FALSE), SolaCorp_Backlog[[#This Row],[Order Date]])</f>
        <v>45217</v>
      </c>
      <c r="R3265">
        <f>COUNTIFS($L:$L, SolaCorp_Backlog[[#This Row],[Product Group]], $Q:$Q, "&lt;=" &amp; SolaCorp_Backlog[[#This Row],[New Date]])</f>
        <v>735</v>
      </c>
      <c r="S3265">
        <f>IF(SolaCorp_Backlog[[#This Row],[Product Group]] &lt;&gt; $L3264, 1, $S3264 + 1)</f>
        <v>726</v>
      </c>
      <c r="T32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65">
        <f ca="1" xml:space="preserve"> ROUND((SolaCorp_Backlog[[#This Row],[Projected Ship Date]] - SolaCorp_Backlog[[#This Row],[Order Date]]) / SolaCorp_Backlog[[#This Row],[Backlog Quantity]], 0)</f>
        <v>21</v>
      </c>
    </row>
    <row r="3266" spans="1:21" x14ac:dyDescent="0.25">
      <c r="A3266" t="s">
        <v>196</v>
      </c>
      <c r="B3266" t="s">
        <v>1022</v>
      </c>
      <c r="C3266" t="s">
        <v>688</v>
      </c>
      <c r="D3266" t="s">
        <v>910</v>
      </c>
      <c r="E3266" t="s">
        <v>911</v>
      </c>
      <c r="F3266">
        <v>10</v>
      </c>
      <c r="G3266">
        <v>103.83</v>
      </c>
      <c r="H3266" s="9">
        <v>45217</v>
      </c>
      <c r="I3266" t="s">
        <v>1023</v>
      </c>
      <c r="J3266" t="s">
        <v>675</v>
      </c>
      <c r="K3266" t="s">
        <v>602</v>
      </c>
      <c r="L3266" t="s">
        <v>659</v>
      </c>
      <c r="M3266" t="s">
        <v>2192</v>
      </c>
      <c r="N3266" t="s">
        <v>4909</v>
      </c>
      <c r="O3266" t="s">
        <v>6240</v>
      </c>
      <c r="P3266">
        <f>COUNTIFS($L:$L, SolaCorp_Backlog[[#This Row],[Product Group]], $H:$H, "&lt;=" &amp; SolaCorp_Backlog[[#This Row],[Order Date]])</f>
        <v>733</v>
      </c>
      <c r="Q3266" s="9">
        <f>IFERROR(VLOOKUP(SolaCorp_Backlog[[#This Row],[Order_Item]], 'Hot Orders'!$C:$H, 6, FALSE), SolaCorp_Backlog[[#This Row],[Order Date]])</f>
        <v>45217</v>
      </c>
      <c r="R3266">
        <f>COUNTIFS($L:$L, SolaCorp_Backlog[[#This Row],[Product Group]], $Q:$Q, "&lt;=" &amp; SolaCorp_Backlog[[#This Row],[New Date]])</f>
        <v>735</v>
      </c>
      <c r="S3266">
        <f>IF(SolaCorp_Backlog[[#This Row],[Product Group]] &lt;&gt; $L3265, 1, $S3265 + 1)</f>
        <v>727</v>
      </c>
      <c r="T32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66">
        <f ca="1" xml:space="preserve"> ROUND((SolaCorp_Backlog[[#This Row],[Projected Ship Date]] - SolaCorp_Backlog[[#This Row],[Order Date]]) / SolaCorp_Backlog[[#This Row],[Backlog Quantity]], 0)</f>
        <v>21</v>
      </c>
    </row>
    <row r="3267" spans="1:21" x14ac:dyDescent="0.25">
      <c r="A3267" t="s">
        <v>196</v>
      </c>
      <c r="B3267" t="s">
        <v>1022</v>
      </c>
      <c r="C3267" t="s">
        <v>688</v>
      </c>
      <c r="D3267" t="s">
        <v>910</v>
      </c>
      <c r="E3267" t="s">
        <v>911</v>
      </c>
      <c r="F3267">
        <v>10</v>
      </c>
      <c r="G3267">
        <v>103.83</v>
      </c>
      <c r="H3267" s="9">
        <v>45217</v>
      </c>
      <c r="I3267" t="s">
        <v>1023</v>
      </c>
      <c r="J3267" t="s">
        <v>675</v>
      </c>
      <c r="K3267" t="s">
        <v>602</v>
      </c>
      <c r="L3267" t="s">
        <v>659</v>
      </c>
      <c r="M3267" t="s">
        <v>2192</v>
      </c>
      <c r="N3267" t="s">
        <v>4910</v>
      </c>
      <c r="O3267" t="s">
        <v>6240</v>
      </c>
      <c r="P3267">
        <f>COUNTIFS($L:$L, SolaCorp_Backlog[[#This Row],[Product Group]], $H:$H, "&lt;=" &amp; SolaCorp_Backlog[[#This Row],[Order Date]])</f>
        <v>733</v>
      </c>
      <c r="Q3267" s="9">
        <f>IFERROR(VLOOKUP(SolaCorp_Backlog[[#This Row],[Order_Item]], 'Hot Orders'!$C:$H, 6, FALSE), SolaCorp_Backlog[[#This Row],[Order Date]])</f>
        <v>45217</v>
      </c>
      <c r="R3267">
        <f>COUNTIFS($L:$L, SolaCorp_Backlog[[#This Row],[Product Group]], $Q:$Q, "&lt;=" &amp; SolaCorp_Backlog[[#This Row],[New Date]])</f>
        <v>735</v>
      </c>
      <c r="S3267">
        <f>IF(SolaCorp_Backlog[[#This Row],[Product Group]] &lt;&gt; $L3266, 1, $S3266 + 1)</f>
        <v>728</v>
      </c>
      <c r="T32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67">
        <f ca="1" xml:space="preserve"> ROUND((SolaCorp_Backlog[[#This Row],[Projected Ship Date]] - SolaCorp_Backlog[[#This Row],[Order Date]]) / SolaCorp_Backlog[[#This Row],[Backlog Quantity]], 0)</f>
        <v>21</v>
      </c>
    </row>
    <row r="3268" spans="1:21" x14ac:dyDescent="0.25">
      <c r="A3268" t="s">
        <v>196</v>
      </c>
      <c r="B3268" t="s">
        <v>1022</v>
      </c>
      <c r="C3268" t="s">
        <v>688</v>
      </c>
      <c r="D3268" t="s">
        <v>910</v>
      </c>
      <c r="E3268" t="s">
        <v>911</v>
      </c>
      <c r="F3268">
        <v>10</v>
      </c>
      <c r="G3268">
        <v>103.83</v>
      </c>
      <c r="H3268" s="9">
        <v>45217</v>
      </c>
      <c r="I3268" t="s">
        <v>1023</v>
      </c>
      <c r="J3268" t="s">
        <v>675</v>
      </c>
      <c r="K3268" t="s">
        <v>602</v>
      </c>
      <c r="L3268" t="s">
        <v>659</v>
      </c>
      <c r="M3268" t="s">
        <v>2192</v>
      </c>
      <c r="N3268" t="s">
        <v>4911</v>
      </c>
      <c r="O3268" t="s">
        <v>6240</v>
      </c>
      <c r="P3268">
        <f>COUNTIFS($L:$L, SolaCorp_Backlog[[#This Row],[Product Group]], $H:$H, "&lt;=" &amp; SolaCorp_Backlog[[#This Row],[Order Date]])</f>
        <v>733</v>
      </c>
      <c r="Q3268" s="9">
        <f>IFERROR(VLOOKUP(SolaCorp_Backlog[[#This Row],[Order_Item]], 'Hot Orders'!$C:$H, 6, FALSE), SolaCorp_Backlog[[#This Row],[Order Date]])</f>
        <v>45217</v>
      </c>
      <c r="R3268">
        <f>COUNTIFS($L:$L, SolaCorp_Backlog[[#This Row],[Product Group]], $Q:$Q, "&lt;=" &amp; SolaCorp_Backlog[[#This Row],[New Date]])</f>
        <v>735</v>
      </c>
      <c r="S3268">
        <f>IF(SolaCorp_Backlog[[#This Row],[Product Group]] &lt;&gt; $L3267, 1, $S3267 + 1)</f>
        <v>729</v>
      </c>
      <c r="T32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68">
        <f ca="1" xml:space="preserve"> ROUND((SolaCorp_Backlog[[#This Row],[Projected Ship Date]] - SolaCorp_Backlog[[#This Row],[Order Date]]) / SolaCorp_Backlog[[#This Row],[Backlog Quantity]], 0)</f>
        <v>21</v>
      </c>
    </row>
    <row r="3269" spans="1:21" x14ac:dyDescent="0.25">
      <c r="A3269" t="s">
        <v>196</v>
      </c>
      <c r="B3269" t="s">
        <v>1022</v>
      </c>
      <c r="C3269" t="s">
        <v>688</v>
      </c>
      <c r="D3269" t="s">
        <v>910</v>
      </c>
      <c r="E3269" t="s">
        <v>911</v>
      </c>
      <c r="F3269">
        <v>10</v>
      </c>
      <c r="G3269">
        <v>103.83</v>
      </c>
      <c r="H3269" s="9">
        <v>45217</v>
      </c>
      <c r="I3269" t="s">
        <v>1023</v>
      </c>
      <c r="J3269" t="s">
        <v>675</v>
      </c>
      <c r="K3269" t="s">
        <v>602</v>
      </c>
      <c r="L3269" t="s">
        <v>659</v>
      </c>
      <c r="M3269" t="s">
        <v>2192</v>
      </c>
      <c r="N3269" t="s">
        <v>4912</v>
      </c>
      <c r="O3269" t="s">
        <v>6240</v>
      </c>
      <c r="P3269">
        <f>COUNTIFS($L:$L, SolaCorp_Backlog[[#This Row],[Product Group]], $H:$H, "&lt;=" &amp; SolaCorp_Backlog[[#This Row],[Order Date]])</f>
        <v>733</v>
      </c>
      <c r="Q3269" s="9">
        <f>IFERROR(VLOOKUP(SolaCorp_Backlog[[#This Row],[Order_Item]], 'Hot Orders'!$C:$H, 6, FALSE), SolaCorp_Backlog[[#This Row],[Order Date]])</f>
        <v>45217</v>
      </c>
      <c r="R3269">
        <f>COUNTIFS($L:$L, SolaCorp_Backlog[[#This Row],[Product Group]], $Q:$Q, "&lt;=" &amp; SolaCorp_Backlog[[#This Row],[New Date]])</f>
        <v>735</v>
      </c>
      <c r="S3269">
        <f>IF(SolaCorp_Backlog[[#This Row],[Product Group]] &lt;&gt; $L3268, 1, $S3268 + 1)</f>
        <v>730</v>
      </c>
      <c r="T32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69">
        <f ca="1" xml:space="preserve"> ROUND((SolaCorp_Backlog[[#This Row],[Projected Ship Date]] - SolaCorp_Backlog[[#This Row],[Order Date]]) / SolaCorp_Backlog[[#This Row],[Backlog Quantity]], 0)</f>
        <v>21</v>
      </c>
    </row>
    <row r="3270" spans="1:21" x14ac:dyDescent="0.25">
      <c r="A3270" t="s">
        <v>196</v>
      </c>
      <c r="B3270" t="s">
        <v>1022</v>
      </c>
      <c r="C3270" t="s">
        <v>688</v>
      </c>
      <c r="D3270" t="s">
        <v>910</v>
      </c>
      <c r="E3270" t="s">
        <v>911</v>
      </c>
      <c r="F3270">
        <v>10</v>
      </c>
      <c r="G3270">
        <v>103.83</v>
      </c>
      <c r="H3270" s="9">
        <v>45217</v>
      </c>
      <c r="I3270" t="s">
        <v>1023</v>
      </c>
      <c r="J3270" t="s">
        <v>675</v>
      </c>
      <c r="K3270" t="s">
        <v>602</v>
      </c>
      <c r="L3270" t="s">
        <v>659</v>
      </c>
      <c r="M3270" t="s">
        <v>2192</v>
      </c>
      <c r="N3270" t="s">
        <v>4913</v>
      </c>
      <c r="O3270" t="s">
        <v>6240</v>
      </c>
      <c r="P3270">
        <f>COUNTIFS($L:$L, SolaCorp_Backlog[[#This Row],[Product Group]], $H:$H, "&lt;=" &amp; SolaCorp_Backlog[[#This Row],[Order Date]])</f>
        <v>733</v>
      </c>
      <c r="Q3270" s="9">
        <f>IFERROR(VLOOKUP(SolaCorp_Backlog[[#This Row],[Order_Item]], 'Hot Orders'!$C:$H, 6, FALSE), SolaCorp_Backlog[[#This Row],[Order Date]])</f>
        <v>45217</v>
      </c>
      <c r="R3270">
        <f>COUNTIFS($L:$L, SolaCorp_Backlog[[#This Row],[Product Group]], $Q:$Q, "&lt;=" &amp; SolaCorp_Backlog[[#This Row],[New Date]])</f>
        <v>735</v>
      </c>
      <c r="S3270">
        <f>IF(SolaCorp_Backlog[[#This Row],[Product Group]] &lt;&gt; $L3269, 1, $S3269 + 1)</f>
        <v>731</v>
      </c>
      <c r="T32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70">
        <f ca="1" xml:space="preserve"> ROUND((SolaCorp_Backlog[[#This Row],[Projected Ship Date]] - SolaCorp_Backlog[[#This Row],[Order Date]]) / SolaCorp_Backlog[[#This Row],[Backlog Quantity]], 0)</f>
        <v>21</v>
      </c>
    </row>
    <row r="3271" spans="1:21" x14ac:dyDescent="0.25">
      <c r="A3271" t="s">
        <v>196</v>
      </c>
      <c r="B3271" t="s">
        <v>1022</v>
      </c>
      <c r="C3271" t="s">
        <v>688</v>
      </c>
      <c r="D3271" t="s">
        <v>910</v>
      </c>
      <c r="E3271" t="s">
        <v>911</v>
      </c>
      <c r="F3271">
        <v>10</v>
      </c>
      <c r="G3271">
        <v>103.83</v>
      </c>
      <c r="H3271" s="9">
        <v>45217</v>
      </c>
      <c r="I3271" t="s">
        <v>1023</v>
      </c>
      <c r="J3271" t="s">
        <v>675</v>
      </c>
      <c r="K3271" t="s">
        <v>602</v>
      </c>
      <c r="L3271" t="s">
        <v>659</v>
      </c>
      <c r="M3271" t="s">
        <v>2192</v>
      </c>
      <c r="N3271" t="s">
        <v>4914</v>
      </c>
      <c r="O3271" t="s">
        <v>6240</v>
      </c>
      <c r="P3271">
        <f>COUNTIFS($L:$L, SolaCorp_Backlog[[#This Row],[Product Group]], $H:$H, "&lt;=" &amp; SolaCorp_Backlog[[#This Row],[Order Date]])</f>
        <v>733</v>
      </c>
      <c r="Q3271" s="9">
        <f>IFERROR(VLOOKUP(SolaCorp_Backlog[[#This Row],[Order_Item]], 'Hot Orders'!$C:$H, 6, FALSE), SolaCorp_Backlog[[#This Row],[Order Date]])</f>
        <v>45217</v>
      </c>
      <c r="R3271">
        <f>COUNTIFS($L:$L, SolaCorp_Backlog[[#This Row],[Product Group]], $Q:$Q, "&lt;=" &amp; SolaCorp_Backlog[[#This Row],[New Date]])</f>
        <v>735</v>
      </c>
      <c r="S3271">
        <f>IF(SolaCorp_Backlog[[#This Row],[Product Group]] &lt;&gt; $L3270, 1, $S3270 + 1)</f>
        <v>732</v>
      </c>
      <c r="T32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71">
        <f ca="1" xml:space="preserve"> ROUND((SolaCorp_Backlog[[#This Row],[Projected Ship Date]] - SolaCorp_Backlog[[#This Row],[Order Date]]) / SolaCorp_Backlog[[#This Row],[Backlog Quantity]], 0)</f>
        <v>21</v>
      </c>
    </row>
    <row r="3272" spans="1:21" x14ac:dyDescent="0.25">
      <c r="A3272" t="s">
        <v>196</v>
      </c>
      <c r="B3272" t="s">
        <v>1022</v>
      </c>
      <c r="C3272" t="s">
        <v>688</v>
      </c>
      <c r="D3272" t="s">
        <v>910</v>
      </c>
      <c r="E3272" t="s">
        <v>911</v>
      </c>
      <c r="F3272">
        <v>10</v>
      </c>
      <c r="G3272">
        <v>103.83</v>
      </c>
      <c r="H3272" s="9">
        <v>45217</v>
      </c>
      <c r="I3272" t="s">
        <v>1023</v>
      </c>
      <c r="J3272" t="s">
        <v>675</v>
      </c>
      <c r="K3272" t="s">
        <v>602</v>
      </c>
      <c r="L3272" t="s">
        <v>659</v>
      </c>
      <c r="M3272" t="s">
        <v>2192</v>
      </c>
      <c r="N3272" t="s">
        <v>4915</v>
      </c>
      <c r="O3272" t="s">
        <v>6240</v>
      </c>
      <c r="P3272">
        <f>COUNTIFS($L:$L, SolaCorp_Backlog[[#This Row],[Product Group]], $H:$H, "&lt;=" &amp; SolaCorp_Backlog[[#This Row],[Order Date]])</f>
        <v>733</v>
      </c>
      <c r="Q3272" s="9">
        <f>IFERROR(VLOOKUP(SolaCorp_Backlog[[#This Row],[Order_Item]], 'Hot Orders'!$C:$H, 6, FALSE), SolaCorp_Backlog[[#This Row],[Order Date]])</f>
        <v>45217</v>
      </c>
      <c r="R3272">
        <f>COUNTIFS($L:$L, SolaCorp_Backlog[[#This Row],[Product Group]], $Q:$Q, "&lt;=" &amp; SolaCorp_Backlog[[#This Row],[New Date]])</f>
        <v>735</v>
      </c>
      <c r="S3272">
        <f>IF(SolaCorp_Backlog[[#This Row],[Product Group]] &lt;&gt; $L3271, 1, $S3271 + 1)</f>
        <v>733</v>
      </c>
      <c r="T32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72">
        <f ca="1" xml:space="preserve"> ROUND((SolaCorp_Backlog[[#This Row],[Projected Ship Date]] - SolaCorp_Backlog[[#This Row],[Order Date]]) / SolaCorp_Backlog[[#This Row],[Backlog Quantity]], 0)</f>
        <v>21</v>
      </c>
    </row>
    <row r="3273" spans="1:21" x14ac:dyDescent="0.25">
      <c r="A3273" t="s">
        <v>315</v>
      </c>
      <c r="B3273" t="s">
        <v>1252</v>
      </c>
      <c r="C3273" t="s">
        <v>671</v>
      </c>
      <c r="D3273" t="s">
        <v>722</v>
      </c>
      <c r="E3273" t="s">
        <v>723</v>
      </c>
      <c r="F3273">
        <v>1</v>
      </c>
      <c r="G3273">
        <v>166.37</v>
      </c>
      <c r="H3273" s="9">
        <v>45219</v>
      </c>
      <c r="I3273" t="s">
        <v>679</v>
      </c>
      <c r="J3273" t="s">
        <v>675</v>
      </c>
      <c r="K3273" t="s">
        <v>622</v>
      </c>
      <c r="L3273" t="s">
        <v>659</v>
      </c>
      <c r="M3273" t="s">
        <v>2279</v>
      </c>
      <c r="N3273" t="s">
        <v>5103</v>
      </c>
      <c r="O3273" t="s">
        <v>6319</v>
      </c>
      <c r="P3273">
        <f>COUNTIFS($L:$L, SolaCorp_Backlog[[#This Row],[Product Group]], $H:$H, "&lt;=" &amp; SolaCorp_Backlog[[#This Row],[Order Date]])</f>
        <v>739</v>
      </c>
      <c r="Q3273" s="9">
        <f>IFERROR(VLOOKUP(SolaCorp_Backlog[[#This Row],[Order_Item]], 'Hot Orders'!$C:$H, 6, FALSE), SolaCorp_Backlog[[#This Row],[Order Date]])</f>
        <v>45219</v>
      </c>
      <c r="R3273">
        <f>COUNTIFS($L:$L, SolaCorp_Backlog[[#This Row],[Product Group]], $Q:$Q, "&lt;=" &amp; SolaCorp_Backlog[[#This Row],[New Date]])</f>
        <v>741</v>
      </c>
      <c r="S3273">
        <f>IF(SolaCorp_Backlog[[#This Row],[Product Group]] &lt;&gt; $L3272, 1, $S3272 + 1)</f>
        <v>734</v>
      </c>
      <c r="T32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73">
        <f ca="1" xml:space="preserve"> ROUND((SolaCorp_Backlog[[#This Row],[Projected Ship Date]] - SolaCorp_Backlog[[#This Row],[Order Date]]) / SolaCorp_Backlog[[#This Row],[Backlog Quantity]], 0)</f>
        <v>210</v>
      </c>
    </row>
    <row r="3274" spans="1:21" x14ac:dyDescent="0.25">
      <c r="A3274" t="s">
        <v>445</v>
      </c>
      <c r="B3274" t="s">
        <v>970</v>
      </c>
      <c r="C3274" t="s">
        <v>721</v>
      </c>
      <c r="D3274" t="s">
        <v>974</v>
      </c>
      <c r="E3274" t="s">
        <v>975</v>
      </c>
      <c r="F3274">
        <v>1</v>
      </c>
      <c r="G3274">
        <v>348.82</v>
      </c>
      <c r="H3274" s="9">
        <v>45219</v>
      </c>
      <c r="I3274" t="s">
        <v>707</v>
      </c>
      <c r="J3274" t="s">
        <v>669</v>
      </c>
      <c r="K3274" t="s">
        <v>590</v>
      </c>
      <c r="L3274" t="s">
        <v>659</v>
      </c>
      <c r="M3274" t="s">
        <v>2278</v>
      </c>
      <c r="N3274" t="s">
        <v>5102</v>
      </c>
      <c r="O3274" t="s">
        <v>6280</v>
      </c>
      <c r="P3274">
        <f>COUNTIFS($L:$L, SolaCorp_Backlog[[#This Row],[Product Group]], $H:$H, "&lt;=" &amp; SolaCorp_Backlog[[#This Row],[Order Date]])</f>
        <v>739</v>
      </c>
      <c r="Q3274" s="9">
        <f>IFERROR(VLOOKUP(SolaCorp_Backlog[[#This Row],[Order_Item]], 'Hot Orders'!$C:$H, 6, FALSE), SolaCorp_Backlog[[#This Row],[Order Date]])</f>
        <v>45219</v>
      </c>
      <c r="R3274">
        <f>COUNTIFS($L:$L, SolaCorp_Backlog[[#This Row],[Product Group]], $Q:$Q, "&lt;=" &amp; SolaCorp_Backlog[[#This Row],[New Date]])</f>
        <v>741</v>
      </c>
      <c r="S3274">
        <f>IF(SolaCorp_Backlog[[#This Row],[Product Group]] &lt;&gt; $L3273, 1, $S3273 + 1)</f>
        <v>735</v>
      </c>
      <c r="T32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74">
        <f ca="1" xml:space="preserve"> ROUND((SolaCorp_Backlog[[#This Row],[Projected Ship Date]] - SolaCorp_Backlog[[#This Row],[Order Date]]) / SolaCorp_Backlog[[#This Row],[Backlog Quantity]], 0)</f>
        <v>210</v>
      </c>
    </row>
    <row r="3275" spans="1:21" x14ac:dyDescent="0.25">
      <c r="A3275" t="s">
        <v>445</v>
      </c>
      <c r="B3275" t="s">
        <v>970</v>
      </c>
      <c r="C3275" t="s">
        <v>721</v>
      </c>
      <c r="D3275" t="s">
        <v>942</v>
      </c>
      <c r="E3275" t="s">
        <v>943</v>
      </c>
      <c r="F3275">
        <v>1</v>
      </c>
      <c r="G3275">
        <v>550.36</v>
      </c>
      <c r="H3275" s="9">
        <v>45219</v>
      </c>
      <c r="I3275" t="s">
        <v>707</v>
      </c>
      <c r="J3275" t="s">
        <v>669</v>
      </c>
      <c r="K3275" t="s">
        <v>597</v>
      </c>
      <c r="L3275" t="s">
        <v>659</v>
      </c>
      <c r="M3275" t="s">
        <v>2234</v>
      </c>
      <c r="N3275" t="s">
        <v>5000</v>
      </c>
      <c r="O3275" t="s">
        <v>6280</v>
      </c>
      <c r="P3275">
        <f>COUNTIFS($L:$L, SolaCorp_Backlog[[#This Row],[Product Group]], $H:$H, "&lt;=" &amp; SolaCorp_Backlog[[#This Row],[Order Date]])</f>
        <v>739</v>
      </c>
      <c r="Q3275" s="9">
        <f>IFERROR(VLOOKUP(SolaCorp_Backlog[[#This Row],[Order_Item]], 'Hot Orders'!$C:$H, 6, FALSE), SolaCorp_Backlog[[#This Row],[Order Date]])</f>
        <v>45219</v>
      </c>
      <c r="R3275">
        <f>COUNTIFS($L:$L, SolaCorp_Backlog[[#This Row],[Product Group]], $Q:$Q, "&lt;=" &amp; SolaCorp_Backlog[[#This Row],[New Date]])</f>
        <v>741</v>
      </c>
      <c r="S3275">
        <f>IF(SolaCorp_Backlog[[#This Row],[Product Group]] &lt;&gt; $L3274, 1, $S3274 + 1)</f>
        <v>736</v>
      </c>
      <c r="T32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75">
        <f ca="1" xml:space="preserve"> ROUND((SolaCorp_Backlog[[#This Row],[Projected Ship Date]] - SolaCorp_Backlog[[#This Row],[Order Date]]) / SolaCorp_Backlog[[#This Row],[Backlog Quantity]], 0)</f>
        <v>210</v>
      </c>
    </row>
    <row r="3276" spans="1:21" x14ac:dyDescent="0.25">
      <c r="A3276" t="s">
        <v>315</v>
      </c>
      <c r="B3276" t="s">
        <v>1252</v>
      </c>
      <c r="C3276" t="s">
        <v>671</v>
      </c>
      <c r="D3276" t="s">
        <v>722</v>
      </c>
      <c r="E3276" t="s">
        <v>723</v>
      </c>
      <c r="F3276">
        <v>1</v>
      </c>
      <c r="G3276">
        <v>116.91</v>
      </c>
      <c r="H3276" s="9">
        <v>45219</v>
      </c>
      <c r="I3276" t="s">
        <v>679</v>
      </c>
      <c r="J3276" t="s">
        <v>675</v>
      </c>
      <c r="K3276" t="s">
        <v>622</v>
      </c>
      <c r="L3276" t="s">
        <v>659</v>
      </c>
      <c r="M3276" t="s">
        <v>2279</v>
      </c>
      <c r="N3276" t="s">
        <v>5103</v>
      </c>
      <c r="O3276" t="s">
        <v>6319</v>
      </c>
      <c r="P3276">
        <f>COUNTIFS($L:$L, SolaCorp_Backlog[[#This Row],[Product Group]], $H:$H, "&lt;=" &amp; SolaCorp_Backlog[[#This Row],[Order Date]])</f>
        <v>739</v>
      </c>
      <c r="Q3276" s="9">
        <f>IFERROR(VLOOKUP(SolaCorp_Backlog[[#This Row],[Order_Item]], 'Hot Orders'!$C:$H, 6, FALSE), SolaCorp_Backlog[[#This Row],[Order Date]])</f>
        <v>45219</v>
      </c>
      <c r="R3276">
        <f>COUNTIFS($L:$L, SolaCorp_Backlog[[#This Row],[Product Group]], $Q:$Q, "&lt;=" &amp; SolaCorp_Backlog[[#This Row],[New Date]])</f>
        <v>741</v>
      </c>
      <c r="S3276">
        <f>IF(SolaCorp_Backlog[[#This Row],[Product Group]] &lt;&gt; $L3275, 1, $S3275 + 1)</f>
        <v>737</v>
      </c>
      <c r="T32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76">
        <f ca="1" xml:space="preserve"> ROUND((SolaCorp_Backlog[[#This Row],[Projected Ship Date]] - SolaCorp_Backlog[[#This Row],[Order Date]]) / SolaCorp_Backlog[[#This Row],[Backlog Quantity]], 0)</f>
        <v>210</v>
      </c>
    </row>
    <row r="3277" spans="1:21" x14ac:dyDescent="0.25">
      <c r="A3277" t="s">
        <v>198</v>
      </c>
      <c r="B3277" t="s">
        <v>704</v>
      </c>
      <c r="C3277" t="s">
        <v>688</v>
      </c>
      <c r="D3277" t="s">
        <v>797</v>
      </c>
      <c r="E3277" t="s">
        <v>798</v>
      </c>
      <c r="F3277">
        <v>1</v>
      </c>
      <c r="G3277">
        <v>751.94</v>
      </c>
      <c r="H3277" s="9">
        <v>45219</v>
      </c>
      <c r="I3277" t="s">
        <v>707</v>
      </c>
      <c r="J3277" t="s">
        <v>675</v>
      </c>
      <c r="K3277" t="s">
        <v>590</v>
      </c>
      <c r="L3277" t="s">
        <v>659</v>
      </c>
      <c r="M3277" t="s">
        <v>2456</v>
      </c>
      <c r="N3277" t="s">
        <v>5470</v>
      </c>
      <c r="O3277" t="s">
        <v>6463</v>
      </c>
      <c r="P3277">
        <f>COUNTIFS($L:$L, SolaCorp_Backlog[[#This Row],[Product Group]], $H:$H, "&lt;=" &amp; SolaCorp_Backlog[[#This Row],[Order Date]])</f>
        <v>739</v>
      </c>
      <c r="Q3277" s="9">
        <f>IFERROR(VLOOKUP(SolaCorp_Backlog[[#This Row],[Order_Item]], 'Hot Orders'!$C:$H, 6, FALSE), SolaCorp_Backlog[[#This Row],[Order Date]])</f>
        <v>45219</v>
      </c>
      <c r="R3277">
        <f>COUNTIFS($L:$L, SolaCorp_Backlog[[#This Row],[Product Group]], $Q:$Q, "&lt;=" &amp; SolaCorp_Backlog[[#This Row],[New Date]])</f>
        <v>741</v>
      </c>
      <c r="S3277">
        <f>IF(SolaCorp_Backlog[[#This Row],[Product Group]] &lt;&gt; $L3276, 1, $S3276 + 1)</f>
        <v>738</v>
      </c>
      <c r="T32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77">
        <f ca="1" xml:space="preserve"> ROUND((SolaCorp_Backlog[[#This Row],[Projected Ship Date]] - SolaCorp_Backlog[[#This Row],[Order Date]]) / SolaCorp_Backlog[[#This Row],[Backlog Quantity]], 0)</f>
        <v>210</v>
      </c>
    </row>
    <row r="3278" spans="1:21" x14ac:dyDescent="0.25">
      <c r="A3278" t="s">
        <v>315</v>
      </c>
      <c r="B3278" t="s">
        <v>1252</v>
      </c>
      <c r="C3278" t="s">
        <v>671</v>
      </c>
      <c r="D3278" t="s">
        <v>1087</v>
      </c>
      <c r="E3278" t="s">
        <v>1088</v>
      </c>
      <c r="F3278">
        <v>1</v>
      </c>
      <c r="G3278">
        <v>274.94</v>
      </c>
      <c r="H3278" s="9">
        <v>45219</v>
      </c>
      <c r="I3278" t="s">
        <v>679</v>
      </c>
      <c r="J3278" t="s">
        <v>675</v>
      </c>
      <c r="K3278" t="s">
        <v>618</v>
      </c>
      <c r="L3278" t="s">
        <v>659</v>
      </c>
      <c r="M3278" t="s">
        <v>2493</v>
      </c>
      <c r="N3278" t="s">
        <v>5531</v>
      </c>
      <c r="O3278" t="s">
        <v>6319</v>
      </c>
      <c r="P3278">
        <f>COUNTIFS($L:$L, SolaCorp_Backlog[[#This Row],[Product Group]], $H:$H, "&lt;=" &amp; SolaCorp_Backlog[[#This Row],[Order Date]])</f>
        <v>739</v>
      </c>
      <c r="Q3278" s="9">
        <f>IFERROR(VLOOKUP(SolaCorp_Backlog[[#This Row],[Order_Item]], 'Hot Orders'!$C:$H, 6, FALSE), SolaCorp_Backlog[[#This Row],[Order Date]])</f>
        <v>45219</v>
      </c>
      <c r="R3278">
        <f>COUNTIFS($L:$L, SolaCorp_Backlog[[#This Row],[Product Group]], $Q:$Q, "&lt;=" &amp; SolaCorp_Backlog[[#This Row],[New Date]])</f>
        <v>741</v>
      </c>
      <c r="S3278">
        <f>IF(SolaCorp_Backlog[[#This Row],[Product Group]] &lt;&gt; $L3277, 1, $S3277 + 1)</f>
        <v>739</v>
      </c>
      <c r="T32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78">
        <f ca="1" xml:space="preserve"> ROUND((SolaCorp_Backlog[[#This Row],[Projected Ship Date]] - SolaCorp_Backlog[[#This Row],[Order Date]]) / SolaCorp_Backlog[[#This Row],[Backlog Quantity]], 0)</f>
        <v>210</v>
      </c>
    </row>
    <row r="3279" spans="1:21" x14ac:dyDescent="0.25">
      <c r="A3279" t="s">
        <v>325</v>
      </c>
      <c r="B3279" t="s">
        <v>933</v>
      </c>
      <c r="C3279" t="s">
        <v>721</v>
      </c>
      <c r="D3279" t="s">
        <v>885</v>
      </c>
      <c r="E3279" t="s">
        <v>886</v>
      </c>
      <c r="F3279">
        <v>1</v>
      </c>
      <c r="G3279">
        <v>591.02</v>
      </c>
      <c r="H3279" s="9">
        <v>45221</v>
      </c>
      <c r="I3279" t="s">
        <v>787</v>
      </c>
      <c r="J3279" t="s">
        <v>669</v>
      </c>
      <c r="K3279" t="s">
        <v>596</v>
      </c>
      <c r="L3279" t="s">
        <v>659</v>
      </c>
      <c r="M3279" t="s">
        <v>2268</v>
      </c>
      <c r="N3279" t="s">
        <v>5091</v>
      </c>
      <c r="O3279" t="s">
        <v>6311</v>
      </c>
      <c r="P3279">
        <f>COUNTIFS($L:$L, SolaCorp_Backlog[[#This Row],[Product Group]], $H:$H, "&lt;=" &amp; SolaCorp_Backlog[[#This Row],[Order Date]])</f>
        <v>748</v>
      </c>
      <c r="Q3279" s="9">
        <f>IFERROR(VLOOKUP(SolaCorp_Backlog[[#This Row],[Order_Item]], 'Hot Orders'!$C:$H, 6, FALSE), SolaCorp_Backlog[[#This Row],[Order Date]])</f>
        <v>45221</v>
      </c>
      <c r="R3279">
        <f>COUNTIFS($L:$L, SolaCorp_Backlog[[#This Row],[Product Group]], $Q:$Q, "&lt;=" &amp; SolaCorp_Backlog[[#This Row],[New Date]])</f>
        <v>750</v>
      </c>
      <c r="S3279">
        <f>IF(SolaCorp_Backlog[[#This Row],[Product Group]] &lt;&gt; $L3278, 1, $S3278 + 1)</f>
        <v>740</v>
      </c>
      <c r="T32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79">
        <f ca="1" xml:space="preserve"> ROUND((SolaCorp_Backlog[[#This Row],[Projected Ship Date]] - SolaCorp_Backlog[[#This Row],[Order Date]]) / SolaCorp_Backlog[[#This Row],[Backlog Quantity]], 0)</f>
        <v>208</v>
      </c>
    </row>
    <row r="3280" spans="1:21" x14ac:dyDescent="0.25">
      <c r="A3280" t="s">
        <v>235</v>
      </c>
      <c r="B3280" t="s">
        <v>1455</v>
      </c>
      <c r="C3280" t="s">
        <v>671</v>
      </c>
      <c r="D3280" t="s">
        <v>1471</v>
      </c>
      <c r="E3280" t="s">
        <v>1472</v>
      </c>
      <c r="F3280">
        <v>2</v>
      </c>
      <c r="G3280">
        <v>103.9</v>
      </c>
      <c r="H3280" s="9">
        <v>45221</v>
      </c>
      <c r="I3280" t="s">
        <v>679</v>
      </c>
      <c r="J3280" t="s">
        <v>675</v>
      </c>
      <c r="K3280" t="s">
        <v>637</v>
      </c>
      <c r="L3280" t="s">
        <v>659</v>
      </c>
      <c r="M3280" t="s">
        <v>2267</v>
      </c>
      <c r="N3280" t="s">
        <v>5089</v>
      </c>
      <c r="O3280" t="s">
        <v>6310</v>
      </c>
      <c r="P3280">
        <f>COUNTIFS($L:$L, SolaCorp_Backlog[[#This Row],[Product Group]], $H:$H, "&lt;=" &amp; SolaCorp_Backlog[[#This Row],[Order Date]])</f>
        <v>748</v>
      </c>
      <c r="Q3280" s="9">
        <f>IFERROR(VLOOKUP(SolaCorp_Backlog[[#This Row],[Order_Item]], 'Hot Orders'!$C:$H, 6, FALSE), SolaCorp_Backlog[[#This Row],[Order Date]])</f>
        <v>45221</v>
      </c>
      <c r="R3280">
        <f>COUNTIFS($L:$L, SolaCorp_Backlog[[#This Row],[Product Group]], $Q:$Q, "&lt;=" &amp; SolaCorp_Backlog[[#This Row],[New Date]])</f>
        <v>750</v>
      </c>
      <c r="S3280">
        <f>IF(SolaCorp_Backlog[[#This Row],[Product Group]] &lt;&gt; $L3279, 1, $S3279 + 1)</f>
        <v>741</v>
      </c>
      <c r="T32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80">
        <f ca="1" xml:space="preserve"> ROUND((SolaCorp_Backlog[[#This Row],[Projected Ship Date]] - SolaCorp_Backlog[[#This Row],[Order Date]]) / SolaCorp_Backlog[[#This Row],[Backlog Quantity]], 0)</f>
        <v>104</v>
      </c>
    </row>
    <row r="3281" spans="1:21" x14ac:dyDescent="0.25">
      <c r="A3281" t="s">
        <v>235</v>
      </c>
      <c r="B3281" t="s">
        <v>1455</v>
      </c>
      <c r="C3281" t="s">
        <v>671</v>
      </c>
      <c r="D3281" t="s">
        <v>1471</v>
      </c>
      <c r="E3281" t="s">
        <v>1472</v>
      </c>
      <c r="F3281">
        <v>2</v>
      </c>
      <c r="G3281">
        <v>103.9</v>
      </c>
      <c r="H3281" s="9">
        <v>45221</v>
      </c>
      <c r="I3281" t="s">
        <v>679</v>
      </c>
      <c r="J3281" t="s">
        <v>675</v>
      </c>
      <c r="K3281" t="s">
        <v>637</v>
      </c>
      <c r="L3281" t="s">
        <v>659</v>
      </c>
      <c r="M3281" t="s">
        <v>2267</v>
      </c>
      <c r="N3281" t="s">
        <v>5090</v>
      </c>
      <c r="O3281" t="s">
        <v>6310</v>
      </c>
      <c r="P3281">
        <f>COUNTIFS($L:$L, SolaCorp_Backlog[[#This Row],[Product Group]], $H:$H, "&lt;=" &amp; SolaCorp_Backlog[[#This Row],[Order Date]])</f>
        <v>748</v>
      </c>
      <c r="Q3281" s="9">
        <f>IFERROR(VLOOKUP(SolaCorp_Backlog[[#This Row],[Order_Item]], 'Hot Orders'!$C:$H, 6, FALSE), SolaCorp_Backlog[[#This Row],[Order Date]])</f>
        <v>45221</v>
      </c>
      <c r="R3281">
        <f>COUNTIFS($L:$L, SolaCorp_Backlog[[#This Row],[Product Group]], $Q:$Q, "&lt;=" &amp; SolaCorp_Backlog[[#This Row],[New Date]])</f>
        <v>750</v>
      </c>
      <c r="S3281">
        <f>IF(SolaCorp_Backlog[[#This Row],[Product Group]] &lt;&gt; $L3280, 1, $S3280 + 1)</f>
        <v>742</v>
      </c>
      <c r="T32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81">
        <f ca="1" xml:space="preserve"> ROUND((SolaCorp_Backlog[[#This Row],[Projected Ship Date]] - SolaCorp_Backlog[[#This Row],[Order Date]]) / SolaCorp_Backlog[[#This Row],[Backlog Quantity]], 0)</f>
        <v>104</v>
      </c>
    </row>
    <row r="3282" spans="1:21" x14ac:dyDescent="0.25">
      <c r="A3282" t="s">
        <v>323</v>
      </c>
      <c r="B3282" t="s">
        <v>771</v>
      </c>
      <c r="C3282" t="s">
        <v>688</v>
      </c>
      <c r="D3282" t="s">
        <v>800</v>
      </c>
      <c r="E3282" t="s">
        <v>801</v>
      </c>
      <c r="F3282">
        <v>1</v>
      </c>
      <c r="G3282">
        <v>327.58</v>
      </c>
      <c r="H3282" s="9">
        <v>45221</v>
      </c>
      <c r="I3282" t="s">
        <v>772</v>
      </c>
      <c r="J3282" t="s">
        <v>675</v>
      </c>
      <c r="K3282" t="s">
        <v>596</v>
      </c>
      <c r="L3282" t="s">
        <v>659</v>
      </c>
      <c r="M3282" t="s">
        <v>2193</v>
      </c>
      <c r="N3282" t="s">
        <v>4916</v>
      </c>
      <c r="O3282" t="s">
        <v>6241</v>
      </c>
      <c r="P3282">
        <f>COUNTIFS($L:$L, SolaCorp_Backlog[[#This Row],[Product Group]], $H:$H, "&lt;=" &amp; SolaCorp_Backlog[[#This Row],[Order Date]])</f>
        <v>748</v>
      </c>
      <c r="Q3282" s="9">
        <f>IFERROR(VLOOKUP(SolaCorp_Backlog[[#This Row],[Order_Item]], 'Hot Orders'!$C:$H, 6, FALSE), SolaCorp_Backlog[[#This Row],[Order Date]])</f>
        <v>45221</v>
      </c>
      <c r="R3282">
        <f>COUNTIFS($L:$L, SolaCorp_Backlog[[#This Row],[Product Group]], $Q:$Q, "&lt;=" &amp; SolaCorp_Backlog[[#This Row],[New Date]])</f>
        <v>750</v>
      </c>
      <c r="S3282">
        <f>IF(SolaCorp_Backlog[[#This Row],[Product Group]] &lt;&gt; $L3281, 1, $S3281 + 1)</f>
        <v>743</v>
      </c>
      <c r="T32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82">
        <f ca="1" xml:space="preserve"> ROUND((SolaCorp_Backlog[[#This Row],[Projected Ship Date]] - SolaCorp_Backlog[[#This Row],[Order Date]]) / SolaCorp_Backlog[[#This Row],[Backlog Quantity]], 0)</f>
        <v>208</v>
      </c>
    </row>
    <row r="3283" spans="1:21" x14ac:dyDescent="0.25">
      <c r="A3283" t="s">
        <v>323</v>
      </c>
      <c r="B3283" t="s">
        <v>771</v>
      </c>
      <c r="C3283" t="s">
        <v>688</v>
      </c>
      <c r="D3283" t="s">
        <v>800</v>
      </c>
      <c r="E3283" t="s">
        <v>801</v>
      </c>
      <c r="F3283">
        <v>1</v>
      </c>
      <c r="G3283">
        <v>280.51</v>
      </c>
      <c r="H3283" s="9">
        <v>45221</v>
      </c>
      <c r="I3283" t="s">
        <v>772</v>
      </c>
      <c r="J3283" t="s">
        <v>675</v>
      </c>
      <c r="K3283" t="s">
        <v>596</v>
      </c>
      <c r="L3283" t="s">
        <v>659</v>
      </c>
      <c r="M3283" t="s">
        <v>2193</v>
      </c>
      <c r="N3283" t="s">
        <v>4916</v>
      </c>
      <c r="O3283" t="s">
        <v>6241</v>
      </c>
      <c r="P3283">
        <f>COUNTIFS($L:$L, SolaCorp_Backlog[[#This Row],[Product Group]], $H:$H, "&lt;=" &amp; SolaCorp_Backlog[[#This Row],[Order Date]])</f>
        <v>748</v>
      </c>
      <c r="Q3283" s="9">
        <f>IFERROR(VLOOKUP(SolaCorp_Backlog[[#This Row],[Order_Item]], 'Hot Orders'!$C:$H, 6, FALSE), SolaCorp_Backlog[[#This Row],[Order Date]])</f>
        <v>45221</v>
      </c>
      <c r="R3283">
        <f>COUNTIFS($L:$L, SolaCorp_Backlog[[#This Row],[Product Group]], $Q:$Q, "&lt;=" &amp; SolaCorp_Backlog[[#This Row],[New Date]])</f>
        <v>750</v>
      </c>
      <c r="S3283">
        <f>IF(SolaCorp_Backlog[[#This Row],[Product Group]] &lt;&gt; $L3282, 1, $S3282 + 1)</f>
        <v>744</v>
      </c>
      <c r="T32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83">
        <f ca="1" xml:space="preserve"> ROUND((SolaCorp_Backlog[[#This Row],[Projected Ship Date]] - SolaCorp_Backlog[[#This Row],[Order Date]]) / SolaCorp_Backlog[[#This Row],[Backlog Quantity]], 0)</f>
        <v>208</v>
      </c>
    </row>
    <row r="3284" spans="1:21" x14ac:dyDescent="0.25">
      <c r="A3284" t="s">
        <v>323</v>
      </c>
      <c r="B3284" t="s">
        <v>771</v>
      </c>
      <c r="C3284" t="s">
        <v>688</v>
      </c>
      <c r="D3284" t="s">
        <v>800</v>
      </c>
      <c r="E3284" t="s">
        <v>801</v>
      </c>
      <c r="F3284">
        <v>1</v>
      </c>
      <c r="G3284">
        <v>280.51</v>
      </c>
      <c r="H3284" s="9">
        <v>45221</v>
      </c>
      <c r="I3284" t="s">
        <v>772</v>
      </c>
      <c r="J3284" t="s">
        <v>675</v>
      </c>
      <c r="K3284" t="s">
        <v>596</v>
      </c>
      <c r="L3284" t="s">
        <v>659</v>
      </c>
      <c r="M3284" t="s">
        <v>2193</v>
      </c>
      <c r="N3284" t="s">
        <v>4916</v>
      </c>
      <c r="O3284" t="s">
        <v>6241</v>
      </c>
      <c r="P3284">
        <f>COUNTIFS($L:$L, SolaCorp_Backlog[[#This Row],[Product Group]], $H:$H, "&lt;=" &amp; SolaCorp_Backlog[[#This Row],[Order Date]])</f>
        <v>748</v>
      </c>
      <c r="Q3284" s="9">
        <f>IFERROR(VLOOKUP(SolaCorp_Backlog[[#This Row],[Order_Item]], 'Hot Orders'!$C:$H, 6, FALSE), SolaCorp_Backlog[[#This Row],[Order Date]])</f>
        <v>45221</v>
      </c>
      <c r="R3284">
        <f>COUNTIFS($L:$L, SolaCorp_Backlog[[#This Row],[Product Group]], $Q:$Q, "&lt;=" &amp; SolaCorp_Backlog[[#This Row],[New Date]])</f>
        <v>750</v>
      </c>
      <c r="S3284">
        <f>IF(SolaCorp_Backlog[[#This Row],[Product Group]] &lt;&gt; $L3283, 1, $S3283 + 1)</f>
        <v>745</v>
      </c>
      <c r="T32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84">
        <f ca="1" xml:space="preserve"> ROUND((SolaCorp_Backlog[[#This Row],[Projected Ship Date]] - SolaCorp_Backlog[[#This Row],[Order Date]]) / SolaCorp_Backlog[[#This Row],[Backlog Quantity]], 0)</f>
        <v>208</v>
      </c>
    </row>
    <row r="3285" spans="1:21" x14ac:dyDescent="0.25">
      <c r="A3285" t="s">
        <v>235</v>
      </c>
      <c r="B3285" t="s">
        <v>1455</v>
      </c>
      <c r="C3285" t="s">
        <v>671</v>
      </c>
      <c r="D3285" t="s">
        <v>1471</v>
      </c>
      <c r="E3285" t="s">
        <v>1472</v>
      </c>
      <c r="F3285">
        <v>1</v>
      </c>
      <c r="G3285">
        <v>107.99</v>
      </c>
      <c r="H3285" s="9">
        <v>45221</v>
      </c>
      <c r="I3285" t="s">
        <v>679</v>
      </c>
      <c r="J3285" t="s">
        <v>675</v>
      </c>
      <c r="K3285" t="s">
        <v>637</v>
      </c>
      <c r="L3285" t="s">
        <v>659</v>
      </c>
      <c r="M3285" t="s">
        <v>2267</v>
      </c>
      <c r="N3285" t="s">
        <v>5090</v>
      </c>
      <c r="O3285" t="s">
        <v>6310</v>
      </c>
      <c r="P3285">
        <f>COUNTIFS($L:$L, SolaCorp_Backlog[[#This Row],[Product Group]], $H:$H, "&lt;=" &amp; SolaCorp_Backlog[[#This Row],[Order Date]])</f>
        <v>748</v>
      </c>
      <c r="Q3285" s="9">
        <f>IFERROR(VLOOKUP(SolaCorp_Backlog[[#This Row],[Order_Item]], 'Hot Orders'!$C:$H, 6, FALSE), SolaCorp_Backlog[[#This Row],[Order Date]])</f>
        <v>45221</v>
      </c>
      <c r="R3285">
        <f>COUNTIFS($L:$L, SolaCorp_Backlog[[#This Row],[Product Group]], $Q:$Q, "&lt;=" &amp; SolaCorp_Backlog[[#This Row],[New Date]])</f>
        <v>750</v>
      </c>
      <c r="S3285">
        <f>IF(SolaCorp_Backlog[[#This Row],[Product Group]] &lt;&gt; $L3284, 1, $S3284 + 1)</f>
        <v>746</v>
      </c>
      <c r="T32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85">
        <f ca="1" xml:space="preserve"> ROUND((SolaCorp_Backlog[[#This Row],[Projected Ship Date]] - SolaCorp_Backlog[[#This Row],[Order Date]]) / SolaCorp_Backlog[[#This Row],[Backlog Quantity]], 0)</f>
        <v>208</v>
      </c>
    </row>
    <row r="3286" spans="1:21" x14ac:dyDescent="0.25">
      <c r="A3286" t="s">
        <v>323</v>
      </c>
      <c r="B3286" t="s">
        <v>771</v>
      </c>
      <c r="C3286" t="s">
        <v>688</v>
      </c>
      <c r="D3286" t="s">
        <v>800</v>
      </c>
      <c r="E3286" t="s">
        <v>801</v>
      </c>
      <c r="F3286">
        <v>1</v>
      </c>
      <c r="G3286">
        <v>221</v>
      </c>
      <c r="H3286" s="9">
        <v>45221</v>
      </c>
      <c r="I3286" t="s">
        <v>772</v>
      </c>
      <c r="J3286" t="s">
        <v>675</v>
      </c>
      <c r="K3286" t="s">
        <v>596</v>
      </c>
      <c r="L3286" t="s">
        <v>659</v>
      </c>
      <c r="M3286" t="s">
        <v>2193</v>
      </c>
      <c r="N3286" t="s">
        <v>4916</v>
      </c>
      <c r="O3286" t="s">
        <v>6241</v>
      </c>
      <c r="P3286">
        <f>COUNTIFS($L:$L, SolaCorp_Backlog[[#This Row],[Product Group]], $H:$H, "&lt;=" &amp; SolaCorp_Backlog[[#This Row],[Order Date]])</f>
        <v>748</v>
      </c>
      <c r="Q3286" s="9">
        <f>IFERROR(VLOOKUP(SolaCorp_Backlog[[#This Row],[Order_Item]], 'Hot Orders'!$C:$H, 6, FALSE), SolaCorp_Backlog[[#This Row],[Order Date]])</f>
        <v>45221</v>
      </c>
      <c r="R3286">
        <f>COUNTIFS($L:$L, SolaCorp_Backlog[[#This Row],[Product Group]], $Q:$Q, "&lt;=" &amp; SolaCorp_Backlog[[#This Row],[New Date]])</f>
        <v>750</v>
      </c>
      <c r="S3286">
        <f>IF(SolaCorp_Backlog[[#This Row],[Product Group]] &lt;&gt; $L3285, 1, $S3285 + 1)</f>
        <v>747</v>
      </c>
      <c r="T32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86">
        <f ca="1" xml:space="preserve"> ROUND((SolaCorp_Backlog[[#This Row],[Projected Ship Date]] - SolaCorp_Backlog[[#This Row],[Order Date]]) / SolaCorp_Backlog[[#This Row],[Backlog Quantity]], 0)</f>
        <v>208</v>
      </c>
    </row>
    <row r="3287" spans="1:21" x14ac:dyDescent="0.25">
      <c r="A3287" t="s">
        <v>323</v>
      </c>
      <c r="B3287" t="s">
        <v>771</v>
      </c>
      <c r="C3287" t="s">
        <v>688</v>
      </c>
      <c r="D3287" t="s">
        <v>800</v>
      </c>
      <c r="E3287" t="s">
        <v>801</v>
      </c>
      <c r="F3287">
        <v>1</v>
      </c>
      <c r="G3287">
        <v>350.95</v>
      </c>
      <c r="H3287" s="9">
        <v>45221</v>
      </c>
      <c r="I3287" t="s">
        <v>772</v>
      </c>
      <c r="J3287" t="s">
        <v>675</v>
      </c>
      <c r="K3287" t="s">
        <v>596</v>
      </c>
      <c r="L3287" t="s">
        <v>659</v>
      </c>
      <c r="M3287" t="s">
        <v>2193</v>
      </c>
      <c r="N3287" t="s">
        <v>4916</v>
      </c>
      <c r="O3287" t="s">
        <v>6241</v>
      </c>
      <c r="P3287">
        <f>COUNTIFS($L:$L, SolaCorp_Backlog[[#This Row],[Product Group]], $H:$H, "&lt;=" &amp; SolaCorp_Backlog[[#This Row],[Order Date]])</f>
        <v>748</v>
      </c>
      <c r="Q3287" s="9">
        <f>IFERROR(VLOOKUP(SolaCorp_Backlog[[#This Row],[Order_Item]], 'Hot Orders'!$C:$H, 6, FALSE), SolaCorp_Backlog[[#This Row],[Order Date]])</f>
        <v>45221</v>
      </c>
      <c r="R3287">
        <f>COUNTIFS($L:$L, SolaCorp_Backlog[[#This Row],[Product Group]], $Q:$Q, "&lt;=" &amp; SolaCorp_Backlog[[#This Row],[New Date]])</f>
        <v>750</v>
      </c>
      <c r="S3287">
        <f>IF(SolaCorp_Backlog[[#This Row],[Product Group]] &lt;&gt; $L3286, 1, $S3286 + 1)</f>
        <v>748</v>
      </c>
      <c r="T32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87">
        <f ca="1" xml:space="preserve"> ROUND((SolaCorp_Backlog[[#This Row],[Projected Ship Date]] - SolaCorp_Backlog[[#This Row],[Order Date]]) / SolaCorp_Backlog[[#This Row],[Backlog Quantity]], 0)</f>
        <v>208</v>
      </c>
    </row>
    <row r="3288" spans="1:21" x14ac:dyDescent="0.25">
      <c r="A3288" t="s">
        <v>105</v>
      </c>
      <c r="B3288" t="s">
        <v>905</v>
      </c>
      <c r="C3288" t="s">
        <v>729</v>
      </c>
      <c r="D3288" t="s">
        <v>722</v>
      </c>
      <c r="E3288" t="s">
        <v>723</v>
      </c>
      <c r="F3288">
        <v>1</v>
      </c>
      <c r="G3288">
        <v>128.13</v>
      </c>
      <c r="H3288" s="9">
        <v>45223</v>
      </c>
      <c r="I3288" t="s">
        <v>732</v>
      </c>
      <c r="J3288" t="s">
        <v>675</v>
      </c>
      <c r="K3288" t="s">
        <v>622</v>
      </c>
      <c r="L3288" t="s">
        <v>659</v>
      </c>
      <c r="M3288" t="s">
        <v>2280</v>
      </c>
      <c r="N3288" t="s">
        <v>5104</v>
      </c>
      <c r="O3288" t="s">
        <v>6320</v>
      </c>
      <c r="P3288">
        <f>COUNTIFS($L:$L, SolaCorp_Backlog[[#This Row],[Product Group]], $H:$H, "&lt;=" &amp; SolaCorp_Backlog[[#This Row],[Order Date]])</f>
        <v>751</v>
      </c>
      <c r="Q3288" s="9">
        <f>IFERROR(VLOOKUP(SolaCorp_Backlog[[#This Row],[Order_Item]], 'Hot Orders'!$C:$H, 6, FALSE), SolaCorp_Backlog[[#This Row],[Order Date]])</f>
        <v>45223</v>
      </c>
      <c r="R3288">
        <f>COUNTIFS($L:$L, SolaCorp_Backlog[[#This Row],[Product Group]], $Q:$Q, "&lt;=" &amp; SolaCorp_Backlog[[#This Row],[New Date]])</f>
        <v>753</v>
      </c>
      <c r="S3288">
        <f>IF(SolaCorp_Backlog[[#This Row],[Product Group]] &lt;&gt; $L3287, 1, $S3287 + 1)</f>
        <v>749</v>
      </c>
      <c r="T32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88">
        <f ca="1" xml:space="preserve"> ROUND((SolaCorp_Backlog[[#This Row],[Projected Ship Date]] - SolaCorp_Backlog[[#This Row],[Order Date]]) / SolaCorp_Backlog[[#This Row],[Backlog Quantity]], 0)</f>
        <v>206</v>
      </c>
    </row>
    <row r="3289" spans="1:21" x14ac:dyDescent="0.25">
      <c r="A3289" t="s">
        <v>454</v>
      </c>
      <c r="B3289" t="s">
        <v>955</v>
      </c>
      <c r="C3289" t="s">
        <v>688</v>
      </c>
      <c r="D3289" t="s">
        <v>722</v>
      </c>
      <c r="E3289" t="s">
        <v>723</v>
      </c>
      <c r="F3289">
        <v>1</v>
      </c>
      <c r="G3289">
        <v>138.53</v>
      </c>
      <c r="H3289" s="9">
        <v>45223</v>
      </c>
      <c r="I3289" t="s">
        <v>750</v>
      </c>
      <c r="J3289" t="s">
        <v>669</v>
      </c>
      <c r="K3289" t="s">
        <v>622</v>
      </c>
      <c r="L3289" t="s">
        <v>659</v>
      </c>
      <c r="M3289" t="s">
        <v>2281</v>
      </c>
      <c r="N3289" t="s">
        <v>5105</v>
      </c>
      <c r="O3289" t="s">
        <v>6321</v>
      </c>
      <c r="P3289">
        <f>COUNTIFS($L:$L, SolaCorp_Backlog[[#This Row],[Product Group]], $H:$H, "&lt;=" &amp; SolaCorp_Backlog[[#This Row],[Order Date]])</f>
        <v>751</v>
      </c>
      <c r="Q3289" s="9">
        <f>IFERROR(VLOOKUP(SolaCorp_Backlog[[#This Row],[Order_Item]], 'Hot Orders'!$C:$H, 6, FALSE), SolaCorp_Backlog[[#This Row],[Order Date]])</f>
        <v>45223</v>
      </c>
      <c r="R3289">
        <f>COUNTIFS($L:$L, SolaCorp_Backlog[[#This Row],[Product Group]], $Q:$Q, "&lt;=" &amp; SolaCorp_Backlog[[#This Row],[New Date]])</f>
        <v>753</v>
      </c>
      <c r="S3289">
        <f>IF(SolaCorp_Backlog[[#This Row],[Product Group]] &lt;&gt; $L3288, 1, $S3288 + 1)</f>
        <v>750</v>
      </c>
      <c r="T32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89">
        <f ca="1" xml:space="preserve"> ROUND((SolaCorp_Backlog[[#This Row],[Projected Ship Date]] - SolaCorp_Backlog[[#This Row],[Order Date]]) / SolaCorp_Backlog[[#This Row],[Backlog Quantity]], 0)</f>
        <v>206</v>
      </c>
    </row>
    <row r="3290" spans="1:21" x14ac:dyDescent="0.25">
      <c r="A3290" t="s">
        <v>454</v>
      </c>
      <c r="B3290" t="s">
        <v>955</v>
      </c>
      <c r="C3290" t="s">
        <v>688</v>
      </c>
      <c r="D3290" t="s">
        <v>1071</v>
      </c>
      <c r="E3290" t="s">
        <v>1072</v>
      </c>
      <c r="F3290">
        <v>1</v>
      </c>
      <c r="G3290">
        <v>430.77</v>
      </c>
      <c r="H3290" s="9">
        <v>45223</v>
      </c>
      <c r="I3290" t="s">
        <v>750</v>
      </c>
      <c r="J3290" t="s">
        <v>669</v>
      </c>
      <c r="K3290" t="s">
        <v>620</v>
      </c>
      <c r="L3290" t="s">
        <v>659</v>
      </c>
      <c r="M3290" t="s">
        <v>2426</v>
      </c>
      <c r="N3290" t="s">
        <v>5404</v>
      </c>
      <c r="O3290" t="s">
        <v>6321</v>
      </c>
      <c r="P3290">
        <f>COUNTIFS($L:$L, SolaCorp_Backlog[[#This Row],[Product Group]], $H:$H, "&lt;=" &amp; SolaCorp_Backlog[[#This Row],[Order Date]])</f>
        <v>751</v>
      </c>
      <c r="Q3290" s="9">
        <f>IFERROR(VLOOKUP(SolaCorp_Backlog[[#This Row],[Order_Item]], 'Hot Orders'!$C:$H, 6, FALSE), SolaCorp_Backlog[[#This Row],[Order Date]])</f>
        <v>45223</v>
      </c>
      <c r="R3290">
        <f>COUNTIFS($L:$L, SolaCorp_Backlog[[#This Row],[Product Group]], $Q:$Q, "&lt;=" &amp; SolaCorp_Backlog[[#This Row],[New Date]])</f>
        <v>753</v>
      </c>
      <c r="S3290">
        <f>IF(SolaCorp_Backlog[[#This Row],[Product Group]] &lt;&gt; $L3289, 1, $S3289 + 1)</f>
        <v>751</v>
      </c>
      <c r="T32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45429</v>
      </c>
      <c r="U3290">
        <f ca="1" xml:space="preserve"> ROUND((SolaCorp_Backlog[[#This Row],[Projected Ship Date]] - SolaCorp_Backlog[[#This Row],[Order Date]]) / SolaCorp_Backlog[[#This Row],[Backlog Quantity]], 0)</f>
        <v>206</v>
      </c>
    </row>
    <row r="3291" spans="1:21" x14ac:dyDescent="0.25">
      <c r="A3291" t="s">
        <v>332</v>
      </c>
      <c r="B3291" t="s">
        <v>982</v>
      </c>
      <c r="C3291" t="s">
        <v>688</v>
      </c>
      <c r="D3291" t="s">
        <v>761</v>
      </c>
      <c r="E3291" t="s">
        <v>762</v>
      </c>
      <c r="F3291">
        <v>1</v>
      </c>
      <c r="G3291">
        <v>234.31</v>
      </c>
      <c r="H3291" s="9">
        <v>45224</v>
      </c>
      <c r="I3291" t="s">
        <v>750</v>
      </c>
      <c r="J3291" t="s">
        <v>675</v>
      </c>
      <c r="K3291" t="s">
        <v>635</v>
      </c>
      <c r="L3291" t="s">
        <v>659</v>
      </c>
      <c r="M3291" t="s">
        <v>2205</v>
      </c>
      <c r="N3291" t="s">
        <v>4932</v>
      </c>
      <c r="O3291" t="s">
        <v>6253</v>
      </c>
      <c r="P3291">
        <f>COUNTIFS($L:$L, SolaCorp_Backlog[[#This Row],[Product Group]], $H:$H, "&lt;=" &amp; SolaCorp_Backlog[[#This Row],[Order Date]])</f>
        <v>753</v>
      </c>
      <c r="Q3291" s="9">
        <f>IFERROR(VLOOKUP(SolaCorp_Backlog[[#This Row],[Order_Item]], 'Hot Orders'!$C:$H, 6, FALSE), SolaCorp_Backlog[[#This Row],[Order Date]])</f>
        <v>45224</v>
      </c>
      <c r="R3291">
        <f>COUNTIFS($L:$L, SolaCorp_Backlog[[#This Row],[Product Group]], $Q:$Q, "&lt;=" &amp; SolaCorp_Backlog[[#This Row],[New Date]])</f>
        <v>755</v>
      </c>
      <c r="S3291">
        <f>IF(SolaCorp_Backlog[[#This Row],[Product Group]] &lt;&gt; $L3290, 1, $S3290 + 1)</f>
        <v>752</v>
      </c>
      <c r="T32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291">
        <f ca="1" xml:space="preserve"> ROUND((SolaCorp_Backlog[[#This Row],[Projected Ship Date]] - SolaCorp_Backlog[[#This Row],[Order Date]]) / SolaCorp_Backlog[[#This Row],[Backlog Quantity]], 0)</f>
        <v>212</v>
      </c>
    </row>
    <row r="3292" spans="1:21" x14ac:dyDescent="0.25">
      <c r="A3292" t="s">
        <v>332</v>
      </c>
      <c r="B3292" t="s">
        <v>982</v>
      </c>
      <c r="C3292" t="s">
        <v>688</v>
      </c>
      <c r="D3292" t="s">
        <v>761</v>
      </c>
      <c r="E3292" t="s">
        <v>762</v>
      </c>
      <c r="F3292">
        <v>1</v>
      </c>
      <c r="G3292">
        <v>540.71</v>
      </c>
      <c r="H3292" s="9">
        <v>45224</v>
      </c>
      <c r="I3292" t="s">
        <v>750</v>
      </c>
      <c r="J3292" t="s">
        <v>675</v>
      </c>
      <c r="K3292" t="s">
        <v>635</v>
      </c>
      <c r="L3292" t="s">
        <v>659</v>
      </c>
      <c r="M3292" t="s">
        <v>2205</v>
      </c>
      <c r="N3292" t="s">
        <v>4932</v>
      </c>
      <c r="O3292" t="s">
        <v>6253</v>
      </c>
      <c r="P3292">
        <f>COUNTIFS($L:$L, SolaCorp_Backlog[[#This Row],[Product Group]], $H:$H, "&lt;=" &amp; SolaCorp_Backlog[[#This Row],[Order Date]])</f>
        <v>753</v>
      </c>
      <c r="Q3292" s="9">
        <f>IFERROR(VLOOKUP(SolaCorp_Backlog[[#This Row],[Order_Item]], 'Hot Orders'!$C:$H, 6, FALSE), SolaCorp_Backlog[[#This Row],[Order Date]])</f>
        <v>45224</v>
      </c>
      <c r="R3292">
        <f>COUNTIFS($L:$L, SolaCorp_Backlog[[#This Row],[Product Group]], $Q:$Q, "&lt;=" &amp; SolaCorp_Backlog[[#This Row],[New Date]])</f>
        <v>755</v>
      </c>
      <c r="S3292">
        <f>IF(SolaCorp_Backlog[[#This Row],[Product Group]] &lt;&gt; $L3291, 1, $S3291 + 1)</f>
        <v>753</v>
      </c>
      <c r="T32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292">
        <f ca="1" xml:space="preserve"> ROUND((SolaCorp_Backlog[[#This Row],[Projected Ship Date]] - SolaCorp_Backlog[[#This Row],[Order Date]]) / SolaCorp_Backlog[[#This Row],[Backlog Quantity]], 0)</f>
        <v>212</v>
      </c>
    </row>
    <row r="3293" spans="1:21" x14ac:dyDescent="0.25">
      <c r="A3293" t="s">
        <v>202</v>
      </c>
      <c r="B3293" t="s">
        <v>880</v>
      </c>
      <c r="C3293" t="s">
        <v>671</v>
      </c>
      <c r="D3293" t="s">
        <v>672</v>
      </c>
      <c r="E3293" t="s">
        <v>673</v>
      </c>
      <c r="F3293">
        <v>1</v>
      </c>
      <c r="G3293">
        <v>689.45</v>
      </c>
      <c r="H3293" s="9">
        <v>45225</v>
      </c>
      <c r="I3293" t="s">
        <v>683</v>
      </c>
      <c r="J3293" t="s">
        <v>675</v>
      </c>
      <c r="K3293" t="s">
        <v>596</v>
      </c>
      <c r="L3293" t="s">
        <v>659</v>
      </c>
      <c r="M3293" t="s">
        <v>2255</v>
      </c>
      <c r="N3293" t="s">
        <v>5058</v>
      </c>
      <c r="O3293" t="s">
        <v>6298</v>
      </c>
      <c r="P3293">
        <f>COUNTIFS($L:$L, SolaCorp_Backlog[[#This Row],[Product Group]], $H:$H, "&lt;=" &amp; SolaCorp_Backlog[[#This Row],[Order Date]])</f>
        <v>759</v>
      </c>
      <c r="Q3293" s="9">
        <f>IFERROR(VLOOKUP(SolaCorp_Backlog[[#This Row],[Order_Item]], 'Hot Orders'!$C:$H, 6, FALSE), SolaCorp_Backlog[[#This Row],[Order Date]])</f>
        <v>45225</v>
      </c>
      <c r="R3293">
        <f>COUNTIFS($L:$L, SolaCorp_Backlog[[#This Row],[Product Group]], $Q:$Q, "&lt;=" &amp; SolaCorp_Backlog[[#This Row],[New Date]])</f>
        <v>761</v>
      </c>
      <c r="S3293">
        <f>IF(SolaCorp_Backlog[[#This Row],[Product Group]] &lt;&gt; $L3292, 1, $S3292 + 1)</f>
        <v>754</v>
      </c>
      <c r="T32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293">
        <f ca="1" xml:space="preserve"> ROUND((SolaCorp_Backlog[[#This Row],[Projected Ship Date]] - SolaCorp_Backlog[[#This Row],[Order Date]]) / SolaCorp_Backlog[[#This Row],[Backlog Quantity]], 0)</f>
        <v>211</v>
      </c>
    </row>
    <row r="3294" spans="1:21" x14ac:dyDescent="0.25">
      <c r="A3294" t="s">
        <v>202</v>
      </c>
      <c r="B3294" t="s">
        <v>880</v>
      </c>
      <c r="C3294" t="s">
        <v>671</v>
      </c>
      <c r="D3294" t="s">
        <v>672</v>
      </c>
      <c r="E3294" t="s">
        <v>673</v>
      </c>
      <c r="F3294">
        <v>1</v>
      </c>
      <c r="G3294">
        <v>330.45</v>
      </c>
      <c r="H3294" s="9">
        <v>45225</v>
      </c>
      <c r="I3294" t="s">
        <v>683</v>
      </c>
      <c r="J3294" t="s">
        <v>675</v>
      </c>
      <c r="K3294" t="s">
        <v>596</v>
      </c>
      <c r="L3294" t="s">
        <v>659</v>
      </c>
      <c r="M3294" t="s">
        <v>2255</v>
      </c>
      <c r="N3294" t="s">
        <v>5058</v>
      </c>
      <c r="O3294" t="s">
        <v>6298</v>
      </c>
      <c r="P3294">
        <f>COUNTIFS($L:$L, SolaCorp_Backlog[[#This Row],[Product Group]], $H:$H, "&lt;=" &amp; SolaCorp_Backlog[[#This Row],[Order Date]])</f>
        <v>759</v>
      </c>
      <c r="Q3294" s="9">
        <f>IFERROR(VLOOKUP(SolaCorp_Backlog[[#This Row],[Order_Item]], 'Hot Orders'!$C:$H, 6, FALSE), SolaCorp_Backlog[[#This Row],[Order Date]])</f>
        <v>45225</v>
      </c>
      <c r="R3294">
        <f>COUNTIFS($L:$L, SolaCorp_Backlog[[#This Row],[Product Group]], $Q:$Q, "&lt;=" &amp; SolaCorp_Backlog[[#This Row],[New Date]])</f>
        <v>761</v>
      </c>
      <c r="S3294">
        <f>IF(SolaCorp_Backlog[[#This Row],[Product Group]] &lt;&gt; $L3293, 1, $S3293 + 1)</f>
        <v>755</v>
      </c>
      <c r="T32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294">
        <f ca="1" xml:space="preserve"> ROUND((SolaCorp_Backlog[[#This Row],[Projected Ship Date]] - SolaCorp_Backlog[[#This Row],[Order Date]]) / SolaCorp_Backlog[[#This Row],[Backlog Quantity]], 0)</f>
        <v>211</v>
      </c>
    </row>
    <row r="3295" spans="1:21" x14ac:dyDescent="0.25">
      <c r="A3295" t="s">
        <v>338</v>
      </c>
      <c r="B3295" t="s">
        <v>1016</v>
      </c>
      <c r="C3295" t="s">
        <v>671</v>
      </c>
      <c r="D3295" t="s">
        <v>974</v>
      </c>
      <c r="E3295" t="s">
        <v>975</v>
      </c>
      <c r="F3295">
        <v>1</v>
      </c>
      <c r="G3295">
        <v>488.46</v>
      </c>
      <c r="H3295" s="9">
        <v>45225</v>
      </c>
      <c r="I3295" t="s">
        <v>683</v>
      </c>
      <c r="J3295" t="s">
        <v>675</v>
      </c>
      <c r="K3295" t="s">
        <v>590</v>
      </c>
      <c r="L3295" t="s">
        <v>659</v>
      </c>
      <c r="M3295" t="s">
        <v>2471</v>
      </c>
      <c r="N3295" t="s">
        <v>5506</v>
      </c>
      <c r="O3295" t="s">
        <v>6445</v>
      </c>
      <c r="P3295">
        <f>COUNTIFS($L:$L, SolaCorp_Backlog[[#This Row],[Product Group]], $H:$H, "&lt;=" &amp; SolaCorp_Backlog[[#This Row],[Order Date]])</f>
        <v>759</v>
      </c>
      <c r="Q3295" s="9">
        <f>IFERROR(VLOOKUP(SolaCorp_Backlog[[#This Row],[Order_Item]], 'Hot Orders'!$C:$H, 6, FALSE), SolaCorp_Backlog[[#This Row],[Order Date]])</f>
        <v>45225</v>
      </c>
      <c r="R3295">
        <f>COUNTIFS($L:$L, SolaCorp_Backlog[[#This Row],[Product Group]], $Q:$Q, "&lt;=" &amp; SolaCorp_Backlog[[#This Row],[New Date]])</f>
        <v>761</v>
      </c>
      <c r="S3295">
        <f>IF(SolaCorp_Backlog[[#This Row],[Product Group]] &lt;&gt; $L3294, 1, $S3294 + 1)</f>
        <v>756</v>
      </c>
      <c r="T32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295">
        <f ca="1" xml:space="preserve"> ROUND((SolaCorp_Backlog[[#This Row],[Projected Ship Date]] - SolaCorp_Backlog[[#This Row],[Order Date]]) / SolaCorp_Backlog[[#This Row],[Backlog Quantity]], 0)</f>
        <v>211</v>
      </c>
    </row>
    <row r="3296" spans="1:21" x14ac:dyDescent="0.25">
      <c r="A3296" t="s">
        <v>471</v>
      </c>
      <c r="B3296" t="s">
        <v>1251</v>
      </c>
      <c r="C3296" t="s">
        <v>721</v>
      </c>
      <c r="D3296" t="s">
        <v>756</v>
      </c>
      <c r="E3296" t="s">
        <v>757</v>
      </c>
      <c r="F3296">
        <v>1</v>
      </c>
      <c r="G3296">
        <v>112.31</v>
      </c>
      <c r="H3296" s="9">
        <v>45225</v>
      </c>
      <c r="I3296" t="s">
        <v>763</v>
      </c>
      <c r="J3296" t="s">
        <v>669</v>
      </c>
      <c r="K3296" t="s">
        <v>612</v>
      </c>
      <c r="L3296" t="s">
        <v>659</v>
      </c>
      <c r="M3296" t="s">
        <v>2343</v>
      </c>
      <c r="N3296" t="s">
        <v>5237</v>
      </c>
      <c r="O3296" t="s">
        <v>6373</v>
      </c>
      <c r="P3296">
        <f>COUNTIFS($L:$L, SolaCorp_Backlog[[#This Row],[Product Group]], $H:$H, "&lt;=" &amp; SolaCorp_Backlog[[#This Row],[Order Date]])</f>
        <v>759</v>
      </c>
      <c r="Q3296" s="9">
        <f>IFERROR(VLOOKUP(SolaCorp_Backlog[[#This Row],[Order_Item]], 'Hot Orders'!$C:$H, 6, FALSE), SolaCorp_Backlog[[#This Row],[Order Date]])</f>
        <v>45225</v>
      </c>
      <c r="R3296">
        <f>COUNTIFS($L:$L, SolaCorp_Backlog[[#This Row],[Product Group]], $Q:$Q, "&lt;=" &amp; SolaCorp_Backlog[[#This Row],[New Date]])</f>
        <v>761</v>
      </c>
      <c r="S3296">
        <f>IF(SolaCorp_Backlog[[#This Row],[Product Group]] &lt;&gt; $L3295, 1, $S3295 + 1)</f>
        <v>757</v>
      </c>
      <c r="T32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296">
        <f ca="1" xml:space="preserve"> ROUND((SolaCorp_Backlog[[#This Row],[Projected Ship Date]] - SolaCorp_Backlog[[#This Row],[Order Date]]) / SolaCorp_Backlog[[#This Row],[Backlog Quantity]], 0)</f>
        <v>211</v>
      </c>
    </row>
    <row r="3297" spans="1:21" x14ac:dyDescent="0.25">
      <c r="A3297" t="s">
        <v>202</v>
      </c>
      <c r="B3297" t="s">
        <v>880</v>
      </c>
      <c r="C3297" t="s">
        <v>671</v>
      </c>
      <c r="D3297" t="s">
        <v>672</v>
      </c>
      <c r="E3297" t="s">
        <v>673</v>
      </c>
      <c r="F3297">
        <v>1</v>
      </c>
      <c r="G3297">
        <v>398.62</v>
      </c>
      <c r="H3297" s="9">
        <v>45225</v>
      </c>
      <c r="I3297" t="s">
        <v>683</v>
      </c>
      <c r="J3297" t="s">
        <v>675</v>
      </c>
      <c r="K3297" t="s">
        <v>596</v>
      </c>
      <c r="L3297" t="s">
        <v>659</v>
      </c>
      <c r="M3297" t="s">
        <v>2255</v>
      </c>
      <c r="N3297" t="s">
        <v>5058</v>
      </c>
      <c r="O3297" t="s">
        <v>6298</v>
      </c>
      <c r="P3297">
        <f>COUNTIFS($L:$L, SolaCorp_Backlog[[#This Row],[Product Group]], $H:$H, "&lt;=" &amp; SolaCorp_Backlog[[#This Row],[Order Date]])</f>
        <v>759</v>
      </c>
      <c r="Q3297" s="9">
        <f>IFERROR(VLOOKUP(SolaCorp_Backlog[[#This Row],[Order_Item]], 'Hot Orders'!$C:$H, 6, FALSE), SolaCorp_Backlog[[#This Row],[Order Date]])</f>
        <v>45225</v>
      </c>
      <c r="R3297">
        <f>COUNTIFS($L:$L, SolaCorp_Backlog[[#This Row],[Product Group]], $Q:$Q, "&lt;=" &amp; SolaCorp_Backlog[[#This Row],[New Date]])</f>
        <v>761</v>
      </c>
      <c r="S3297">
        <f>IF(SolaCorp_Backlog[[#This Row],[Product Group]] &lt;&gt; $L3296, 1, $S3296 + 1)</f>
        <v>758</v>
      </c>
      <c r="T32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297">
        <f ca="1" xml:space="preserve"> ROUND((SolaCorp_Backlog[[#This Row],[Projected Ship Date]] - SolaCorp_Backlog[[#This Row],[Order Date]]) / SolaCorp_Backlog[[#This Row],[Backlog Quantity]], 0)</f>
        <v>211</v>
      </c>
    </row>
    <row r="3298" spans="1:21" x14ac:dyDescent="0.25">
      <c r="A3298" t="s">
        <v>338</v>
      </c>
      <c r="B3298" t="s">
        <v>1016</v>
      </c>
      <c r="C3298" t="s">
        <v>671</v>
      </c>
      <c r="D3298" t="s">
        <v>800</v>
      </c>
      <c r="E3298" t="s">
        <v>801</v>
      </c>
      <c r="F3298">
        <v>1</v>
      </c>
      <c r="G3298">
        <v>488.8</v>
      </c>
      <c r="H3298" s="9">
        <v>45225</v>
      </c>
      <c r="I3298" t="s">
        <v>683</v>
      </c>
      <c r="J3298" t="s">
        <v>675</v>
      </c>
      <c r="K3298" t="s">
        <v>596</v>
      </c>
      <c r="L3298" t="s">
        <v>659</v>
      </c>
      <c r="M3298" t="s">
        <v>2428</v>
      </c>
      <c r="N3298" t="s">
        <v>5406</v>
      </c>
      <c r="O3298" t="s">
        <v>6445</v>
      </c>
      <c r="P3298">
        <f>COUNTIFS($L:$L, SolaCorp_Backlog[[#This Row],[Product Group]], $H:$H, "&lt;=" &amp; SolaCorp_Backlog[[#This Row],[Order Date]])</f>
        <v>759</v>
      </c>
      <c r="Q3298" s="9">
        <f>IFERROR(VLOOKUP(SolaCorp_Backlog[[#This Row],[Order_Item]], 'Hot Orders'!$C:$H, 6, FALSE), SolaCorp_Backlog[[#This Row],[Order Date]])</f>
        <v>45225</v>
      </c>
      <c r="R3298">
        <f>COUNTIFS($L:$L, SolaCorp_Backlog[[#This Row],[Product Group]], $Q:$Q, "&lt;=" &amp; SolaCorp_Backlog[[#This Row],[New Date]])</f>
        <v>761</v>
      </c>
      <c r="S3298">
        <f>IF(SolaCorp_Backlog[[#This Row],[Product Group]] &lt;&gt; $L3297, 1, $S3297 + 1)</f>
        <v>759</v>
      </c>
      <c r="T32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298">
        <f ca="1" xml:space="preserve"> ROUND((SolaCorp_Backlog[[#This Row],[Projected Ship Date]] - SolaCorp_Backlog[[#This Row],[Order Date]]) / SolaCorp_Backlog[[#This Row],[Backlog Quantity]], 0)</f>
        <v>211</v>
      </c>
    </row>
    <row r="3299" spans="1:21" x14ac:dyDescent="0.25">
      <c r="A3299" t="s">
        <v>350</v>
      </c>
      <c r="B3299" t="s">
        <v>858</v>
      </c>
      <c r="C3299" t="s">
        <v>721</v>
      </c>
      <c r="D3299" t="s">
        <v>730</v>
      </c>
      <c r="E3299" t="s">
        <v>731</v>
      </c>
      <c r="F3299">
        <v>1</v>
      </c>
      <c r="G3299">
        <v>734.31</v>
      </c>
      <c r="H3299" s="9">
        <v>45226</v>
      </c>
      <c r="I3299" t="s">
        <v>779</v>
      </c>
      <c r="J3299" t="s">
        <v>669</v>
      </c>
      <c r="K3299" t="s">
        <v>602</v>
      </c>
      <c r="L3299" t="s">
        <v>659</v>
      </c>
      <c r="M3299" t="s">
        <v>2472</v>
      </c>
      <c r="N3299" t="s">
        <v>5507</v>
      </c>
      <c r="O3299" t="s">
        <v>6475</v>
      </c>
      <c r="P3299">
        <f>COUNTIFS($L:$L, SolaCorp_Backlog[[#This Row],[Product Group]], $H:$H, "&lt;=" &amp; SolaCorp_Backlog[[#This Row],[Order Date]])</f>
        <v>775</v>
      </c>
      <c r="Q3299" s="9">
        <f>IFERROR(VLOOKUP(SolaCorp_Backlog[[#This Row],[Order_Item]], 'Hot Orders'!$C:$H, 6, FALSE), SolaCorp_Backlog[[#This Row],[Order Date]])</f>
        <v>45226</v>
      </c>
      <c r="R3299">
        <f>COUNTIFS($L:$L, SolaCorp_Backlog[[#This Row],[Product Group]], $Q:$Q, "&lt;=" &amp; SolaCorp_Backlog[[#This Row],[New Date]])</f>
        <v>777</v>
      </c>
      <c r="S3299">
        <f>IF(SolaCorp_Backlog[[#This Row],[Product Group]] &lt;&gt; $L3298, 1, $S3298 + 1)</f>
        <v>760</v>
      </c>
      <c r="T32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299">
        <f ca="1" xml:space="preserve"> ROUND((SolaCorp_Backlog[[#This Row],[Projected Ship Date]] - SolaCorp_Backlog[[#This Row],[Order Date]]) / SolaCorp_Backlog[[#This Row],[Backlog Quantity]], 0)</f>
        <v>210</v>
      </c>
    </row>
    <row r="3300" spans="1:21" x14ac:dyDescent="0.25">
      <c r="A3300" t="s">
        <v>347</v>
      </c>
      <c r="B3300" t="s">
        <v>1039</v>
      </c>
      <c r="C3300" t="s">
        <v>729</v>
      </c>
      <c r="D3300" t="s">
        <v>800</v>
      </c>
      <c r="E3300" t="s">
        <v>801</v>
      </c>
      <c r="F3300">
        <v>1</v>
      </c>
      <c r="G3300">
        <v>457.98</v>
      </c>
      <c r="H3300" s="9">
        <v>45226</v>
      </c>
      <c r="I3300" t="s">
        <v>789</v>
      </c>
      <c r="J3300" t="s">
        <v>669</v>
      </c>
      <c r="K3300" t="s">
        <v>596</v>
      </c>
      <c r="L3300" t="s">
        <v>659</v>
      </c>
      <c r="M3300" t="s">
        <v>2473</v>
      </c>
      <c r="N3300" t="s">
        <v>5508</v>
      </c>
      <c r="O3300" t="s">
        <v>6476</v>
      </c>
      <c r="P3300">
        <f>COUNTIFS($L:$L, SolaCorp_Backlog[[#This Row],[Product Group]], $H:$H, "&lt;=" &amp; SolaCorp_Backlog[[#This Row],[Order Date]])</f>
        <v>775</v>
      </c>
      <c r="Q3300" s="9">
        <f>IFERROR(VLOOKUP(SolaCorp_Backlog[[#This Row],[Order_Item]], 'Hot Orders'!$C:$H, 6, FALSE), SolaCorp_Backlog[[#This Row],[Order Date]])</f>
        <v>45226</v>
      </c>
      <c r="R3300">
        <f>COUNTIFS($L:$L, SolaCorp_Backlog[[#This Row],[Product Group]], $Q:$Q, "&lt;=" &amp; SolaCorp_Backlog[[#This Row],[New Date]])</f>
        <v>777</v>
      </c>
      <c r="S3300">
        <f>IF(SolaCorp_Backlog[[#This Row],[Product Group]] &lt;&gt; $L3299, 1, $S3299 + 1)</f>
        <v>761</v>
      </c>
      <c r="T33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00">
        <f ca="1" xml:space="preserve"> ROUND((SolaCorp_Backlog[[#This Row],[Projected Ship Date]] - SolaCorp_Backlog[[#This Row],[Order Date]]) / SolaCorp_Backlog[[#This Row],[Backlog Quantity]], 0)</f>
        <v>210</v>
      </c>
    </row>
    <row r="3301" spans="1:21" x14ac:dyDescent="0.25">
      <c r="A3301" t="s">
        <v>352</v>
      </c>
      <c r="B3301" t="s">
        <v>776</v>
      </c>
      <c r="C3301" t="s">
        <v>721</v>
      </c>
      <c r="D3301" t="s">
        <v>777</v>
      </c>
      <c r="E3301" t="s">
        <v>778</v>
      </c>
      <c r="F3301">
        <v>1</v>
      </c>
      <c r="G3301">
        <v>865.87</v>
      </c>
      <c r="H3301" s="9">
        <v>45226</v>
      </c>
      <c r="I3301" t="s">
        <v>779</v>
      </c>
      <c r="J3301" t="s">
        <v>669</v>
      </c>
      <c r="K3301" t="s">
        <v>601</v>
      </c>
      <c r="L3301" t="s">
        <v>659</v>
      </c>
      <c r="M3301" t="s">
        <v>2282</v>
      </c>
      <c r="N3301" t="s">
        <v>5106</v>
      </c>
      <c r="O3301" t="s">
        <v>6322</v>
      </c>
      <c r="P3301">
        <f>COUNTIFS($L:$L, SolaCorp_Backlog[[#This Row],[Product Group]], $H:$H, "&lt;=" &amp; SolaCorp_Backlog[[#This Row],[Order Date]])</f>
        <v>775</v>
      </c>
      <c r="Q3301" s="9">
        <f>IFERROR(VLOOKUP(SolaCorp_Backlog[[#This Row],[Order_Item]], 'Hot Orders'!$C:$H, 6, FALSE), SolaCorp_Backlog[[#This Row],[Order Date]])</f>
        <v>45226</v>
      </c>
      <c r="R3301">
        <f>COUNTIFS($L:$L, SolaCorp_Backlog[[#This Row],[Product Group]], $Q:$Q, "&lt;=" &amp; SolaCorp_Backlog[[#This Row],[New Date]])</f>
        <v>777</v>
      </c>
      <c r="S3301">
        <f>IF(SolaCorp_Backlog[[#This Row],[Product Group]] &lt;&gt; $L3300, 1, $S3300 + 1)</f>
        <v>762</v>
      </c>
      <c r="T33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01">
        <f ca="1" xml:space="preserve"> ROUND((SolaCorp_Backlog[[#This Row],[Projected Ship Date]] - SolaCorp_Backlog[[#This Row],[Order Date]]) / SolaCorp_Backlog[[#This Row],[Backlog Quantity]], 0)</f>
        <v>210</v>
      </c>
    </row>
    <row r="3302" spans="1:21" x14ac:dyDescent="0.25">
      <c r="A3302" t="s">
        <v>477</v>
      </c>
      <c r="B3302" t="s">
        <v>844</v>
      </c>
      <c r="C3302" t="s">
        <v>729</v>
      </c>
      <c r="D3302" t="s">
        <v>837</v>
      </c>
      <c r="E3302" t="s">
        <v>838</v>
      </c>
      <c r="F3302">
        <v>1</v>
      </c>
      <c r="G3302">
        <v>311.60000000000002</v>
      </c>
      <c r="H3302" s="9">
        <v>45226</v>
      </c>
      <c r="I3302" t="s">
        <v>732</v>
      </c>
      <c r="J3302" t="s">
        <v>675</v>
      </c>
      <c r="K3302" t="s">
        <v>599</v>
      </c>
      <c r="L3302" t="s">
        <v>659</v>
      </c>
      <c r="M3302" t="s">
        <v>2206</v>
      </c>
      <c r="N3302" t="s">
        <v>4933</v>
      </c>
      <c r="O3302" t="s">
        <v>6254</v>
      </c>
      <c r="P3302">
        <f>COUNTIFS($L:$L, SolaCorp_Backlog[[#This Row],[Product Group]], $H:$H, "&lt;=" &amp; SolaCorp_Backlog[[#This Row],[Order Date]])</f>
        <v>775</v>
      </c>
      <c r="Q3302" s="9">
        <f>IFERROR(VLOOKUP(SolaCorp_Backlog[[#This Row],[Order_Item]], 'Hot Orders'!$C:$H, 6, FALSE), SolaCorp_Backlog[[#This Row],[Order Date]])</f>
        <v>45226</v>
      </c>
      <c r="R3302">
        <f>COUNTIFS($L:$L, SolaCorp_Backlog[[#This Row],[Product Group]], $Q:$Q, "&lt;=" &amp; SolaCorp_Backlog[[#This Row],[New Date]])</f>
        <v>777</v>
      </c>
      <c r="S3302">
        <f>IF(SolaCorp_Backlog[[#This Row],[Product Group]] &lt;&gt; $L3301, 1, $S3301 + 1)</f>
        <v>763</v>
      </c>
      <c r="T33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02">
        <f ca="1" xml:space="preserve"> ROUND((SolaCorp_Backlog[[#This Row],[Projected Ship Date]] - SolaCorp_Backlog[[#This Row],[Order Date]]) / SolaCorp_Backlog[[#This Row],[Backlog Quantity]], 0)</f>
        <v>210</v>
      </c>
    </row>
    <row r="3303" spans="1:21" x14ac:dyDescent="0.25">
      <c r="A3303" t="s">
        <v>477</v>
      </c>
      <c r="B3303" t="s">
        <v>844</v>
      </c>
      <c r="C3303" t="s">
        <v>729</v>
      </c>
      <c r="D3303" t="s">
        <v>837</v>
      </c>
      <c r="E3303" t="s">
        <v>838</v>
      </c>
      <c r="F3303">
        <v>1</v>
      </c>
      <c r="G3303">
        <v>238.08</v>
      </c>
      <c r="H3303" s="9">
        <v>45226</v>
      </c>
      <c r="I3303" t="s">
        <v>732</v>
      </c>
      <c r="J3303" t="s">
        <v>675</v>
      </c>
      <c r="K3303" t="s">
        <v>599</v>
      </c>
      <c r="L3303" t="s">
        <v>659</v>
      </c>
      <c r="M3303" t="s">
        <v>2206</v>
      </c>
      <c r="N3303" t="s">
        <v>4933</v>
      </c>
      <c r="O3303" t="s">
        <v>6254</v>
      </c>
      <c r="P3303">
        <f>COUNTIFS($L:$L, SolaCorp_Backlog[[#This Row],[Product Group]], $H:$H, "&lt;=" &amp; SolaCorp_Backlog[[#This Row],[Order Date]])</f>
        <v>775</v>
      </c>
      <c r="Q3303" s="9">
        <f>IFERROR(VLOOKUP(SolaCorp_Backlog[[#This Row],[Order_Item]], 'Hot Orders'!$C:$H, 6, FALSE), SolaCorp_Backlog[[#This Row],[Order Date]])</f>
        <v>45226</v>
      </c>
      <c r="R3303">
        <f>COUNTIFS($L:$L, SolaCorp_Backlog[[#This Row],[Product Group]], $Q:$Q, "&lt;=" &amp; SolaCorp_Backlog[[#This Row],[New Date]])</f>
        <v>777</v>
      </c>
      <c r="S3303">
        <f>IF(SolaCorp_Backlog[[#This Row],[Product Group]] &lt;&gt; $L3302, 1, $S3302 + 1)</f>
        <v>764</v>
      </c>
      <c r="T33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03">
        <f ca="1" xml:space="preserve"> ROUND((SolaCorp_Backlog[[#This Row],[Projected Ship Date]] - SolaCorp_Backlog[[#This Row],[Order Date]]) / SolaCorp_Backlog[[#This Row],[Backlog Quantity]], 0)</f>
        <v>210</v>
      </c>
    </row>
    <row r="3304" spans="1:21" x14ac:dyDescent="0.25">
      <c r="A3304" t="s">
        <v>479</v>
      </c>
      <c r="B3304" t="s">
        <v>899</v>
      </c>
      <c r="C3304" t="s">
        <v>688</v>
      </c>
      <c r="D3304" t="s">
        <v>910</v>
      </c>
      <c r="E3304" t="s">
        <v>911</v>
      </c>
      <c r="F3304">
        <v>4</v>
      </c>
      <c r="G3304">
        <v>437.19</v>
      </c>
      <c r="H3304" s="9">
        <v>45226</v>
      </c>
      <c r="I3304" t="s">
        <v>900</v>
      </c>
      <c r="J3304" t="s">
        <v>675</v>
      </c>
      <c r="K3304" t="s">
        <v>602</v>
      </c>
      <c r="L3304" t="s">
        <v>659</v>
      </c>
      <c r="M3304" t="s">
        <v>2344</v>
      </c>
      <c r="N3304" t="s">
        <v>5542</v>
      </c>
      <c r="O3304" t="s">
        <v>6374</v>
      </c>
      <c r="P3304">
        <f>COUNTIFS($L:$L, SolaCorp_Backlog[[#This Row],[Product Group]], $H:$H, "&lt;=" &amp; SolaCorp_Backlog[[#This Row],[Order Date]])</f>
        <v>775</v>
      </c>
      <c r="Q3304" s="9">
        <f>IFERROR(VLOOKUP(SolaCorp_Backlog[[#This Row],[Order_Item]], 'Hot Orders'!$C:$H, 6, FALSE), SolaCorp_Backlog[[#This Row],[Order Date]])</f>
        <v>45226</v>
      </c>
      <c r="R3304">
        <f>COUNTIFS($L:$L, SolaCorp_Backlog[[#This Row],[Product Group]], $Q:$Q, "&lt;=" &amp; SolaCorp_Backlog[[#This Row],[New Date]])</f>
        <v>777</v>
      </c>
      <c r="S3304">
        <f>IF(SolaCorp_Backlog[[#This Row],[Product Group]] &lt;&gt; $L3303, 1, $S3303 + 1)</f>
        <v>765</v>
      </c>
      <c r="T33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04">
        <f ca="1" xml:space="preserve"> ROUND((SolaCorp_Backlog[[#This Row],[Projected Ship Date]] - SolaCorp_Backlog[[#This Row],[Order Date]]) / SolaCorp_Backlog[[#This Row],[Backlog Quantity]], 0)</f>
        <v>53</v>
      </c>
    </row>
    <row r="3305" spans="1:21" x14ac:dyDescent="0.25">
      <c r="A3305" t="s">
        <v>479</v>
      </c>
      <c r="B3305" t="s">
        <v>899</v>
      </c>
      <c r="C3305" t="s">
        <v>688</v>
      </c>
      <c r="D3305" t="s">
        <v>910</v>
      </c>
      <c r="E3305" t="s">
        <v>911</v>
      </c>
      <c r="F3305">
        <v>4</v>
      </c>
      <c r="G3305">
        <v>437.19</v>
      </c>
      <c r="H3305" s="9">
        <v>45226</v>
      </c>
      <c r="I3305" t="s">
        <v>900</v>
      </c>
      <c r="J3305" t="s">
        <v>675</v>
      </c>
      <c r="K3305" t="s">
        <v>602</v>
      </c>
      <c r="L3305" t="s">
        <v>659</v>
      </c>
      <c r="M3305" t="s">
        <v>2344</v>
      </c>
      <c r="N3305" t="s">
        <v>5543</v>
      </c>
      <c r="O3305" t="s">
        <v>6374</v>
      </c>
      <c r="P3305">
        <f>COUNTIFS($L:$L, SolaCorp_Backlog[[#This Row],[Product Group]], $H:$H, "&lt;=" &amp; SolaCorp_Backlog[[#This Row],[Order Date]])</f>
        <v>775</v>
      </c>
      <c r="Q3305" s="9">
        <f>IFERROR(VLOOKUP(SolaCorp_Backlog[[#This Row],[Order_Item]], 'Hot Orders'!$C:$H, 6, FALSE), SolaCorp_Backlog[[#This Row],[Order Date]])</f>
        <v>45226</v>
      </c>
      <c r="R3305">
        <f>COUNTIFS($L:$L, SolaCorp_Backlog[[#This Row],[Product Group]], $Q:$Q, "&lt;=" &amp; SolaCorp_Backlog[[#This Row],[New Date]])</f>
        <v>777</v>
      </c>
      <c r="S3305">
        <f>IF(SolaCorp_Backlog[[#This Row],[Product Group]] &lt;&gt; $L3304, 1, $S3304 + 1)</f>
        <v>766</v>
      </c>
      <c r="T33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05">
        <f ca="1" xml:space="preserve"> ROUND((SolaCorp_Backlog[[#This Row],[Projected Ship Date]] - SolaCorp_Backlog[[#This Row],[Order Date]]) / SolaCorp_Backlog[[#This Row],[Backlog Quantity]], 0)</f>
        <v>53</v>
      </c>
    </row>
    <row r="3306" spans="1:21" x14ac:dyDescent="0.25">
      <c r="A3306" t="s">
        <v>479</v>
      </c>
      <c r="B3306" t="s">
        <v>899</v>
      </c>
      <c r="C3306" t="s">
        <v>688</v>
      </c>
      <c r="D3306" t="s">
        <v>910</v>
      </c>
      <c r="E3306" t="s">
        <v>911</v>
      </c>
      <c r="F3306">
        <v>4</v>
      </c>
      <c r="G3306">
        <v>437.19</v>
      </c>
      <c r="H3306" s="9">
        <v>45226</v>
      </c>
      <c r="I3306" t="s">
        <v>900</v>
      </c>
      <c r="J3306" t="s">
        <v>675</v>
      </c>
      <c r="K3306" t="s">
        <v>602</v>
      </c>
      <c r="L3306" t="s">
        <v>659</v>
      </c>
      <c r="M3306" t="s">
        <v>2344</v>
      </c>
      <c r="N3306" t="s">
        <v>5544</v>
      </c>
      <c r="O3306" t="s">
        <v>6374</v>
      </c>
      <c r="P3306">
        <f>COUNTIFS($L:$L, SolaCorp_Backlog[[#This Row],[Product Group]], $H:$H, "&lt;=" &amp; SolaCorp_Backlog[[#This Row],[Order Date]])</f>
        <v>775</v>
      </c>
      <c r="Q3306" s="9">
        <f>IFERROR(VLOOKUP(SolaCorp_Backlog[[#This Row],[Order_Item]], 'Hot Orders'!$C:$H, 6, FALSE), SolaCorp_Backlog[[#This Row],[Order Date]])</f>
        <v>45226</v>
      </c>
      <c r="R3306">
        <f>COUNTIFS($L:$L, SolaCorp_Backlog[[#This Row],[Product Group]], $Q:$Q, "&lt;=" &amp; SolaCorp_Backlog[[#This Row],[New Date]])</f>
        <v>777</v>
      </c>
      <c r="S3306">
        <f>IF(SolaCorp_Backlog[[#This Row],[Product Group]] &lt;&gt; $L3305, 1, $S3305 + 1)</f>
        <v>767</v>
      </c>
      <c r="T33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06">
        <f ca="1" xml:space="preserve"> ROUND((SolaCorp_Backlog[[#This Row],[Projected Ship Date]] - SolaCorp_Backlog[[#This Row],[Order Date]]) / SolaCorp_Backlog[[#This Row],[Backlog Quantity]], 0)</f>
        <v>53</v>
      </c>
    </row>
    <row r="3307" spans="1:21" x14ac:dyDescent="0.25">
      <c r="A3307" t="s">
        <v>479</v>
      </c>
      <c r="B3307" t="s">
        <v>899</v>
      </c>
      <c r="C3307" t="s">
        <v>688</v>
      </c>
      <c r="D3307" t="s">
        <v>910</v>
      </c>
      <c r="E3307" t="s">
        <v>911</v>
      </c>
      <c r="F3307">
        <v>4</v>
      </c>
      <c r="G3307">
        <v>437.19</v>
      </c>
      <c r="H3307" s="9">
        <v>45226</v>
      </c>
      <c r="I3307" t="s">
        <v>900</v>
      </c>
      <c r="J3307" t="s">
        <v>675</v>
      </c>
      <c r="K3307" t="s">
        <v>602</v>
      </c>
      <c r="L3307" t="s">
        <v>659</v>
      </c>
      <c r="M3307" t="s">
        <v>2344</v>
      </c>
      <c r="N3307" t="s">
        <v>5238</v>
      </c>
      <c r="O3307" t="s">
        <v>6374</v>
      </c>
      <c r="P3307">
        <f>COUNTIFS($L:$L, SolaCorp_Backlog[[#This Row],[Product Group]], $H:$H, "&lt;=" &amp; SolaCorp_Backlog[[#This Row],[Order Date]])</f>
        <v>775</v>
      </c>
      <c r="Q3307" s="9">
        <f>IFERROR(VLOOKUP(SolaCorp_Backlog[[#This Row],[Order_Item]], 'Hot Orders'!$C:$H, 6, FALSE), SolaCorp_Backlog[[#This Row],[Order Date]])</f>
        <v>45226</v>
      </c>
      <c r="R3307">
        <f>COUNTIFS($L:$L, SolaCorp_Backlog[[#This Row],[Product Group]], $Q:$Q, "&lt;=" &amp; SolaCorp_Backlog[[#This Row],[New Date]])</f>
        <v>777</v>
      </c>
      <c r="S3307">
        <f>IF(SolaCorp_Backlog[[#This Row],[Product Group]] &lt;&gt; $L3306, 1, $S3306 + 1)</f>
        <v>768</v>
      </c>
      <c r="T33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07">
        <f ca="1" xml:space="preserve"> ROUND((SolaCorp_Backlog[[#This Row],[Projected Ship Date]] - SolaCorp_Backlog[[#This Row],[Order Date]]) / SolaCorp_Backlog[[#This Row],[Backlog Quantity]], 0)</f>
        <v>53</v>
      </c>
    </row>
    <row r="3308" spans="1:21" x14ac:dyDescent="0.25">
      <c r="A3308" t="s">
        <v>477</v>
      </c>
      <c r="B3308" t="s">
        <v>844</v>
      </c>
      <c r="C3308" t="s">
        <v>729</v>
      </c>
      <c r="D3308" t="s">
        <v>837</v>
      </c>
      <c r="E3308" t="s">
        <v>838</v>
      </c>
      <c r="F3308">
        <v>1</v>
      </c>
      <c r="G3308">
        <v>252.86</v>
      </c>
      <c r="H3308" s="9">
        <v>45226</v>
      </c>
      <c r="I3308" t="s">
        <v>732</v>
      </c>
      <c r="J3308" t="s">
        <v>675</v>
      </c>
      <c r="K3308" t="s">
        <v>599</v>
      </c>
      <c r="L3308" t="s">
        <v>659</v>
      </c>
      <c r="M3308" t="s">
        <v>2206</v>
      </c>
      <c r="N3308" t="s">
        <v>4933</v>
      </c>
      <c r="O3308" t="s">
        <v>6254</v>
      </c>
      <c r="P3308">
        <f>COUNTIFS($L:$L, SolaCorp_Backlog[[#This Row],[Product Group]], $H:$H, "&lt;=" &amp; SolaCorp_Backlog[[#This Row],[Order Date]])</f>
        <v>775</v>
      </c>
      <c r="Q3308" s="9">
        <f>IFERROR(VLOOKUP(SolaCorp_Backlog[[#This Row],[Order_Item]], 'Hot Orders'!$C:$H, 6, FALSE), SolaCorp_Backlog[[#This Row],[Order Date]])</f>
        <v>45226</v>
      </c>
      <c r="R3308">
        <f>COUNTIFS($L:$L, SolaCorp_Backlog[[#This Row],[Product Group]], $Q:$Q, "&lt;=" &amp; SolaCorp_Backlog[[#This Row],[New Date]])</f>
        <v>777</v>
      </c>
      <c r="S3308">
        <f>IF(SolaCorp_Backlog[[#This Row],[Product Group]] &lt;&gt; $L3307, 1, $S3307 + 1)</f>
        <v>769</v>
      </c>
      <c r="T33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08">
        <f ca="1" xml:space="preserve"> ROUND((SolaCorp_Backlog[[#This Row],[Projected Ship Date]] - SolaCorp_Backlog[[#This Row],[Order Date]]) / SolaCorp_Backlog[[#This Row],[Backlog Quantity]], 0)</f>
        <v>210</v>
      </c>
    </row>
    <row r="3309" spans="1:21" x14ac:dyDescent="0.25">
      <c r="A3309" t="s">
        <v>479</v>
      </c>
      <c r="B3309" t="s">
        <v>899</v>
      </c>
      <c r="C3309" t="s">
        <v>688</v>
      </c>
      <c r="D3309" t="s">
        <v>910</v>
      </c>
      <c r="E3309" t="s">
        <v>911</v>
      </c>
      <c r="F3309">
        <v>1</v>
      </c>
      <c r="G3309">
        <v>118.12</v>
      </c>
      <c r="H3309" s="9">
        <v>45226</v>
      </c>
      <c r="I3309" t="s">
        <v>900</v>
      </c>
      <c r="J3309" t="s">
        <v>675</v>
      </c>
      <c r="K3309" t="s">
        <v>602</v>
      </c>
      <c r="L3309" t="s">
        <v>659</v>
      </c>
      <c r="M3309" t="s">
        <v>2344</v>
      </c>
      <c r="N3309" t="s">
        <v>5238</v>
      </c>
      <c r="O3309" t="s">
        <v>6374</v>
      </c>
      <c r="P3309">
        <f>COUNTIFS($L:$L, SolaCorp_Backlog[[#This Row],[Product Group]], $H:$H, "&lt;=" &amp; SolaCorp_Backlog[[#This Row],[Order Date]])</f>
        <v>775</v>
      </c>
      <c r="Q3309" s="9">
        <f>IFERROR(VLOOKUP(SolaCorp_Backlog[[#This Row],[Order_Item]], 'Hot Orders'!$C:$H, 6, FALSE), SolaCorp_Backlog[[#This Row],[Order Date]])</f>
        <v>45226</v>
      </c>
      <c r="R3309">
        <f>COUNTIFS($L:$L, SolaCorp_Backlog[[#This Row],[Product Group]], $Q:$Q, "&lt;=" &amp; SolaCorp_Backlog[[#This Row],[New Date]])</f>
        <v>777</v>
      </c>
      <c r="S3309">
        <f>IF(SolaCorp_Backlog[[#This Row],[Product Group]] &lt;&gt; $L3308, 1, $S3308 + 1)</f>
        <v>770</v>
      </c>
      <c r="T33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09">
        <f ca="1" xml:space="preserve"> ROUND((SolaCorp_Backlog[[#This Row],[Projected Ship Date]] - SolaCorp_Backlog[[#This Row],[Order Date]]) / SolaCorp_Backlog[[#This Row],[Backlog Quantity]], 0)</f>
        <v>210</v>
      </c>
    </row>
    <row r="3310" spans="1:21" x14ac:dyDescent="0.25">
      <c r="A3310" t="s">
        <v>477</v>
      </c>
      <c r="B3310" t="s">
        <v>844</v>
      </c>
      <c r="C3310" t="s">
        <v>729</v>
      </c>
      <c r="D3310" t="s">
        <v>974</v>
      </c>
      <c r="E3310" t="s">
        <v>975</v>
      </c>
      <c r="F3310">
        <v>1</v>
      </c>
      <c r="G3310">
        <v>320.57</v>
      </c>
      <c r="H3310" s="9">
        <v>45226</v>
      </c>
      <c r="I3310" t="s">
        <v>732</v>
      </c>
      <c r="J3310" t="s">
        <v>675</v>
      </c>
      <c r="K3310" t="s">
        <v>590</v>
      </c>
      <c r="L3310" t="s">
        <v>659</v>
      </c>
      <c r="M3310" t="s">
        <v>2385</v>
      </c>
      <c r="N3310" t="s">
        <v>5300</v>
      </c>
      <c r="O3310" t="s">
        <v>6254</v>
      </c>
      <c r="P3310">
        <f>COUNTIFS($L:$L, SolaCorp_Backlog[[#This Row],[Product Group]], $H:$H, "&lt;=" &amp; SolaCorp_Backlog[[#This Row],[Order Date]])</f>
        <v>775</v>
      </c>
      <c r="Q3310" s="9">
        <f>IFERROR(VLOOKUP(SolaCorp_Backlog[[#This Row],[Order_Item]], 'Hot Orders'!$C:$H, 6, FALSE), SolaCorp_Backlog[[#This Row],[Order Date]])</f>
        <v>45226</v>
      </c>
      <c r="R3310">
        <f>COUNTIFS($L:$L, SolaCorp_Backlog[[#This Row],[Product Group]], $Q:$Q, "&lt;=" &amp; SolaCorp_Backlog[[#This Row],[New Date]])</f>
        <v>777</v>
      </c>
      <c r="S3310">
        <f>IF(SolaCorp_Backlog[[#This Row],[Product Group]] &lt;&gt; $L3309, 1, $S3309 + 1)</f>
        <v>771</v>
      </c>
      <c r="T33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10">
        <f ca="1" xml:space="preserve"> ROUND((SolaCorp_Backlog[[#This Row],[Projected Ship Date]] - SolaCorp_Backlog[[#This Row],[Order Date]]) / SolaCorp_Backlog[[#This Row],[Backlog Quantity]], 0)</f>
        <v>210</v>
      </c>
    </row>
    <row r="3311" spans="1:21" x14ac:dyDescent="0.25">
      <c r="A3311" t="s">
        <v>477</v>
      </c>
      <c r="B3311" t="s">
        <v>844</v>
      </c>
      <c r="C3311" t="s">
        <v>729</v>
      </c>
      <c r="D3311" t="s">
        <v>722</v>
      </c>
      <c r="E3311" t="s">
        <v>723</v>
      </c>
      <c r="F3311">
        <v>1</v>
      </c>
      <c r="G3311">
        <v>127.32</v>
      </c>
      <c r="H3311" s="9">
        <v>45226</v>
      </c>
      <c r="I3311" t="s">
        <v>732</v>
      </c>
      <c r="J3311" t="s">
        <v>675</v>
      </c>
      <c r="K3311" t="s">
        <v>622</v>
      </c>
      <c r="L3311" t="s">
        <v>659</v>
      </c>
      <c r="M3311" t="s">
        <v>2321</v>
      </c>
      <c r="N3311" t="s">
        <v>5205</v>
      </c>
      <c r="O3311" t="s">
        <v>6254</v>
      </c>
      <c r="P3311">
        <f>COUNTIFS($L:$L, SolaCorp_Backlog[[#This Row],[Product Group]], $H:$H, "&lt;=" &amp; SolaCorp_Backlog[[#This Row],[Order Date]])</f>
        <v>775</v>
      </c>
      <c r="Q3311" s="9">
        <f>IFERROR(VLOOKUP(SolaCorp_Backlog[[#This Row],[Order_Item]], 'Hot Orders'!$C:$H, 6, FALSE), SolaCorp_Backlog[[#This Row],[Order Date]])</f>
        <v>45226</v>
      </c>
      <c r="R3311">
        <f>COUNTIFS($L:$L, SolaCorp_Backlog[[#This Row],[Product Group]], $Q:$Q, "&lt;=" &amp; SolaCorp_Backlog[[#This Row],[New Date]])</f>
        <v>777</v>
      </c>
      <c r="S3311">
        <f>IF(SolaCorp_Backlog[[#This Row],[Product Group]] &lt;&gt; $L3310, 1, $S3310 + 1)</f>
        <v>772</v>
      </c>
      <c r="T33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11">
        <f ca="1" xml:space="preserve"> ROUND((SolaCorp_Backlog[[#This Row],[Projected Ship Date]] - SolaCorp_Backlog[[#This Row],[Order Date]]) / SolaCorp_Backlog[[#This Row],[Backlog Quantity]], 0)</f>
        <v>210</v>
      </c>
    </row>
    <row r="3312" spans="1:21" x14ac:dyDescent="0.25">
      <c r="A3312" t="s">
        <v>477</v>
      </c>
      <c r="B3312" t="s">
        <v>844</v>
      </c>
      <c r="C3312" t="s">
        <v>729</v>
      </c>
      <c r="D3312" t="s">
        <v>837</v>
      </c>
      <c r="E3312" t="s">
        <v>838</v>
      </c>
      <c r="F3312">
        <v>1</v>
      </c>
      <c r="G3312">
        <v>261.95999999999998</v>
      </c>
      <c r="H3312" s="9">
        <v>45226</v>
      </c>
      <c r="I3312" t="s">
        <v>732</v>
      </c>
      <c r="J3312" t="s">
        <v>675</v>
      </c>
      <c r="K3312" t="s">
        <v>599</v>
      </c>
      <c r="L3312" t="s">
        <v>659</v>
      </c>
      <c r="M3312" t="s">
        <v>2206</v>
      </c>
      <c r="N3312" t="s">
        <v>4933</v>
      </c>
      <c r="O3312" t="s">
        <v>6254</v>
      </c>
      <c r="P3312">
        <f>COUNTIFS($L:$L, SolaCorp_Backlog[[#This Row],[Product Group]], $H:$H, "&lt;=" &amp; SolaCorp_Backlog[[#This Row],[Order Date]])</f>
        <v>775</v>
      </c>
      <c r="Q3312" s="9">
        <f>IFERROR(VLOOKUP(SolaCorp_Backlog[[#This Row],[Order_Item]], 'Hot Orders'!$C:$H, 6, FALSE), SolaCorp_Backlog[[#This Row],[Order Date]])</f>
        <v>45226</v>
      </c>
      <c r="R3312">
        <f>COUNTIFS($L:$L, SolaCorp_Backlog[[#This Row],[Product Group]], $Q:$Q, "&lt;=" &amp; SolaCorp_Backlog[[#This Row],[New Date]])</f>
        <v>777</v>
      </c>
      <c r="S3312">
        <f>IF(SolaCorp_Backlog[[#This Row],[Product Group]] &lt;&gt; $L3311, 1, $S3311 + 1)</f>
        <v>773</v>
      </c>
      <c r="T33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12">
        <f ca="1" xml:space="preserve"> ROUND((SolaCorp_Backlog[[#This Row],[Projected Ship Date]] - SolaCorp_Backlog[[#This Row],[Order Date]]) / SolaCorp_Backlog[[#This Row],[Backlog Quantity]], 0)</f>
        <v>210</v>
      </c>
    </row>
    <row r="3313" spans="1:21" x14ac:dyDescent="0.25">
      <c r="A3313" t="s">
        <v>477</v>
      </c>
      <c r="B3313" t="s">
        <v>844</v>
      </c>
      <c r="C3313" t="s">
        <v>729</v>
      </c>
      <c r="D3313" t="s">
        <v>730</v>
      </c>
      <c r="E3313" t="s">
        <v>731</v>
      </c>
      <c r="F3313">
        <v>1</v>
      </c>
      <c r="G3313">
        <v>674.85</v>
      </c>
      <c r="H3313" s="9">
        <v>45226</v>
      </c>
      <c r="I3313" t="s">
        <v>732</v>
      </c>
      <c r="J3313" t="s">
        <v>675</v>
      </c>
      <c r="K3313" t="s">
        <v>602</v>
      </c>
      <c r="L3313" t="s">
        <v>659</v>
      </c>
      <c r="M3313" t="s">
        <v>2301</v>
      </c>
      <c r="N3313" t="s">
        <v>5151</v>
      </c>
      <c r="O3313" t="s">
        <v>6254</v>
      </c>
      <c r="P3313">
        <f>COUNTIFS($L:$L, SolaCorp_Backlog[[#This Row],[Product Group]], $H:$H, "&lt;=" &amp; SolaCorp_Backlog[[#This Row],[Order Date]])</f>
        <v>775</v>
      </c>
      <c r="Q3313" s="9">
        <f>IFERROR(VLOOKUP(SolaCorp_Backlog[[#This Row],[Order_Item]], 'Hot Orders'!$C:$H, 6, FALSE), SolaCorp_Backlog[[#This Row],[Order Date]])</f>
        <v>45226</v>
      </c>
      <c r="R3313">
        <f>COUNTIFS($L:$L, SolaCorp_Backlog[[#This Row],[Product Group]], $Q:$Q, "&lt;=" &amp; SolaCorp_Backlog[[#This Row],[New Date]])</f>
        <v>777</v>
      </c>
      <c r="S3313">
        <f>IF(SolaCorp_Backlog[[#This Row],[Product Group]] &lt;&gt; $L3312, 1, $S3312 + 1)</f>
        <v>774</v>
      </c>
      <c r="T33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13">
        <f ca="1" xml:space="preserve"> ROUND((SolaCorp_Backlog[[#This Row],[Projected Ship Date]] - SolaCorp_Backlog[[#This Row],[Order Date]]) / SolaCorp_Backlog[[#This Row],[Backlog Quantity]], 0)</f>
        <v>210</v>
      </c>
    </row>
    <row r="3314" spans="1:21" x14ac:dyDescent="0.25">
      <c r="A3314" t="s">
        <v>477</v>
      </c>
      <c r="B3314" t="s">
        <v>844</v>
      </c>
      <c r="C3314" t="s">
        <v>729</v>
      </c>
      <c r="D3314" t="s">
        <v>942</v>
      </c>
      <c r="E3314" t="s">
        <v>943</v>
      </c>
      <c r="F3314">
        <v>1</v>
      </c>
      <c r="G3314">
        <v>420.89</v>
      </c>
      <c r="H3314" s="9">
        <v>45226</v>
      </c>
      <c r="I3314" t="s">
        <v>732</v>
      </c>
      <c r="J3314" t="s">
        <v>675</v>
      </c>
      <c r="K3314" t="s">
        <v>597</v>
      </c>
      <c r="L3314" t="s">
        <v>659</v>
      </c>
      <c r="M3314" t="s">
        <v>2333</v>
      </c>
      <c r="N3314" t="s">
        <v>5219</v>
      </c>
      <c r="O3314" t="s">
        <v>6254</v>
      </c>
      <c r="P3314">
        <f>COUNTIFS($L:$L, SolaCorp_Backlog[[#This Row],[Product Group]], $H:$H, "&lt;=" &amp; SolaCorp_Backlog[[#This Row],[Order Date]])</f>
        <v>775</v>
      </c>
      <c r="Q3314" s="9">
        <f>IFERROR(VLOOKUP(SolaCorp_Backlog[[#This Row],[Order_Item]], 'Hot Orders'!$C:$H, 6, FALSE), SolaCorp_Backlog[[#This Row],[Order Date]])</f>
        <v>45226</v>
      </c>
      <c r="R3314">
        <f>COUNTIFS($L:$L, SolaCorp_Backlog[[#This Row],[Product Group]], $Q:$Q, "&lt;=" &amp; SolaCorp_Backlog[[#This Row],[New Date]])</f>
        <v>777</v>
      </c>
      <c r="S3314">
        <f>IF(SolaCorp_Backlog[[#This Row],[Product Group]] &lt;&gt; $L3313, 1, $S3313 + 1)</f>
        <v>775</v>
      </c>
      <c r="T33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14">
        <f ca="1" xml:space="preserve"> ROUND((SolaCorp_Backlog[[#This Row],[Projected Ship Date]] - SolaCorp_Backlog[[#This Row],[Order Date]]) / SolaCorp_Backlog[[#This Row],[Backlog Quantity]], 0)</f>
        <v>210</v>
      </c>
    </row>
    <row r="3315" spans="1:21" x14ac:dyDescent="0.25">
      <c r="A3315" t="s">
        <v>355</v>
      </c>
      <c r="B3315" t="s">
        <v>816</v>
      </c>
      <c r="C3315" t="s">
        <v>729</v>
      </c>
      <c r="D3315" t="s">
        <v>761</v>
      </c>
      <c r="E3315" t="s">
        <v>762</v>
      </c>
      <c r="F3315">
        <v>1</v>
      </c>
      <c r="G3315">
        <v>400.62</v>
      </c>
      <c r="H3315" s="9">
        <v>45227</v>
      </c>
      <c r="I3315" t="s">
        <v>732</v>
      </c>
      <c r="J3315" t="s">
        <v>675</v>
      </c>
      <c r="K3315" t="s">
        <v>635</v>
      </c>
      <c r="L3315" t="s">
        <v>659</v>
      </c>
      <c r="M3315" t="s">
        <v>2375</v>
      </c>
      <c r="N3315" t="s">
        <v>5282</v>
      </c>
      <c r="O3315" t="s">
        <v>6401</v>
      </c>
      <c r="P3315">
        <f>COUNTIFS($L:$L, SolaCorp_Backlog[[#This Row],[Product Group]], $H:$H, "&lt;=" &amp; SolaCorp_Backlog[[#This Row],[Order Date]])</f>
        <v>777</v>
      </c>
      <c r="Q3315" s="9">
        <f>IFERROR(VLOOKUP(SolaCorp_Backlog[[#This Row],[Order_Item]], 'Hot Orders'!$C:$H, 6, FALSE), SolaCorp_Backlog[[#This Row],[Order Date]])</f>
        <v>45227</v>
      </c>
      <c r="R3315">
        <f>COUNTIFS($L:$L, SolaCorp_Backlog[[#This Row],[Product Group]], $Q:$Q, "&lt;=" &amp; SolaCorp_Backlog[[#This Row],[New Date]])</f>
        <v>779</v>
      </c>
      <c r="S3315">
        <f>IF(SolaCorp_Backlog[[#This Row],[Product Group]] &lt;&gt; $L3314, 1, $S3314 + 1)</f>
        <v>776</v>
      </c>
      <c r="T33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15">
        <f ca="1" xml:space="preserve"> ROUND((SolaCorp_Backlog[[#This Row],[Projected Ship Date]] - SolaCorp_Backlog[[#This Row],[Order Date]]) / SolaCorp_Backlog[[#This Row],[Backlog Quantity]], 0)</f>
        <v>209</v>
      </c>
    </row>
    <row r="3316" spans="1:21" x14ac:dyDescent="0.25">
      <c r="A3316" t="s">
        <v>355</v>
      </c>
      <c r="B3316" t="s">
        <v>816</v>
      </c>
      <c r="C3316" t="s">
        <v>729</v>
      </c>
      <c r="D3316" t="s">
        <v>761</v>
      </c>
      <c r="E3316" t="s">
        <v>762</v>
      </c>
      <c r="F3316">
        <v>1</v>
      </c>
      <c r="G3316">
        <v>163.19</v>
      </c>
      <c r="H3316" s="9">
        <v>45227</v>
      </c>
      <c r="I3316" t="s">
        <v>732</v>
      </c>
      <c r="J3316" t="s">
        <v>675</v>
      </c>
      <c r="K3316" t="s">
        <v>635</v>
      </c>
      <c r="L3316" t="s">
        <v>659</v>
      </c>
      <c r="M3316" t="s">
        <v>2375</v>
      </c>
      <c r="N3316" t="s">
        <v>5282</v>
      </c>
      <c r="O3316" t="s">
        <v>6401</v>
      </c>
      <c r="P3316">
        <f>COUNTIFS($L:$L, SolaCorp_Backlog[[#This Row],[Product Group]], $H:$H, "&lt;=" &amp; SolaCorp_Backlog[[#This Row],[Order Date]])</f>
        <v>777</v>
      </c>
      <c r="Q3316" s="9">
        <f>IFERROR(VLOOKUP(SolaCorp_Backlog[[#This Row],[Order_Item]], 'Hot Orders'!$C:$H, 6, FALSE), SolaCorp_Backlog[[#This Row],[Order Date]])</f>
        <v>45227</v>
      </c>
      <c r="R3316">
        <f>COUNTIFS($L:$L, SolaCorp_Backlog[[#This Row],[Product Group]], $Q:$Q, "&lt;=" &amp; SolaCorp_Backlog[[#This Row],[New Date]])</f>
        <v>779</v>
      </c>
      <c r="S3316">
        <f>IF(SolaCorp_Backlog[[#This Row],[Product Group]] &lt;&gt; $L3315, 1, $S3315 + 1)</f>
        <v>777</v>
      </c>
      <c r="T33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16">
        <f ca="1" xml:space="preserve"> ROUND((SolaCorp_Backlog[[#This Row],[Projected Ship Date]] - SolaCorp_Backlog[[#This Row],[Order Date]]) / SolaCorp_Backlog[[#This Row],[Backlog Quantity]], 0)</f>
        <v>209</v>
      </c>
    </row>
    <row r="3317" spans="1:21" x14ac:dyDescent="0.25">
      <c r="A3317" t="s">
        <v>366</v>
      </c>
      <c r="B3317" t="s">
        <v>857</v>
      </c>
      <c r="C3317" t="s">
        <v>721</v>
      </c>
      <c r="D3317" t="s">
        <v>730</v>
      </c>
      <c r="E3317" t="s">
        <v>731</v>
      </c>
      <c r="F3317">
        <v>1</v>
      </c>
      <c r="G3317">
        <v>734.31</v>
      </c>
      <c r="H3317" s="9">
        <v>45228</v>
      </c>
      <c r="I3317" t="s">
        <v>787</v>
      </c>
      <c r="J3317" t="s">
        <v>669</v>
      </c>
      <c r="K3317" t="s">
        <v>602</v>
      </c>
      <c r="L3317" t="s">
        <v>659</v>
      </c>
      <c r="M3317" t="s">
        <v>2197</v>
      </c>
      <c r="N3317" t="s">
        <v>4920</v>
      </c>
      <c r="O3317" t="s">
        <v>6245</v>
      </c>
      <c r="P3317">
        <f>COUNTIFS($L:$L, SolaCorp_Backlog[[#This Row],[Product Group]], $H:$H, "&lt;=" &amp; SolaCorp_Backlog[[#This Row],[Order Date]])</f>
        <v>785</v>
      </c>
      <c r="Q3317" s="9">
        <f>IFERROR(VLOOKUP(SolaCorp_Backlog[[#This Row],[Order_Item]], 'Hot Orders'!$C:$H, 6, FALSE), SolaCorp_Backlog[[#This Row],[Order Date]])</f>
        <v>45228</v>
      </c>
      <c r="R3317">
        <f>COUNTIFS($L:$L, SolaCorp_Backlog[[#This Row],[Product Group]], $Q:$Q, "&lt;=" &amp; SolaCorp_Backlog[[#This Row],[New Date]])</f>
        <v>787</v>
      </c>
      <c r="S3317">
        <f>IF(SolaCorp_Backlog[[#This Row],[Product Group]] &lt;&gt; $L3316, 1, $S3316 + 1)</f>
        <v>778</v>
      </c>
      <c r="T33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17">
        <f ca="1" xml:space="preserve"> ROUND((SolaCorp_Backlog[[#This Row],[Projected Ship Date]] - SolaCorp_Backlog[[#This Row],[Order Date]]) / SolaCorp_Backlog[[#This Row],[Backlog Quantity]], 0)</f>
        <v>208</v>
      </c>
    </row>
    <row r="3318" spans="1:21" x14ac:dyDescent="0.25">
      <c r="A3318" t="s">
        <v>172</v>
      </c>
      <c r="B3318" t="s">
        <v>1243</v>
      </c>
      <c r="C3318" t="s">
        <v>671</v>
      </c>
      <c r="D3318" t="s">
        <v>1087</v>
      </c>
      <c r="E3318" t="s">
        <v>1088</v>
      </c>
      <c r="F3318">
        <v>1</v>
      </c>
      <c r="G3318">
        <v>283.99</v>
      </c>
      <c r="H3318" s="9">
        <v>45228</v>
      </c>
      <c r="I3318" t="s">
        <v>698</v>
      </c>
      <c r="J3318" t="s">
        <v>675</v>
      </c>
      <c r="K3318" t="s">
        <v>618</v>
      </c>
      <c r="L3318" t="s">
        <v>659</v>
      </c>
      <c r="M3318" t="s">
        <v>2475</v>
      </c>
      <c r="N3318" t="s">
        <v>5510</v>
      </c>
      <c r="O3318" t="s">
        <v>6478</v>
      </c>
      <c r="P3318">
        <f>COUNTIFS($L:$L, SolaCorp_Backlog[[#This Row],[Product Group]], $H:$H, "&lt;=" &amp; SolaCorp_Backlog[[#This Row],[Order Date]])</f>
        <v>785</v>
      </c>
      <c r="Q3318" s="9">
        <f>IFERROR(VLOOKUP(SolaCorp_Backlog[[#This Row],[Order_Item]], 'Hot Orders'!$C:$H, 6, FALSE), SolaCorp_Backlog[[#This Row],[Order Date]])</f>
        <v>45228</v>
      </c>
      <c r="R3318">
        <f>COUNTIFS($L:$L, SolaCorp_Backlog[[#This Row],[Product Group]], $Q:$Q, "&lt;=" &amp; SolaCorp_Backlog[[#This Row],[New Date]])</f>
        <v>787</v>
      </c>
      <c r="S3318">
        <f>IF(SolaCorp_Backlog[[#This Row],[Product Group]] &lt;&gt; $L3317, 1, $S3317 + 1)</f>
        <v>779</v>
      </c>
      <c r="T33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18">
        <f ca="1" xml:space="preserve"> ROUND((SolaCorp_Backlog[[#This Row],[Projected Ship Date]] - SolaCorp_Backlog[[#This Row],[Order Date]]) / SolaCorp_Backlog[[#This Row],[Backlog Quantity]], 0)</f>
        <v>208</v>
      </c>
    </row>
    <row r="3319" spans="1:21" x14ac:dyDescent="0.25">
      <c r="A3319" t="s">
        <v>366</v>
      </c>
      <c r="B3319" t="s">
        <v>857</v>
      </c>
      <c r="C3319" t="s">
        <v>721</v>
      </c>
      <c r="D3319" t="s">
        <v>800</v>
      </c>
      <c r="E3319" t="s">
        <v>801</v>
      </c>
      <c r="F3319">
        <v>1</v>
      </c>
      <c r="G3319">
        <v>457.98</v>
      </c>
      <c r="H3319" s="9">
        <v>45228</v>
      </c>
      <c r="I3319" t="s">
        <v>787</v>
      </c>
      <c r="J3319" t="s">
        <v>669</v>
      </c>
      <c r="K3319" t="s">
        <v>596</v>
      </c>
      <c r="L3319" t="s">
        <v>659</v>
      </c>
      <c r="M3319" t="s">
        <v>2399</v>
      </c>
      <c r="N3319" t="s">
        <v>5335</v>
      </c>
      <c r="O3319" t="s">
        <v>6245</v>
      </c>
      <c r="P3319">
        <f>COUNTIFS($L:$L, SolaCorp_Backlog[[#This Row],[Product Group]], $H:$H, "&lt;=" &amp; SolaCorp_Backlog[[#This Row],[Order Date]])</f>
        <v>785</v>
      </c>
      <c r="Q3319" s="9">
        <f>IFERROR(VLOOKUP(SolaCorp_Backlog[[#This Row],[Order_Item]], 'Hot Orders'!$C:$H, 6, FALSE), SolaCorp_Backlog[[#This Row],[Order Date]])</f>
        <v>45228</v>
      </c>
      <c r="R3319">
        <f>COUNTIFS($L:$L, SolaCorp_Backlog[[#This Row],[Product Group]], $Q:$Q, "&lt;=" &amp; SolaCorp_Backlog[[#This Row],[New Date]])</f>
        <v>787</v>
      </c>
      <c r="S3319">
        <f>IF(SolaCorp_Backlog[[#This Row],[Product Group]] &lt;&gt; $L3318, 1, $S3318 + 1)</f>
        <v>780</v>
      </c>
      <c r="T33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19">
        <f ca="1" xml:space="preserve"> ROUND((SolaCorp_Backlog[[#This Row],[Projected Ship Date]] - SolaCorp_Backlog[[#This Row],[Order Date]]) / SolaCorp_Backlog[[#This Row],[Backlog Quantity]], 0)</f>
        <v>208</v>
      </c>
    </row>
    <row r="3320" spans="1:21" x14ac:dyDescent="0.25">
      <c r="A3320" t="s">
        <v>366</v>
      </c>
      <c r="B3320" t="s">
        <v>857</v>
      </c>
      <c r="C3320" t="s">
        <v>721</v>
      </c>
      <c r="D3320" t="s">
        <v>756</v>
      </c>
      <c r="E3320" t="s">
        <v>757</v>
      </c>
      <c r="F3320">
        <v>1</v>
      </c>
      <c r="G3320">
        <v>112.31</v>
      </c>
      <c r="H3320" s="9">
        <v>45228</v>
      </c>
      <c r="I3320" t="s">
        <v>787</v>
      </c>
      <c r="J3320" t="s">
        <v>669</v>
      </c>
      <c r="K3320" t="s">
        <v>612</v>
      </c>
      <c r="L3320" t="s">
        <v>659</v>
      </c>
      <c r="M3320" t="s">
        <v>2364</v>
      </c>
      <c r="N3320" t="s">
        <v>5265</v>
      </c>
      <c r="O3320" t="s">
        <v>6245</v>
      </c>
      <c r="P3320">
        <f>COUNTIFS($L:$L, SolaCorp_Backlog[[#This Row],[Product Group]], $H:$H, "&lt;=" &amp; SolaCorp_Backlog[[#This Row],[Order Date]])</f>
        <v>785</v>
      </c>
      <c r="Q3320" s="9">
        <f>IFERROR(VLOOKUP(SolaCorp_Backlog[[#This Row],[Order_Item]], 'Hot Orders'!$C:$H, 6, FALSE), SolaCorp_Backlog[[#This Row],[Order Date]])</f>
        <v>45228</v>
      </c>
      <c r="R3320">
        <f>COUNTIFS($L:$L, SolaCorp_Backlog[[#This Row],[Product Group]], $Q:$Q, "&lt;=" &amp; SolaCorp_Backlog[[#This Row],[New Date]])</f>
        <v>787</v>
      </c>
      <c r="S3320">
        <f>IF(SolaCorp_Backlog[[#This Row],[Product Group]] &lt;&gt; $L3319, 1, $S3319 + 1)</f>
        <v>781</v>
      </c>
      <c r="T33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45436</v>
      </c>
      <c r="U3320">
        <f ca="1" xml:space="preserve"> ROUND((SolaCorp_Backlog[[#This Row],[Projected Ship Date]] - SolaCorp_Backlog[[#This Row],[Order Date]]) / SolaCorp_Backlog[[#This Row],[Backlog Quantity]], 0)</f>
        <v>208</v>
      </c>
    </row>
    <row r="3321" spans="1:21" x14ac:dyDescent="0.25">
      <c r="A3321" t="s">
        <v>366</v>
      </c>
      <c r="B3321" t="s">
        <v>857</v>
      </c>
      <c r="C3321" t="s">
        <v>721</v>
      </c>
      <c r="D3321" t="s">
        <v>974</v>
      </c>
      <c r="E3321" t="s">
        <v>975</v>
      </c>
      <c r="F3321">
        <v>1</v>
      </c>
      <c r="G3321">
        <v>348.82</v>
      </c>
      <c r="H3321" s="9">
        <v>45228</v>
      </c>
      <c r="I3321" t="s">
        <v>787</v>
      </c>
      <c r="J3321" t="s">
        <v>669</v>
      </c>
      <c r="K3321" t="s">
        <v>590</v>
      </c>
      <c r="L3321" t="s">
        <v>659</v>
      </c>
      <c r="M3321" t="s">
        <v>2284</v>
      </c>
      <c r="N3321" t="s">
        <v>5108</v>
      </c>
      <c r="O3321" t="s">
        <v>6245</v>
      </c>
      <c r="P3321">
        <f>COUNTIFS($L:$L, SolaCorp_Backlog[[#This Row],[Product Group]], $H:$H, "&lt;=" &amp; SolaCorp_Backlog[[#This Row],[Order Date]])</f>
        <v>785</v>
      </c>
      <c r="Q3321" s="9">
        <f>IFERROR(VLOOKUP(SolaCorp_Backlog[[#This Row],[Order_Item]], 'Hot Orders'!$C:$H, 6, FALSE), SolaCorp_Backlog[[#This Row],[Order Date]])</f>
        <v>45228</v>
      </c>
      <c r="R3321">
        <f>COUNTIFS($L:$L, SolaCorp_Backlog[[#This Row],[Product Group]], $Q:$Q, "&lt;=" &amp; SolaCorp_Backlog[[#This Row],[New Date]])</f>
        <v>787</v>
      </c>
      <c r="S3321">
        <f>IF(SolaCorp_Backlog[[#This Row],[Product Group]] &lt;&gt; $L3320, 1, $S3320 + 1)</f>
        <v>782</v>
      </c>
      <c r="T33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21">
        <f ca="1" xml:space="preserve"> ROUND((SolaCorp_Backlog[[#This Row],[Projected Ship Date]] - SolaCorp_Backlog[[#This Row],[Order Date]]) / SolaCorp_Backlog[[#This Row],[Backlog Quantity]], 0)</f>
        <v>215</v>
      </c>
    </row>
    <row r="3322" spans="1:21" x14ac:dyDescent="0.25">
      <c r="A3322" t="s">
        <v>369</v>
      </c>
      <c r="B3322" t="s">
        <v>1130</v>
      </c>
      <c r="C3322" t="s">
        <v>671</v>
      </c>
      <c r="D3322" t="s">
        <v>1087</v>
      </c>
      <c r="E3322" t="s">
        <v>1088</v>
      </c>
      <c r="F3322">
        <v>1</v>
      </c>
      <c r="G3322">
        <v>360.73</v>
      </c>
      <c r="H3322" s="9">
        <v>45228</v>
      </c>
      <c r="I3322" t="s">
        <v>759</v>
      </c>
      <c r="J3322" t="s">
        <v>675</v>
      </c>
      <c r="K3322" t="s">
        <v>618</v>
      </c>
      <c r="L3322" t="s">
        <v>659</v>
      </c>
      <c r="M3322" t="s">
        <v>2474</v>
      </c>
      <c r="N3322" t="s">
        <v>5509</v>
      </c>
      <c r="O3322" t="s">
        <v>6477</v>
      </c>
      <c r="P3322">
        <f>COUNTIFS($L:$L, SolaCorp_Backlog[[#This Row],[Product Group]], $H:$H, "&lt;=" &amp; SolaCorp_Backlog[[#This Row],[Order Date]])</f>
        <v>785</v>
      </c>
      <c r="Q3322" s="9">
        <f>IFERROR(VLOOKUP(SolaCorp_Backlog[[#This Row],[Order_Item]], 'Hot Orders'!$C:$H, 6, FALSE), SolaCorp_Backlog[[#This Row],[Order Date]])</f>
        <v>45228</v>
      </c>
      <c r="R3322">
        <f>COUNTIFS($L:$L, SolaCorp_Backlog[[#This Row],[Product Group]], $Q:$Q, "&lt;=" &amp; SolaCorp_Backlog[[#This Row],[New Date]])</f>
        <v>787</v>
      </c>
      <c r="S3322">
        <f>IF(SolaCorp_Backlog[[#This Row],[Product Group]] &lt;&gt; $L3321, 1, $S3321 + 1)</f>
        <v>783</v>
      </c>
      <c r="T33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22">
        <f ca="1" xml:space="preserve"> ROUND((SolaCorp_Backlog[[#This Row],[Projected Ship Date]] - SolaCorp_Backlog[[#This Row],[Order Date]]) / SolaCorp_Backlog[[#This Row],[Backlog Quantity]], 0)</f>
        <v>215</v>
      </c>
    </row>
    <row r="3323" spans="1:21" x14ac:dyDescent="0.25">
      <c r="A3323" t="s">
        <v>368</v>
      </c>
      <c r="B3323" t="s">
        <v>1074</v>
      </c>
      <c r="C3323" t="s">
        <v>688</v>
      </c>
      <c r="D3323" t="s">
        <v>974</v>
      </c>
      <c r="E3323" t="s">
        <v>975</v>
      </c>
      <c r="F3323">
        <v>1</v>
      </c>
      <c r="G3323">
        <v>274.75</v>
      </c>
      <c r="H3323" s="9">
        <v>45228</v>
      </c>
      <c r="I3323" t="s">
        <v>679</v>
      </c>
      <c r="J3323" t="s">
        <v>675</v>
      </c>
      <c r="K3323" t="s">
        <v>590</v>
      </c>
      <c r="L3323" t="s">
        <v>659</v>
      </c>
      <c r="M3323" t="s">
        <v>2283</v>
      </c>
      <c r="N3323" t="s">
        <v>5107</v>
      </c>
      <c r="O3323" t="s">
        <v>6323</v>
      </c>
      <c r="P3323">
        <f>COUNTIFS($L:$L, SolaCorp_Backlog[[#This Row],[Product Group]], $H:$H, "&lt;=" &amp; SolaCorp_Backlog[[#This Row],[Order Date]])</f>
        <v>785</v>
      </c>
      <c r="Q3323" s="9">
        <f>IFERROR(VLOOKUP(SolaCorp_Backlog[[#This Row],[Order_Item]], 'Hot Orders'!$C:$H, 6, FALSE), SolaCorp_Backlog[[#This Row],[Order Date]])</f>
        <v>45228</v>
      </c>
      <c r="R3323">
        <f>COUNTIFS($L:$L, SolaCorp_Backlog[[#This Row],[Product Group]], $Q:$Q, "&lt;=" &amp; SolaCorp_Backlog[[#This Row],[New Date]])</f>
        <v>787</v>
      </c>
      <c r="S3323">
        <f>IF(SolaCorp_Backlog[[#This Row],[Product Group]] &lt;&gt; $L3322, 1, $S3322 + 1)</f>
        <v>784</v>
      </c>
      <c r="T33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23">
        <f ca="1" xml:space="preserve"> ROUND((SolaCorp_Backlog[[#This Row],[Projected Ship Date]] - SolaCorp_Backlog[[#This Row],[Order Date]]) / SolaCorp_Backlog[[#This Row],[Backlog Quantity]], 0)</f>
        <v>215</v>
      </c>
    </row>
    <row r="3324" spans="1:21" x14ac:dyDescent="0.25">
      <c r="A3324" t="s">
        <v>368</v>
      </c>
      <c r="B3324" t="s">
        <v>1074</v>
      </c>
      <c r="C3324" t="s">
        <v>688</v>
      </c>
      <c r="D3324" t="s">
        <v>800</v>
      </c>
      <c r="E3324" t="s">
        <v>801</v>
      </c>
      <c r="F3324">
        <v>1</v>
      </c>
      <c r="G3324">
        <v>428.4</v>
      </c>
      <c r="H3324" s="9">
        <v>45228</v>
      </c>
      <c r="I3324" t="s">
        <v>679</v>
      </c>
      <c r="J3324" t="s">
        <v>675</v>
      </c>
      <c r="K3324" t="s">
        <v>596</v>
      </c>
      <c r="L3324" t="s">
        <v>659</v>
      </c>
      <c r="M3324" t="s">
        <v>2460</v>
      </c>
      <c r="N3324" t="s">
        <v>5476</v>
      </c>
      <c r="O3324" t="s">
        <v>6323</v>
      </c>
      <c r="P3324">
        <f>COUNTIFS($L:$L, SolaCorp_Backlog[[#This Row],[Product Group]], $H:$H, "&lt;=" &amp; SolaCorp_Backlog[[#This Row],[Order Date]])</f>
        <v>785</v>
      </c>
      <c r="Q3324" s="9">
        <f>IFERROR(VLOOKUP(SolaCorp_Backlog[[#This Row],[Order_Item]], 'Hot Orders'!$C:$H, 6, FALSE), SolaCorp_Backlog[[#This Row],[Order Date]])</f>
        <v>45228</v>
      </c>
      <c r="R3324">
        <f>COUNTIFS($L:$L, SolaCorp_Backlog[[#This Row],[Product Group]], $Q:$Q, "&lt;=" &amp; SolaCorp_Backlog[[#This Row],[New Date]])</f>
        <v>787</v>
      </c>
      <c r="S3324">
        <f>IF(SolaCorp_Backlog[[#This Row],[Product Group]] &lt;&gt; $L3323, 1, $S3323 + 1)</f>
        <v>785</v>
      </c>
      <c r="T33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24">
        <f ca="1" xml:space="preserve"> ROUND((SolaCorp_Backlog[[#This Row],[Projected Ship Date]] - SolaCorp_Backlog[[#This Row],[Order Date]]) / SolaCorp_Backlog[[#This Row],[Backlog Quantity]], 0)</f>
        <v>215</v>
      </c>
    </row>
    <row r="3325" spans="1:21" x14ac:dyDescent="0.25">
      <c r="A3325" t="s">
        <v>175</v>
      </c>
      <c r="B3325" t="s">
        <v>1086</v>
      </c>
      <c r="C3325" t="s">
        <v>671</v>
      </c>
      <c r="D3325" t="s">
        <v>885</v>
      </c>
      <c r="E3325" t="s">
        <v>886</v>
      </c>
      <c r="F3325">
        <v>1</v>
      </c>
      <c r="G3325">
        <v>158.1</v>
      </c>
      <c r="H3325" s="9">
        <v>45229</v>
      </c>
      <c r="I3325" t="s">
        <v>698</v>
      </c>
      <c r="J3325" t="s">
        <v>675</v>
      </c>
      <c r="K3325" t="s">
        <v>596</v>
      </c>
      <c r="L3325" t="s">
        <v>659</v>
      </c>
      <c r="M3325" t="s">
        <v>2495</v>
      </c>
      <c r="N3325" t="s">
        <v>5545</v>
      </c>
      <c r="O3325" t="s">
        <v>6492</v>
      </c>
      <c r="P3325">
        <f>COUNTIFS($L:$L, SolaCorp_Backlog[[#This Row],[Product Group]], $H:$H, "&lt;=" &amp; SolaCorp_Backlog[[#This Row],[Order Date]])</f>
        <v>786</v>
      </c>
      <c r="Q3325" s="9">
        <f>IFERROR(VLOOKUP(SolaCorp_Backlog[[#This Row],[Order_Item]], 'Hot Orders'!$C:$H, 6, FALSE), SolaCorp_Backlog[[#This Row],[Order Date]])</f>
        <v>45229</v>
      </c>
      <c r="R3325">
        <f>COUNTIFS($L:$L, SolaCorp_Backlog[[#This Row],[Product Group]], $Q:$Q, "&lt;=" &amp; SolaCorp_Backlog[[#This Row],[New Date]])</f>
        <v>788</v>
      </c>
      <c r="S3325">
        <f>IF(SolaCorp_Backlog[[#This Row],[Product Group]] &lt;&gt; $L3324, 1, $S3324 + 1)</f>
        <v>786</v>
      </c>
      <c r="T33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25">
        <f ca="1" xml:space="preserve"> ROUND((SolaCorp_Backlog[[#This Row],[Projected Ship Date]] - SolaCorp_Backlog[[#This Row],[Order Date]]) / SolaCorp_Backlog[[#This Row],[Backlog Quantity]], 0)</f>
        <v>214</v>
      </c>
    </row>
    <row r="3326" spans="1:21" x14ac:dyDescent="0.25">
      <c r="A3326" t="s">
        <v>494</v>
      </c>
      <c r="B3326" t="s">
        <v>766</v>
      </c>
      <c r="C3326" t="s">
        <v>721</v>
      </c>
      <c r="D3326" t="s">
        <v>896</v>
      </c>
      <c r="E3326" t="s">
        <v>897</v>
      </c>
      <c r="F3326">
        <v>2</v>
      </c>
      <c r="G3326">
        <v>212.34</v>
      </c>
      <c r="H3326" s="9">
        <v>45230</v>
      </c>
      <c r="I3326" t="s">
        <v>763</v>
      </c>
      <c r="J3326" t="s">
        <v>669</v>
      </c>
      <c r="K3326" t="s">
        <v>638</v>
      </c>
      <c r="L3326" t="s">
        <v>659</v>
      </c>
      <c r="M3326" t="s">
        <v>2438</v>
      </c>
      <c r="N3326" t="s">
        <v>5435</v>
      </c>
      <c r="O3326" t="s">
        <v>6328</v>
      </c>
      <c r="P3326">
        <f>COUNTIFS($L:$L, SolaCorp_Backlog[[#This Row],[Product Group]], $H:$H, "&lt;=" &amp; SolaCorp_Backlog[[#This Row],[Order Date]])</f>
        <v>797</v>
      </c>
      <c r="Q3326" s="9">
        <f>IFERROR(VLOOKUP(SolaCorp_Backlog[[#This Row],[Order_Item]], 'Hot Orders'!$C:$H, 6, FALSE), SolaCorp_Backlog[[#This Row],[Order Date]])</f>
        <v>45230</v>
      </c>
      <c r="R3326">
        <f>COUNTIFS($L:$L, SolaCorp_Backlog[[#This Row],[Product Group]], $Q:$Q, "&lt;=" &amp; SolaCorp_Backlog[[#This Row],[New Date]])</f>
        <v>797</v>
      </c>
      <c r="S3326">
        <f>IF(SolaCorp_Backlog[[#This Row],[Product Group]] &lt;&gt; $L3325, 1, $S3325 + 1)</f>
        <v>787</v>
      </c>
      <c r="T33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26">
        <f ca="1" xml:space="preserve"> ROUND((SolaCorp_Backlog[[#This Row],[Projected Ship Date]] - SolaCorp_Backlog[[#This Row],[Order Date]]) / SolaCorp_Backlog[[#This Row],[Backlog Quantity]], 0)</f>
        <v>107</v>
      </c>
    </row>
    <row r="3327" spans="1:21" x14ac:dyDescent="0.25">
      <c r="A3327" t="s">
        <v>494</v>
      </c>
      <c r="B3327" t="s">
        <v>766</v>
      </c>
      <c r="C3327" t="s">
        <v>721</v>
      </c>
      <c r="D3327" t="s">
        <v>896</v>
      </c>
      <c r="E3327" t="s">
        <v>897</v>
      </c>
      <c r="F3327">
        <v>2</v>
      </c>
      <c r="G3327">
        <v>212.34</v>
      </c>
      <c r="H3327" s="9">
        <v>45230</v>
      </c>
      <c r="I3327" t="s">
        <v>763</v>
      </c>
      <c r="J3327" t="s">
        <v>669</v>
      </c>
      <c r="K3327" t="s">
        <v>638</v>
      </c>
      <c r="L3327" t="s">
        <v>659</v>
      </c>
      <c r="M3327" t="s">
        <v>2438</v>
      </c>
      <c r="N3327" t="s">
        <v>5436</v>
      </c>
      <c r="O3327" t="s">
        <v>6328</v>
      </c>
      <c r="P3327">
        <f>COUNTIFS($L:$L, SolaCorp_Backlog[[#This Row],[Product Group]], $H:$H, "&lt;=" &amp; SolaCorp_Backlog[[#This Row],[Order Date]])</f>
        <v>797</v>
      </c>
      <c r="Q3327" s="9">
        <f>IFERROR(VLOOKUP(SolaCorp_Backlog[[#This Row],[Order_Item]], 'Hot Orders'!$C:$H, 6, FALSE), SolaCorp_Backlog[[#This Row],[Order Date]])</f>
        <v>45230</v>
      </c>
      <c r="R3327">
        <f>COUNTIFS($L:$L, SolaCorp_Backlog[[#This Row],[Product Group]], $Q:$Q, "&lt;=" &amp; SolaCorp_Backlog[[#This Row],[New Date]])</f>
        <v>797</v>
      </c>
      <c r="S3327">
        <f>IF(SolaCorp_Backlog[[#This Row],[Product Group]] &lt;&gt; $L3326, 1, $S3326 + 1)</f>
        <v>788</v>
      </c>
      <c r="T33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27">
        <f ca="1" xml:space="preserve"> ROUND((SolaCorp_Backlog[[#This Row],[Projected Ship Date]] - SolaCorp_Backlog[[#This Row],[Order Date]]) / SolaCorp_Backlog[[#This Row],[Backlog Quantity]], 0)</f>
        <v>107</v>
      </c>
    </row>
    <row r="3328" spans="1:21" x14ac:dyDescent="0.25">
      <c r="A3328" t="s">
        <v>255</v>
      </c>
      <c r="B3328" t="s">
        <v>708</v>
      </c>
      <c r="C3328" t="s">
        <v>671</v>
      </c>
      <c r="D3328" t="s">
        <v>709</v>
      </c>
      <c r="E3328" t="s">
        <v>710</v>
      </c>
      <c r="F3328">
        <v>1</v>
      </c>
      <c r="G3328">
        <v>946.27</v>
      </c>
      <c r="H3328" s="9">
        <v>45230</v>
      </c>
      <c r="I3328" t="s">
        <v>703</v>
      </c>
      <c r="J3328" t="s">
        <v>675</v>
      </c>
      <c r="K3328" t="s">
        <v>628</v>
      </c>
      <c r="L3328" t="s">
        <v>659</v>
      </c>
      <c r="M3328" t="s">
        <v>2477</v>
      </c>
      <c r="N3328" t="s">
        <v>5512</v>
      </c>
      <c r="O3328" t="s">
        <v>6480</v>
      </c>
      <c r="P3328">
        <f>COUNTIFS($L:$L, SolaCorp_Backlog[[#This Row],[Product Group]], $H:$H, "&lt;=" &amp; SolaCorp_Backlog[[#This Row],[Order Date]])</f>
        <v>797</v>
      </c>
      <c r="Q3328" s="9">
        <f>IFERROR(VLOOKUP(SolaCorp_Backlog[[#This Row],[Order_Item]], 'Hot Orders'!$C:$H, 6, FALSE), SolaCorp_Backlog[[#This Row],[Order Date]])</f>
        <v>44255</v>
      </c>
      <c r="R3328">
        <f>COUNTIFS($L:$L, SolaCorp_Backlog[[#This Row],[Product Group]], $Q:$Q, "&lt;=" &amp; SolaCorp_Backlog[[#This Row],[New Date]])</f>
        <v>15</v>
      </c>
      <c r="S3328">
        <f>IF(SolaCorp_Backlog[[#This Row],[Product Group]] &lt;&gt; $L3327, 1, $S3327 + 1)</f>
        <v>789</v>
      </c>
      <c r="T33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28">
        <f ca="1" xml:space="preserve"> ROUND((SolaCorp_Backlog[[#This Row],[Projected Ship Date]] - SolaCorp_Backlog[[#This Row],[Order Date]]) / SolaCorp_Backlog[[#This Row],[Backlog Quantity]], 0)</f>
        <v>213</v>
      </c>
    </row>
    <row r="3329" spans="1:21" x14ac:dyDescent="0.25">
      <c r="A3329" t="s">
        <v>498</v>
      </c>
      <c r="B3329" t="s">
        <v>696</v>
      </c>
      <c r="C3329" t="s">
        <v>671</v>
      </c>
      <c r="D3329" t="s">
        <v>811</v>
      </c>
      <c r="E3329" t="s">
        <v>812</v>
      </c>
      <c r="F3329">
        <v>1</v>
      </c>
      <c r="G3329">
        <v>285.52</v>
      </c>
      <c r="H3329" s="9">
        <v>45230</v>
      </c>
      <c r="I3329" t="s">
        <v>683</v>
      </c>
      <c r="J3329" t="s">
        <v>675</v>
      </c>
      <c r="K3329" t="s">
        <v>633</v>
      </c>
      <c r="L3329" t="s">
        <v>659</v>
      </c>
      <c r="M3329" t="s">
        <v>2487</v>
      </c>
      <c r="N3329" t="s">
        <v>5525</v>
      </c>
      <c r="O3329" t="s">
        <v>6479</v>
      </c>
      <c r="P3329">
        <f>COUNTIFS($L:$L, SolaCorp_Backlog[[#This Row],[Product Group]], $H:$H, "&lt;=" &amp; SolaCorp_Backlog[[#This Row],[Order Date]])</f>
        <v>797</v>
      </c>
      <c r="Q3329" s="9">
        <f>IFERROR(VLOOKUP(SolaCorp_Backlog[[#This Row],[Order_Item]], 'Hot Orders'!$C:$H, 6, FALSE), SolaCorp_Backlog[[#This Row],[Order Date]])</f>
        <v>45230</v>
      </c>
      <c r="R3329">
        <f>COUNTIFS($L:$L, SolaCorp_Backlog[[#This Row],[Product Group]], $Q:$Q, "&lt;=" &amp; SolaCorp_Backlog[[#This Row],[New Date]])</f>
        <v>797</v>
      </c>
      <c r="S3329">
        <f>IF(SolaCorp_Backlog[[#This Row],[Product Group]] &lt;&gt; $L3328, 1, $S3328 + 1)</f>
        <v>790</v>
      </c>
      <c r="T33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29">
        <f ca="1" xml:space="preserve"> ROUND((SolaCorp_Backlog[[#This Row],[Projected Ship Date]] - SolaCorp_Backlog[[#This Row],[Order Date]]) / SolaCorp_Backlog[[#This Row],[Backlog Quantity]], 0)</f>
        <v>213</v>
      </c>
    </row>
    <row r="3330" spans="1:21" x14ac:dyDescent="0.25">
      <c r="A3330" t="s">
        <v>498</v>
      </c>
      <c r="B3330" t="s">
        <v>696</v>
      </c>
      <c r="C3330" t="s">
        <v>671</v>
      </c>
      <c r="D3330" t="s">
        <v>867</v>
      </c>
      <c r="E3330" t="s">
        <v>868</v>
      </c>
      <c r="F3330">
        <v>1</v>
      </c>
      <c r="G3330">
        <v>721.69</v>
      </c>
      <c r="H3330" s="9">
        <v>45230</v>
      </c>
      <c r="I3330" t="s">
        <v>683</v>
      </c>
      <c r="J3330" t="s">
        <v>675</v>
      </c>
      <c r="K3330" t="s">
        <v>634</v>
      </c>
      <c r="L3330" t="s">
        <v>659</v>
      </c>
      <c r="M3330" t="s">
        <v>2476</v>
      </c>
      <c r="N3330" t="s">
        <v>5511</v>
      </c>
      <c r="O3330" t="s">
        <v>6479</v>
      </c>
      <c r="P3330">
        <f>COUNTIFS($L:$L, SolaCorp_Backlog[[#This Row],[Product Group]], $H:$H, "&lt;=" &amp; SolaCorp_Backlog[[#This Row],[Order Date]])</f>
        <v>797</v>
      </c>
      <c r="Q3330" s="9">
        <f>IFERROR(VLOOKUP(SolaCorp_Backlog[[#This Row],[Order_Item]], 'Hot Orders'!$C:$H, 6, FALSE), SolaCorp_Backlog[[#This Row],[Order Date]])</f>
        <v>45230</v>
      </c>
      <c r="R3330">
        <f>COUNTIFS($L:$L, SolaCorp_Backlog[[#This Row],[Product Group]], $Q:$Q, "&lt;=" &amp; SolaCorp_Backlog[[#This Row],[New Date]])</f>
        <v>797</v>
      </c>
      <c r="S3330">
        <f>IF(SolaCorp_Backlog[[#This Row],[Product Group]] &lt;&gt; $L3329, 1, $S3329 + 1)</f>
        <v>791</v>
      </c>
      <c r="T33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30">
        <f ca="1" xml:space="preserve"> ROUND((SolaCorp_Backlog[[#This Row],[Projected Ship Date]] - SolaCorp_Backlog[[#This Row],[Order Date]]) / SolaCorp_Backlog[[#This Row],[Backlog Quantity]], 0)</f>
        <v>213</v>
      </c>
    </row>
    <row r="3331" spans="1:21" x14ac:dyDescent="0.25">
      <c r="A3331" t="s">
        <v>255</v>
      </c>
      <c r="B3331" t="s">
        <v>708</v>
      </c>
      <c r="C3331" t="s">
        <v>671</v>
      </c>
      <c r="D3331" t="s">
        <v>709</v>
      </c>
      <c r="E3331" t="s">
        <v>710</v>
      </c>
      <c r="F3331">
        <v>1</v>
      </c>
      <c r="G3331">
        <v>154.69999999999999</v>
      </c>
      <c r="H3331" s="9">
        <v>45230</v>
      </c>
      <c r="I3331" t="s">
        <v>703</v>
      </c>
      <c r="J3331" t="s">
        <v>675</v>
      </c>
      <c r="K3331" t="s">
        <v>628</v>
      </c>
      <c r="L3331" t="s">
        <v>659</v>
      </c>
      <c r="M3331" t="s">
        <v>2477</v>
      </c>
      <c r="N3331" t="s">
        <v>5512</v>
      </c>
      <c r="O3331" t="s">
        <v>6480</v>
      </c>
      <c r="P3331">
        <f>COUNTIFS($L:$L, SolaCorp_Backlog[[#This Row],[Product Group]], $H:$H, "&lt;=" &amp; SolaCorp_Backlog[[#This Row],[Order Date]])</f>
        <v>797</v>
      </c>
      <c r="Q3331" s="9">
        <f>IFERROR(VLOOKUP(SolaCorp_Backlog[[#This Row],[Order_Item]], 'Hot Orders'!$C:$H, 6, FALSE), SolaCorp_Backlog[[#This Row],[Order Date]])</f>
        <v>44255</v>
      </c>
      <c r="R3331">
        <f>COUNTIFS($L:$L, SolaCorp_Backlog[[#This Row],[Product Group]], $Q:$Q, "&lt;=" &amp; SolaCorp_Backlog[[#This Row],[New Date]])</f>
        <v>15</v>
      </c>
      <c r="S3331">
        <f>IF(SolaCorp_Backlog[[#This Row],[Product Group]] &lt;&gt; $L3330, 1, $S3330 + 1)</f>
        <v>792</v>
      </c>
      <c r="T33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31">
        <f ca="1" xml:space="preserve"> ROUND((SolaCorp_Backlog[[#This Row],[Projected Ship Date]] - SolaCorp_Backlog[[#This Row],[Order Date]]) / SolaCorp_Backlog[[#This Row],[Backlog Quantity]], 0)</f>
        <v>213</v>
      </c>
    </row>
    <row r="3332" spans="1:21" x14ac:dyDescent="0.25">
      <c r="A3332" t="s">
        <v>488</v>
      </c>
      <c r="B3332" t="s">
        <v>909</v>
      </c>
      <c r="C3332" t="s">
        <v>688</v>
      </c>
      <c r="D3332" t="s">
        <v>885</v>
      </c>
      <c r="E3332" t="s">
        <v>886</v>
      </c>
      <c r="F3332">
        <v>1</v>
      </c>
      <c r="G3332">
        <v>658.55</v>
      </c>
      <c r="H3332" s="9">
        <v>45230</v>
      </c>
      <c r="I3332" t="s">
        <v>691</v>
      </c>
      <c r="J3332" t="s">
        <v>675</v>
      </c>
      <c r="K3332" t="s">
        <v>596</v>
      </c>
      <c r="L3332" t="s">
        <v>659</v>
      </c>
      <c r="M3332" t="s">
        <v>2346</v>
      </c>
      <c r="N3332" t="s">
        <v>5240</v>
      </c>
      <c r="O3332" t="s">
        <v>6376</v>
      </c>
      <c r="P3332">
        <f>COUNTIFS($L:$L, SolaCorp_Backlog[[#This Row],[Product Group]], $H:$H, "&lt;=" &amp; SolaCorp_Backlog[[#This Row],[Order Date]])</f>
        <v>797</v>
      </c>
      <c r="Q3332" s="9">
        <f>IFERROR(VLOOKUP(SolaCorp_Backlog[[#This Row],[Order_Item]], 'Hot Orders'!$C:$H, 6, FALSE), SolaCorp_Backlog[[#This Row],[Order Date]])</f>
        <v>45230</v>
      </c>
      <c r="R3332">
        <f>COUNTIFS($L:$L, SolaCorp_Backlog[[#This Row],[Product Group]], $Q:$Q, "&lt;=" &amp; SolaCorp_Backlog[[#This Row],[New Date]])</f>
        <v>797</v>
      </c>
      <c r="S3332">
        <f>IF(SolaCorp_Backlog[[#This Row],[Product Group]] &lt;&gt; $L3331, 1, $S3331 + 1)</f>
        <v>793</v>
      </c>
      <c r="T33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32">
        <f ca="1" xml:space="preserve"> ROUND((SolaCorp_Backlog[[#This Row],[Projected Ship Date]] - SolaCorp_Backlog[[#This Row],[Order Date]]) / SolaCorp_Backlog[[#This Row],[Backlog Quantity]], 0)</f>
        <v>213</v>
      </c>
    </row>
    <row r="3333" spans="1:21" x14ac:dyDescent="0.25">
      <c r="A3333" t="s">
        <v>494</v>
      </c>
      <c r="B3333" t="s">
        <v>766</v>
      </c>
      <c r="C3333" t="s">
        <v>721</v>
      </c>
      <c r="D3333" t="s">
        <v>767</v>
      </c>
      <c r="E3333" t="s">
        <v>768</v>
      </c>
      <c r="F3333">
        <v>2</v>
      </c>
      <c r="G3333">
        <v>890.99</v>
      </c>
      <c r="H3333" s="9">
        <v>45230</v>
      </c>
      <c r="I3333" t="s">
        <v>763</v>
      </c>
      <c r="J3333" t="s">
        <v>669</v>
      </c>
      <c r="K3333" t="s">
        <v>638</v>
      </c>
      <c r="L3333" t="s">
        <v>659</v>
      </c>
      <c r="M3333" t="s">
        <v>2401</v>
      </c>
      <c r="N3333" t="s">
        <v>5339</v>
      </c>
      <c r="O3333" t="s">
        <v>6328</v>
      </c>
      <c r="P3333">
        <f>COUNTIFS($L:$L, SolaCorp_Backlog[[#This Row],[Product Group]], $H:$H, "&lt;=" &amp; SolaCorp_Backlog[[#This Row],[Order Date]])</f>
        <v>797</v>
      </c>
      <c r="Q3333" s="9">
        <f>IFERROR(VLOOKUP(SolaCorp_Backlog[[#This Row],[Order_Item]], 'Hot Orders'!$C:$H, 6, FALSE), SolaCorp_Backlog[[#This Row],[Order Date]])</f>
        <v>45230</v>
      </c>
      <c r="R3333">
        <f>COUNTIFS($L:$L, SolaCorp_Backlog[[#This Row],[Product Group]], $Q:$Q, "&lt;=" &amp; SolaCorp_Backlog[[#This Row],[New Date]])</f>
        <v>797</v>
      </c>
      <c r="S3333">
        <f>IF(SolaCorp_Backlog[[#This Row],[Product Group]] &lt;&gt; $L3332, 1, $S3332 + 1)</f>
        <v>794</v>
      </c>
      <c r="T33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33">
        <f ca="1" xml:space="preserve"> ROUND((SolaCorp_Backlog[[#This Row],[Projected Ship Date]] - SolaCorp_Backlog[[#This Row],[Order Date]]) / SolaCorp_Backlog[[#This Row],[Backlog Quantity]], 0)</f>
        <v>107</v>
      </c>
    </row>
    <row r="3334" spans="1:21" x14ac:dyDescent="0.25">
      <c r="A3334" t="s">
        <v>494</v>
      </c>
      <c r="B3334" t="s">
        <v>766</v>
      </c>
      <c r="C3334" t="s">
        <v>721</v>
      </c>
      <c r="D3334" t="s">
        <v>767</v>
      </c>
      <c r="E3334" t="s">
        <v>768</v>
      </c>
      <c r="F3334">
        <v>2</v>
      </c>
      <c r="G3334">
        <v>890.99</v>
      </c>
      <c r="H3334" s="9">
        <v>45230</v>
      </c>
      <c r="I3334" t="s">
        <v>763</v>
      </c>
      <c r="J3334" t="s">
        <v>669</v>
      </c>
      <c r="K3334" t="s">
        <v>638</v>
      </c>
      <c r="L3334" t="s">
        <v>659</v>
      </c>
      <c r="M3334" t="s">
        <v>2401</v>
      </c>
      <c r="N3334" t="s">
        <v>5340</v>
      </c>
      <c r="O3334" t="s">
        <v>6328</v>
      </c>
      <c r="P3334">
        <f>COUNTIFS($L:$L, SolaCorp_Backlog[[#This Row],[Product Group]], $H:$H, "&lt;=" &amp; SolaCorp_Backlog[[#This Row],[Order Date]])</f>
        <v>797</v>
      </c>
      <c r="Q3334" s="9">
        <f>IFERROR(VLOOKUP(SolaCorp_Backlog[[#This Row],[Order_Item]], 'Hot Orders'!$C:$H, 6, FALSE), SolaCorp_Backlog[[#This Row],[Order Date]])</f>
        <v>45230</v>
      </c>
      <c r="R3334">
        <f>COUNTIFS($L:$L, SolaCorp_Backlog[[#This Row],[Product Group]], $Q:$Q, "&lt;=" &amp; SolaCorp_Backlog[[#This Row],[New Date]])</f>
        <v>797</v>
      </c>
      <c r="S3334">
        <f>IF(SolaCorp_Backlog[[#This Row],[Product Group]] &lt;&gt; $L3333, 1, $S3333 + 1)</f>
        <v>795</v>
      </c>
      <c r="T33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34">
        <f ca="1" xml:space="preserve"> ROUND((SolaCorp_Backlog[[#This Row],[Projected Ship Date]] - SolaCorp_Backlog[[#This Row],[Order Date]]) / SolaCorp_Backlog[[#This Row],[Backlog Quantity]], 0)</f>
        <v>107</v>
      </c>
    </row>
    <row r="3335" spans="1:21" x14ac:dyDescent="0.25">
      <c r="A3335" t="s">
        <v>494</v>
      </c>
      <c r="B3335" t="s">
        <v>766</v>
      </c>
      <c r="C3335" t="s">
        <v>721</v>
      </c>
      <c r="D3335" t="s">
        <v>913</v>
      </c>
      <c r="E3335" t="s">
        <v>914</v>
      </c>
      <c r="F3335">
        <v>2</v>
      </c>
      <c r="G3335">
        <v>621.55999999999995</v>
      </c>
      <c r="H3335" s="9">
        <v>45230</v>
      </c>
      <c r="I3335" t="s">
        <v>763</v>
      </c>
      <c r="J3335" t="s">
        <v>669</v>
      </c>
      <c r="K3335" t="s">
        <v>632</v>
      </c>
      <c r="L3335" t="s">
        <v>659</v>
      </c>
      <c r="M3335" t="s">
        <v>2289</v>
      </c>
      <c r="N3335" t="s">
        <v>5122</v>
      </c>
      <c r="O3335" t="s">
        <v>6328</v>
      </c>
      <c r="P3335">
        <f>COUNTIFS($L:$L, SolaCorp_Backlog[[#This Row],[Product Group]], $H:$H, "&lt;=" &amp; SolaCorp_Backlog[[#This Row],[Order Date]])</f>
        <v>797</v>
      </c>
      <c r="Q3335" s="9">
        <f>IFERROR(VLOOKUP(SolaCorp_Backlog[[#This Row],[Order_Item]], 'Hot Orders'!$C:$H, 6, FALSE), SolaCorp_Backlog[[#This Row],[Order Date]])</f>
        <v>45230</v>
      </c>
      <c r="R3335">
        <f>COUNTIFS($L:$L, SolaCorp_Backlog[[#This Row],[Product Group]], $Q:$Q, "&lt;=" &amp; SolaCorp_Backlog[[#This Row],[New Date]])</f>
        <v>797</v>
      </c>
      <c r="S3335">
        <f>IF(SolaCorp_Backlog[[#This Row],[Product Group]] &lt;&gt; $L3334, 1, $S3334 + 1)</f>
        <v>796</v>
      </c>
      <c r="T33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35">
        <f ca="1" xml:space="preserve"> ROUND((SolaCorp_Backlog[[#This Row],[Projected Ship Date]] - SolaCorp_Backlog[[#This Row],[Order Date]]) / SolaCorp_Backlog[[#This Row],[Backlog Quantity]], 0)</f>
        <v>107</v>
      </c>
    </row>
    <row r="3336" spans="1:21" x14ac:dyDescent="0.25">
      <c r="A3336" t="s">
        <v>494</v>
      </c>
      <c r="B3336" t="s">
        <v>766</v>
      </c>
      <c r="C3336" t="s">
        <v>721</v>
      </c>
      <c r="D3336" t="s">
        <v>913</v>
      </c>
      <c r="E3336" t="s">
        <v>914</v>
      </c>
      <c r="F3336">
        <v>2</v>
      </c>
      <c r="G3336">
        <v>621.55999999999995</v>
      </c>
      <c r="H3336" s="9">
        <v>45230</v>
      </c>
      <c r="I3336" t="s">
        <v>763</v>
      </c>
      <c r="J3336" t="s">
        <v>669</v>
      </c>
      <c r="K3336" t="s">
        <v>632</v>
      </c>
      <c r="L3336" t="s">
        <v>659</v>
      </c>
      <c r="M3336" t="s">
        <v>2289</v>
      </c>
      <c r="N3336" t="s">
        <v>5123</v>
      </c>
      <c r="O3336" t="s">
        <v>6328</v>
      </c>
      <c r="P3336">
        <f>COUNTIFS($L:$L, SolaCorp_Backlog[[#This Row],[Product Group]], $H:$H, "&lt;=" &amp; SolaCorp_Backlog[[#This Row],[Order Date]])</f>
        <v>797</v>
      </c>
      <c r="Q3336" s="9">
        <f>IFERROR(VLOOKUP(SolaCorp_Backlog[[#This Row],[Order_Item]], 'Hot Orders'!$C:$H, 6, FALSE), SolaCorp_Backlog[[#This Row],[Order Date]])</f>
        <v>45230</v>
      </c>
      <c r="R3336">
        <f>COUNTIFS($L:$L, SolaCorp_Backlog[[#This Row],[Product Group]], $Q:$Q, "&lt;=" &amp; SolaCorp_Backlog[[#This Row],[New Date]])</f>
        <v>797</v>
      </c>
      <c r="S3336">
        <f>IF(SolaCorp_Backlog[[#This Row],[Product Group]] &lt;&gt; $L3335, 1, $S3335 + 1)</f>
        <v>797</v>
      </c>
      <c r="T33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45443</v>
      </c>
      <c r="U3336">
        <f ca="1" xml:space="preserve"> ROUND((SolaCorp_Backlog[[#This Row],[Projected Ship Date]] - SolaCorp_Backlog[[#This Row],[Order Date]]) / SolaCorp_Backlog[[#This Row],[Backlog Quantity]], 0)</f>
        <v>107</v>
      </c>
    </row>
    <row r="3337" spans="1:21" x14ac:dyDescent="0.25">
      <c r="A3337" t="s">
        <v>584</v>
      </c>
      <c r="B3337" t="s">
        <v>1132</v>
      </c>
      <c r="C3337" t="s">
        <v>721</v>
      </c>
      <c r="D3337" t="s">
        <v>916</v>
      </c>
      <c r="E3337" t="s">
        <v>917</v>
      </c>
      <c r="F3337">
        <v>2</v>
      </c>
      <c r="G3337">
        <v>141.41999999999999</v>
      </c>
      <c r="H3337" s="9">
        <v>44602</v>
      </c>
      <c r="I3337" t="s">
        <v>861</v>
      </c>
      <c r="J3337" t="s">
        <v>675</v>
      </c>
      <c r="K3337" t="s">
        <v>651</v>
      </c>
      <c r="L3337" t="s">
        <v>660</v>
      </c>
      <c r="M3337" t="s">
        <v>2528</v>
      </c>
      <c r="N3337" t="s">
        <v>5620</v>
      </c>
      <c r="O3337" t="s">
        <v>6523</v>
      </c>
      <c r="P3337">
        <f>COUNTIFS($L:$L, SolaCorp_Backlog[[#This Row],[Product Group]], $H:$H, "&lt;=" &amp; SolaCorp_Backlog[[#This Row],[Order Date]])</f>
        <v>2</v>
      </c>
      <c r="Q3337" s="9">
        <f>IFERROR(VLOOKUP(SolaCorp_Backlog[[#This Row],[Order_Item]], 'Hot Orders'!$C:$H, 6, FALSE), SolaCorp_Backlog[[#This Row],[Order Date]])</f>
        <v>44602</v>
      </c>
      <c r="R3337">
        <f>COUNTIFS($L:$L, SolaCorp_Backlog[[#This Row],[Product Group]], $Q:$Q, "&lt;=" &amp; SolaCorp_Backlog[[#This Row],[New Date]])</f>
        <v>2</v>
      </c>
      <c r="S3337">
        <f>IF(SolaCorp_Backlog[[#This Row],[Product Group]] &lt;&gt; $L3336, 1, $S3336 + 1)</f>
        <v>1</v>
      </c>
      <c r="T33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45254</v>
      </c>
      <c r="U3337">
        <f ca="1" xml:space="preserve"> ROUND((SolaCorp_Backlog[[#This Row],[Projected Ship Date]] - SolaCorp_Backlog[[#This Row],[Order Date]]) / SolaCorp_Backlog[[#This Row],[Backlog Quantity]], 0)</f>
        <v>326</v>
      </c>
    </row>
    <row r="3338" spans="1:21" x14ac:dyDescent="0.25">
      <c r="A3338" t="s">
        <v>584</v>
      </c>
      <c r="B3338" t="s">
        <v>1132</v>
      </c>
      <c r="C3338" t="s">
        <v>721</v>
      </c>
      <c r="D3338" t="s">
        <v>916</v>
      </c>
      <c r="E3338" t="s">
        <v>917</v>
      </c>
      <c r="F3338">
        <v>2</v>
      </c>
      <c r="G3338">
        <v>141.41999999999999</v>
      </c>
      <c r="H3338" s="9">
        <v>44602</v>
      </c>
      <c r="I3338" t="s">
        <v>861</v>
      </c>
      <c r="J3338" t="s">
        <v>675</v>
      </c>
      <c r="K3338" t="s">
        <v>651</v>
      </c>
      <c r="L3338" t="s">
        <v>660</v>
      </c>
      <c r="M3338" t="s">
        <v>2528</v>
      </c>
      <c r="N3338" t="s">
        <v>5621</v>
      </c>
      <c r="O3338" t="s">
        <v>6523</v>
      </c>
      <c r="P3338">
        <f>COUNTIFS($L:$L, SolaCorp_Backlog[[#This Row],[Product Group]], $H:$H, "&lt;=" &amp; SolaCorp_Backlog[[#This Row],[Order Date]])</f>
        <v>2</v>
      </c>
      <c r="Q3338" s="9">
        <f>IFERROR(VLOOKUP(SolaCorp_Backlog[[#This Row],[Order_Item]], 'Hot Orders'!$C:$H, 6, FALSE), SolaCorp_Backlog[[#This Row],[Order Date]])</f>
        <v>44602</v>
      </c>
      <c r="R3338">
        <f>COUNTIFS($L:$L, SolaCorp_Backlog[[#This Row],[Product Group]], $Q:$Q, "&lt;=" &amp; SolaCorp_Backlog[[#This Row],[New Date]])</f>
        <v>2</v>
      </c>
      <c r="S3338">
        <f>IF(SolaCorp_Backlog[[#This Row],[Product Group]] &lt;&gt; $L3337, 1, $S3337 + 1)</f>
        <v>2</v>
      </c>
      <c r="T33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38">
        <f ca="1" xml:space="preserve"> ROUND((SolaCorp_Backlog[[#This Row],[Projected Ship Date]] - SolaCorp_Backlog[[#This Row],[Order Date]]) / SolaCorp_Backlog[[#This Row],[Backlog Quantity]], 0)</f>
        <v>330</v>
      </c>
    </row>
    <row r="3339" spans="1:21" x14ac:dyDescent="0.25">
      <c r="A3339" t="s">
        <v>500</v>
      </c>
      <c r="B3339" t="s">
        <v>1104</v>
      </c>
      <c r="C3339" t="s">
        <v>688</v>
      </c>
      <c r="D3339" t="s">
        <v>1105</v>
      </c>
      <c r="E3339" t="s">
        <v>1106</v>
      </c>
      <c r="F3339">
        <v>1</v>
      </c>
      <c r="G3339">
        <v>380.41</v>
      </c>
      <c r="H3339" s="9">
        <v>44682</v>
      </c>
      <c r="I3339" t="s">
        <v>679</v>
      </c>
      <c r="J3339" t="s">
        <v>675</v>
      </c>
      <c r="K3339" t="s">
        <v>651</v>
      </c>
      <c r="L3339" t="s">
        <v>660</v>
      </c>
      <c r="M3339" t="s">
        <v>2530</v>
      </c>
      <c r="N3339" t="s">
        <v>5625</v>
      </c>
      <c r="O3339" t="s">
        <v>6525</v>
      </c>
      <c r="P3339">
        <f>COUNTIFS($L:$L, SolaCorp_Backlog[[#This Row],[Product Group]], $H:$H, "&lt;=" &amp; SolaCorp_Backlog[[#This Row],[Order Date]])</f>
        <v>3</v>
      </c>
      <c r="Q3339" s="9">
        <f>IFERROR(VLOOKUP(SolaCorp_Backlog[[#This Row],[Order_Item]], 'Hot Orders'!$C:$H, 6, FALSE), SolaCorp_Backlog[[#This Row],[Order Date]])</f>
        <v>44682</v>
      </c>
      <c r="R3339">
        <f>COUNTIFS($L:$L, SolaCorp_Backlog[[#This Row],[Product Group]], $Q:$Q, "&lt;=" &amp; SolaCorp_Backlog[[#This Row],[New Date]])</f>
        <v>3</v>
      </c>
      <c r="S3339">
        <f>IF(SolaCorp_Backlog[[#This Row],[Product Group]] &lt;&gt; $L3338, 1, $S3338 + 1)</f>
        <v>3</v>
      </c>
      <c r="T33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39">
        <f ca="1" xml:space="preserve"> ROUND((SolaCorp_Backlog[[#This Row],[Projected Ship Date]] - SolaCorp_Backlog[[#This Row],[Order Date]]) / SolaCorp_Backlog[[#This Row],[Backlog Quantity]], 0)</f>
        <v>579</v>
      </c>
    </row>
    <row r="3340" spans="1:21" x14ac:dyDescent="0.25">
      <c r="A3340" t="s">
        <v>19</v>
      </c>
      <c r="B3340" t="s">
        <v>805</v>
      </c>
      <c r="C3340" t="s">
        <v>721</v>
      </c>
      <c r="D3340" t="s">
        <v>916</v>
      </c>
      <c r="E3340" t="s">
        <v>917</v>
      </c>
      <c r="F3340">
        <v>10</v>
      </c>
      <c r="G3340">
        <v>613.05999999999995</v>
      </c>
      <c r="H3340" s="9">
        <v>44893</v>
      </c>
      <c r="I3340" t="s">
        <v>806</v>
      </c>
      <c r="J3340" t="s">
        <v>675</v>
      </c>
      <c r="K3340" t="s">
        <v>651</v>
      </c>
      <c r="L3340" t="s">
        <v>660</v>
      </c>
      <c r="M3340" t="s">
        <v>2498</v>
      </c>
      <c r="N3340" t="s">
        <v>5557</v>
      </c>
      <c r="O3340" t="s">
        <v>6495</v>
      </c>
      <c r="P3340">
        <f>COUNTIFS($L:$L, SolaCorp_Backlog[[#This Row],[Product Group]], $H:$H, "&lt;=" &amp; SolaCorp_Backlog[[#This Row],[Order Date]])</f>
        <v>13</v>
      </c>
      <c r="Q3340" s="9">
        <f>IFERROR(VLOOKUP(SolaCorp_Backlog[[#This Row],[Order_Item]], 'Hot Orders'!$C:$H, 6, FALSE), SolaCorp_Backlog[[#This Row],[Order Date]])</f>
        <v>44893</v>
      </c>
      <c r="R3340">
        <f>COUNTIFS($L:$L, SolaCorp_Backlog[[#This Row],[Product Group]], $Q:$Q, "&lt;=" &amp; SolaCorp_Backlog[[#This Row],[New Date]])</f>
        <v>13</v>
      </c>
      <c r="S3340">
        <f>IF(SolaCorp_Backlog[[#This Row],[Product Group]] &lt;&gt; $L3339, 1, $S3339 + 1)</f>
        <v>4</v>
      </c>
      <c r="T33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40">
        <f ca="1" xml:space="preserve"> ROUND((SolaCorp_Backlog[[#This Row],[Projected Ship Date]] - SolaCorp_Backlog[[#This Row],[Order Date]]) / SolaCorp_Backlog[[#This Row],[Backlog Quantity]], 0)</f>
        <v>37</v>
      </c>
    </row>
    <row r="3341" spans="1:21" x14ac:dyDescent="0.25">
      <c r="A3341" t="s">
        <v>19</v>
      </c>
      <c r="B3341" t="s">
        <v>805</v>
      </c>
      <c r="C3341" t="s">
        <v>721</v>
      </c>
      <c r="D3341" t="s">
        <v>916</v>
      </c>
      <c r="E3341" t="s">
        <v>917</v>
      </c>
      <c r="F3341">
        <v>10</v>
      </c>
      <c r="G3341">
        <v>613.05999999999995</v>
      </c>
      <c r="H3341" s="9">
        <v>44893</v>
      </c>
      <c r="I3341" t="s">
        <v>806</v>
      </c>
      <c r="J3341" t="s">
        <v>675</v>
      </c>
      <c r="K3341" t="s">
        <v>651</v>
      </c>
      <c r="L3341" t="s">
        <v>660</v>
      </c>
      <c r="M3341" t="s">
        <v>2498</v>
      </c>
      <c r="N3341" t="s">
        <v>5558</v>
      </c>
      <c r="O3341" t="s">
        <v>6495</v>
      </c>
      <c r="P3341">
        <f>COUNTIFS($L:$L, SolaCorp_Backlog[[#This Row],[Product Group]], $H:$H, "&lt;=" &amp; SolaCorp_Backlog[[#This Row],[Order Date]])</f>
        <v>13</v>
      </c>
      <c r="Q3341" s="9">
        <f>IFERROR(VLOOKUP(SolaCorp_Backlog[[#This Row],[Order_Item]], 'Hot Orders'!$C:$H, 6, FALSE), SolaCorp_Backlog[[#This Row],[Order Date]])</f>
        <v>44893</v>
      </c>
      <c r="R3341">
        <f>COUNTIFS($L:$L, SolaCorp_Backlog[[#This Row],[Product Group]], $Q:$Q, "&lt;=" &amp; SolaCorp_Backlog[[#This Row],[New Date]])</f>
        <v>13</v>
      </c>
      <c r="S3341">
        <f>IF(SolaCorp_Backlog[[#This Row],[Product Group]] &lt;&gt; $L3340, 1, $S3340 + 1)</f>
        <v>5</v>
      </c>
      <c r="T33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41">
        <f ca="1" xml:space="preserve"> ROUND((SolaCorp_Backlog[[#This Row],[Projected Ship Date]] - SolaCorp_Backlog[[#This Row],[Order Date]]) / SolaCorp_Backlog[[#This Row],[Backlog Quantity]], 0)</f>
        <v>37</v>
      </c>
    </row>
    <row r="3342" spans="1:21" x14ac:dyDescent="0.25">
      <c r="A3342" t="s">
        <v>19</v>
      </c>
      <c r="B3342" t="s">
        <v>805</v>
      </c>
      <c r="C3342" t="s">
        <v>721</v>
      </c>
      <c r="D3342" t="s">
        <v>916</v>
      </c>
      <c r="E3342" t="s">
        <v>917</v>
      </c>
      <c r="F3342">
        <v>10</v>
      </c>
      <c r="G3342">
        <v>613.05999999999995</v>
      </c>
      <c r="H3342" s="9">
        <v>44893</v>
      </c>
      <c r="I3342" t="s">
        <v>806</v>
      </c>
      <c r="J3342" t="s">
        <v>675</v>
      </c>
      <c r="K3342" t="s">
        <v>651</v>
      </c>
      <c r="L3342" t="s">
        <v>660</v>
      </c>
      <c r="M3342" t="s">
        <v>2498</v>
      </c>
      <c r="N3342" t="s">
        <v>5559</v>
      </c>
      <c r="O3342" t="s">
        <v>6495</v>
      </c>
      <c r="P3342">
        <f>COUNTIFS($L:$L, SolaCorp_Backlog[[#This Row],[Product Group]], $H:$H, "&lt;=" &amp; SolaCorp_Backlog[[#This Row],[Order Date]])</f>
        <v>13</v>
      </c>
      <c r="Q3342" s="9">
        <f>IFERROR(VLOOKUP(SolaCorp_Backlog[[#This Row],[Order_Item]], 'Hot Orders'!$C:$H, 6, FALSE), SolaCorp_Backlog[[#This Row],[Order Date]])</f>
        <v>44893</v>
      </c>
      <c r="R3342">
        <f>COUNTIFS($L:$L, SolaCorp_Backlog[[#This Row],[Product Group]], $Q:$Q, "&lt;=" &amp; SolaCorp_Backlog[[#This Row],[New Date]])</f>
        <v>13</v>
      </c>
      <c r="S3342">
        <f>IF(SolaCorp_Backlog[[#This Row],[Product Group]] &lt;&gt; $L3341, 1, $S3341 + 1)</f>
        <v>6</v>
      </c>
      <c r="T33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42">
        <f ca="1" xml:space="preserve"> ROUND((SolaCorp_Backlog[[#This Row],[Projected Ship Date]] - SolaCorp_Backlog[[#This Row],[Order Date]]) / SolaCorp_Backlog[[#This Row],[Backlog Quantity]], 0)</f>
        <v>37</v>
      </c>
    </row>
    <row r="3343" spans="1:21" x14ac:dyDescent="0.25">
      <c r="A3343" t="s">
        <v>19</v>
      </c>
      <c r="B3343" t="s">
        <v>805</v>
      </c>
      <c r="C3343" t="s">
        <v>721</v>
      </c>
      <c r="D3343" t="s">
        <v>916</v>
      </c>
      <c r="E3343" t="s">
        <v>917</v>
      </c>
      <c r="F3343">
        <v>10</v>
      </c>
      <c r="G3343">
        <v>613.05999999999995</v>
      </c>
      <c r="H3343" s="9">
        <v>44893</v>
      </c>
      <c r="I3343" t="s">
        <v>806</v>
      </c>
      <c r="J3343" t="s">
        <v>675</v>
      </c>
      <c r="K3343" t="s">
        <v>651</v>
      </c>
      <c r="L3343" t="s">
        <v>660</v>
      </c>
      <c r="M3343" t="s">
        <v>2498</v>
      </c>
      <c r="N3343" t="s">
        <v>5560</v>
      </c>
      <c r="O3343" t="s">
        <v>6495</v>
      </c>
      <c r="P3343">
        <f>COUNTIFS($L:$L, SolaCorp_Backlog[[#This Row],[Product Group]], $H:$H, "&lt;=" &amp; SolaCorp_Backlog[[#This Row],[Order Date]])</f>
        <v>13</v>
      </c>
      <c r="Q3343" s="9">
        <f>IFERROR(VLOOKUP(SolaCorp_Backlog[[#This Row],[Order_Item]], 'Hot Orders'!$C:$H, 6, FALSE), SolaCorp_Backlog[[#This Row],[Order Date]])</f>
        <v>44893</v>
      </c>
      <c r="R3343">
        <f>COUNTIFS($L:$L, SolaCorp_Backlog[[#This Row],[Product Group]], $Q:$Q, "&lt;=" &amp; SolaCorp_Backlog[[#This Row],[New Date]])</f>
        <v>13</v>
      </c>
      <c r="S3343">
        <f>IF(SolaCorp_Backlog[[#This Row],[Product Group]] &lt;&gt; $L3342, 1, $S3342 + 1)</f>
        <v>7</v>
      </c>
      <c r="T33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43">
        <f ca="1" xml:space="preserve"> ROUND((SolaCorp_Backlog[[#This Row],[Projected Ship Date]] - SolaCorp_Backlog[[#This Row],[Order Date]]) / SolaCorp_Backlog[[#This Row],[Backlog Quantity]], 0)</f>
        <v>37</v>
      </c>
    </row>
    <row r="3344" spans="1:21" x14ac:dyDescent="0.25">
      <c r="A3344" t="s">
        <v>19</v>
      </c>
      <c r="B3344" t="s">
        <v>805</v>
      </c>
      <c r="C3344" t="s">
        <v>721</v>
      </c>
      <c r="D3344" t="s">
        <v>916</v>
      </c>
      <c r="E3344" t="s">
        <v>917</v>
      </c>
      <c r="F3344">
        <v>10</v>
      </c>
      <c r="G3344">
        <v>613.05999999999995</v>
      </c>
      <c r="H3344" s="9">
        <v>44893</v>
      </c>
      <c r="I3344" t="s">
        <v>806</v>
      </c>
      <c r="J3344" t="s">
        <v>675</v>
      </c>
      <c r="K3344" t="s">
        <v>651</v>
      </c>
      <c r="L3344" t="s">
        <v>660</v>
      </c>
      <c r="M3344" t="s">
        <v>2498</v>
      </c>
      <c r="N3344" t="s">
        <v>5561</v>
      </c>
      <c r="O3344" t="s">
        <v>6495</v>
      </c>
      <c r="P3344">
        <f>COUNTIFS($L:$L, SolaCorp_Backlog[[#This Row],[Product Group]], $H:$H, "&lt;=" &amp; SolaCorp_Backlog[[#This Row],[Order Date]])</f>
        <v>13</v>
      </c>
      <c r="Q3344" s="9">
        <f>IFERROR(VLOOKUP(SolaCorp_Backlog[[#This Row],[Order_Item]], 'Hot Orders'!$C:$H, 6, FALSE), SolaCorp_Backlog[[#This Row],[Order Date]])</f>
        <v>44893</v>
      </c>
      <c r="R3344">
        <f>COUNTIFS($L:$L, SolaCorp_Backlog[[#This Row],[Product Group]], $Q:$Q, "&lt;=" &amp; SolaCorp_Backlog[[#This Row],[New Date]])</f>
        <v>13</v>
      </c>
      <c r="S3344">
        <f>IF(SolaCorp_Backlog[[#This Row],[Product Group]] &lt;&gt; $L3343, 1, $S3343 + 1)</f>
        <v>8</v>
      </c>
      <c r="T33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44">
        <f ca="1" xml:space="preserve"> ROUND((SolaCorp_Backlog[[#This Row],[Projected Ship Date]] - SolaCorp_Backlog[[#This Row],[Order Date]]) / SolaCorp_Backlog[[#This Row],[Backlog Quantity]], 0)</f>
        <v>37</v>
      </c>
    </row>
    <row r="3345" spans="1:21" x14ac:dyDescent="0.25">
      <c r="A3345" t="s">
        <v>19</v>
      </c>
      <c r="B3345" t="s">
        <v>805</v>
      </c>
      <c r="C3345" t="s">
        <v>721</v>
      </c>
      <c r="D3345" t="s">
        <v>916</v>
      </c>
      <c r="E3345" t="s">
        <v>917</v>
      </c>
      <c r="F3345">
        <v>10</v>
      </c>
      <c r="G3345">
        <v>613.05999999999995</v>
      </c>
      <c r="H3345" s="9">
        <v>44893</v>
      </c>
      <c r="I3345" t="s">
        <v>806</v>
      </c>
      <c r="J3345" t="s">
        <v>675</v>
      </c>
      <c r="K3345" t="s">
        <v>651</v>
      </c>
      <c r="L3345" t="s">
        <v>660</v>
      </c>
      <c r="M3345" t="s">
        <v>2498</v>
      </c>
      <c r="N3345" t="s">
        <v>5562</v>
      </c>
      <c r="O3345" t="s">
        <v>6495</v>
      </c>
      <c r="P3345">
        <f>COUNTIFS($L:$L, SolaCorp_Backlog[[#This Row],[Product Group]], $H:$H, "&lt;=" &amp; SolaCorp_Backlog[[#This Row],[Order Date]])</f>
        <v>13</v>
      </c>
      <c r="Q3345" s="9">
        <f>IFERROR(VLOOKUP(SolaCorp_Backlog[[#This Row],[Order_Item]], 'Hot Orders'!$C:$H, 6, FALSE), SolaCorp_Backlog[[#This Row],[Order Date]])</f>
        <v>44893</v>
      </c>
      <c r="R3345">
        <f>COUNTIFS($L:$L, SolaCorp_Backlog[[#This Row],[Product Group]], $Q:$Q, "&lt;=" &amp; SolaCorp_Backlog[[#This Row],[New Date]])</f>
        <v>13</v>
      </c>
      <c r="S3345">
        <f>IF(SolaCorp_Backlog[[#This Row],[Product Group]] &lt;&gt; $L3344, 1, $S3344 + 1)</f>
        <v>9</v>
      </c>
      <c r="T33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45">
        <f ca="1" xml:space="preserve"> ROUND((SolaCorp_Backlog[[#This Row],[Projected Ship Date]] - SolaCorp_Backlog[[#This Row],[Order Date]]) / SolaCorp_Backlog[[#This Row],[Backlog Quantity]], 0)</f>
        <v>37</v>
      </c>
    </row>
    <row r="3346" spans="1:21" x14ac:dyDescent="0.25">
      <c r="A3346" t="s">
        <v>19</v>
      </c>
      <c r="B3346" t="s">
        <v>805</v>
      </c>
      <c r="C3346" t="s">
        <v>721</v>
      </c>
      <c r="D3346" t="s">
        <v>916</v>
      </c>
      <c r="E3346" t="s">
        <v>917</v>
      </c>
      <c r="F3346">
        <v>10</v>
      </c>
      <c r="G3346">
        <v>613.05999999999995</v>
      </c>
      <c r="H3346" s="9">
        <v>44893</v>
      </c>
      <c r="I3346" t="s">
        <v>806</v>
      </c>
      <c r="J3346" t="s">
        <v>675</v>
      </c>
      <c r="K3346" t="s">
        <v>651</v>
      </c>
      <c r="L3346" t="s">
        <v>660</v>
      </c>
      <c r="M3346" t="s">
        <v>2498</v>
      </c>
      <c r="N3346" t="s">
        <v>5563</v>
      </c>
      <c r="O3346" t="s">
        <v>6495</v>
      </c>
      <c r="P3346">
        <f>COUNTIFS($L:$L, SolaCorp_Backlog[[#This Row],[Product Group]], $H:$H, "&lt;=" &amp; SolaCorp_Backlog[[#This Row],[Order Date]])</f>
        <v>13</v>
      </c>
      <c r="Q3346" s="9">
        <f>IFERROR(VLOOKUP(SolaCorp_Backlog[[#This Row],[Order_Item]], 'Hot Orders'!$C:$H, 6, FALSE), SolaCorp_Backlog[[#This Row],[Order Date]])</f>
        <v>44893</v>
      </c>
      <c r="R3346">
        <f>COUNTIFS($L:$L, SolaCorp_Backlog[[#This Row],[Product Group]], $Q:$Q, "&lt;=" &amp; SolaCorp_Backlog[[#This Row],[New Date]])</f>
        <v>13</v>
      </c>
      <c r="S3346">
        <f>IF(SolaCorp_Backlog[[#This Row],[Product Group]] &lt;&gt; $L3345, 1, $S3345 + 1)</f>
        <v>10</v>
      </c>
      <c r="T33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46">
        <f ca="1" xml:space="preserve"> ROUND((SolaCorp_Backlog[[#This Row],[Projected Ship Date]] - SolaCorp_Backlog[[#This Row],[Order Date]]) / SolaCorp_Backlog[[#This Row],[Backlog Quantity]], 0)</f>
        <v>37</v>
      </c>
    </row>
    <row r="3347" spans="1:21" x14ac:dyDescent="0.25">
      <c r="A3347" t="s">
        <v>19</v>
      </c>
      <c r="B3347" t="s">
        <v>805</v>
      </c>
      <c r="C3347" t="s">
        <v>721</v>
      </c>
      <c r="D3347" t="s">
        <v>916</v>
      </c>
      <c r="E3347" t="s">
        <v>917</v>
      </c>
      <c r="F3347">
        <v>10</v>
      </c>
      <c r="G3347">
        <v>613.05999999999995</v>
      </c>
      <c r="H3347" s="9">
        <v>44893</v>
      </c>
      <c r="I3347" t="s">
        <v>806</v>
      </c>
      <c r="J3347" t="s">
        <v>675</v>
      </c>
      <c r="K3347" t="s">
        <v>651</v>
      </c>
      <c r="L3347" t="s">
        <v>660</v>
      </c>
      <c r="M3347" t="s">
        <v>2498</v>
      </c>
      <c r="N3347" t="s">
        <v>5564</v>
      </c>
      <c r="O3347" t="s">
        <v>6495</v>
      </c>
      <c r="P3347">
        <f>COUNTIFS($L:$L, SolaCorp_Backlog[[#This Row],[Product Group]], $H:$H, "&lt;=" &amp; SolaCorp_Backlog[[#This Row],[Order Date]])</f>
        <v>13</v>
      </c>
      <c r="Q3347" s="9">
        <f>IFERROR(VLOOKUP(SolaCorp_Backlog[[#This Row],[Order_Item]], 'Hot Orders'!$C:$H, 6, FALSE), SolaCorp_Backlog[[#This Row],[Order Date]])</f>
        <v>44893</v>
      </c>
      <c r="R3347">
        <f>COUNTIFS($L:$L, SolaCorp_Backlog[[#This Row],[Product Group]], $Q:$Q, "&lt;=" &amp; SolaCorp_Backlog[[#This Row],[New Date]])</f>
        <v>13</v>
      </c>
      <c r="S3347">
        <f>IF(SolaCorp_Backlog[[#This Row],[Product Group]] &lt;&gt; $L3346, 1, $S3346 + 1)</f>
        <v>11</v>
      </c>
      <c r="T33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45261</v>
      </c>
      <c r="U3347">
        <f ca="1" xml:space="preserve"> ROUND((SolaCorp_Backlog[[#This Row],[Projected Ship Date]] - SolaCorp_Backlog[[#This Row],[Order Date]]) / SolaCorp_Backlog[[#This Row],[Backlog Quantity]], 0)</f>
        <v>37</v>
      </c>
    </row>
    <row r="3348" spans="1:21" x14ac:dyDescent="0.25">
      <c r="A3348" t="s">
        <v>19</v>
      </c>
      <c r="B3348" t="s">
        <v>805</v>
      </c>
      <c r="C3348" t="s">
        <v>721</v>
      </c>
      <c r="D3348" t="s">
        <v>916</v>
      </c>
      <c r="E3348" t="s">
        <v>917</v>
      </c>
      <c r="F3348">
        <v>10</v>
      </c>
      <c r="G3348">
        <v>613.05999999999995</v>
      </c>
      <c r="H3348" s="9">
        <v>44893</v>
      </c>
      <c r="I3348" t="s">
        <v>806</v>
      </c>
      <c r="J3348" t="s">
        <v>675</v>
      </c>
      <c r="K3348" t="s">
        <v>651</v>
      </c>
      <c r="L3348" t="s">
        <v>660</v>
      </c>
      <c r="M3348" t="s">
        <v>2498</v>
      </c>
      <c r="N3348" t="s">
        <v>5565</v>
      </c>
      <c r="O3348" t="s">
        <v>6495</v>
      </c>
      <c r="P3348">
        <f>COUNTIFS($L:$L, SolaCorp_Backlog[[#This Row],[Product Group]], $H:$H, "&lt;=" &amp; SolaCorp_Backlog[[#This Row],[Order Date]])</f>
        <v>13</v>
      </c>
      <c r="Q3348" s="9">
        <f>IFERROR(VLOOKUP(SolaCorp_Backlog[[#This Row],[Order_Item]], 'Hot Orders'!$C:$H, 6, FALSE), SolaCorp_Backlog[[#This Row],[Order Date]])</f>
        <v>44893</v>
      </c>
      <c r="R3348">
        <f>COUNTIFS($L:$L, SolaCorp_Backlog[[#This Row],[Product Group]], $Q:$Q, "&lt;=" &amp; SolaCorp_Backlog[[#This Row],[New Date]])</f>
        <v>13</v>
      </c>
      <c r="S3348">
        <f>IF(SolaCorp_Backlog[[#This Row],[Product Group]] &lt;&gt; $L3347, 1, $S3347 + 1)</f>
        <v>12</v>
      </c>
      <c r="T33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48">
        <f ca="1" xml:space="preserve"> ROUND((SolaCorp_Backlog[[#This Row],[Projected Ship Date]] - SolaCorp_Backlog[[#This Row],[Order Date]]) / SolaCorp_Backlog[[#This Row],[Backlog Quantity]], 0)</f>
        <v>38</v>
      </c>
    </row>
    <row r="3349" spans="1:21" x14ac:dyDescent="0.25">
      <c r="A3349" t="s">
        <v>19</v>
      </c>
      <c r="B3349" t="s">
        <v>805</v>
      </c>
      <c r="C3349" t="s">
        <v>721</v>
      </c>
      <c r="D3349" t="s">
        <v>916</v>
      </c>
      <c r="E3349" t="s">
        <v>917</v>
      </c>
      <c r="F3349">
        <v>10</v>
      </c>
      <c r="G3349">
        <v>613.05999999999995</v>
      </c>
      <c r="H3349" s="9">
        <v>44893</v>
      </c>
      <c r="I3349" t="s">
        <v>806</v>
      </c>
      <c r="J3349" t="s">
        <v>675</v>
      </c>
      <c r="K3349" t="s">
        <v>651</v>
      </c>
      <c r="L3349" t="s">
        <v>660</v>
      </c>
      <c r="M3349" t="s">
        <v>2498</v>
      </c>
      <c r="N3349" t="s">
        <v>5566</v>
      </c>
      <c r="O3349" t="s">
        <v>6495</v>
      </c>
      <c r="P3349">
        <f>COUNTIFS($L:$L, SolaCorp_Backlog[[#This Row],[Product Group]], $H:$H, "&lt;=" &amp; SolaCorp_Backlog[[#This Row],[Order Date]])</f>
        <v>13</v>
      </c>
      <c r="Q3349" s="9">
        <f>IFERROR(VLOOKUP(SolaCorp_Backlog[[#This Row],[Order_Item]], 'Hot Orders'!$C:$H, 6, FALSE), SolaCorp_Backlog[[#This Row],[Order Date]])</f>
        <v>44893</v>
      </c>
      <c r="R3349">
        <f>COUNTIFS($L:$L, SolaCorp_Backlog[[#This Row],[Product Group]], $Q:$Q, "&lt;=" &amp; SolaCorp_Backlog[[#This Row],[New Date]])</f>
        <v>13</v>
      </c>
      <c r="S3349">
        <f>IF(SolaCorp_Backlog[[#This Row],[Product Group]] &lt;&gt; $L3348, 1, $S3348 + 1)</f>
        <v>13</v>
      </c>
      <c r="T33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49">
        <f ca="1" xml:space="preserve"> ROUND((SolaCorp_Backlog[[#This Row],[Projected Ship Date]] - SolaCorp_Backlog[[#This Row],[Order Date]]) / SolaCorp_Backlog[[#This Row],[Backlog Quantity]], 0)</f>
        <v>38</v>
      </c>
    </row>
    <row r="3350" spans="1:21" x14ac:dyDescent="0.25">
      <c r="A3350" t="s">
        <v>565</v>
      </c>
      <c r="B3350" t="s">
        <v>1273</v>
      </c>
      <c r="C3350" t="s">
        <v>688</v>
      </c>
      <c r="D3350" t="s">
        <v>916</v>
      </c>
      <c r="E3350" t="s">
        <v>917</v>
      </c>
      <c r="F3350">
        <v>3</v>
      </c>
      <c r="G3350">
        <v>260.60000000000002</v>
      </c>
      <c r="H3350" s="9">
        <v>44904</v>
      </c>
      <c r="I3350" t="s">
        <v>679</v>
      </c>
      <c r="J3350" t="s">
        <v>675</v>
      </c>
      <c r="K3350" t="s">
        <v>651</v>
      </c>
      <c r="L3350" t="s">
        <v>660</v>
      </c>
      <c r="M3350" t="s">
        <v>2535</v>
      </c>
      <c r="N3350" t="s">
        <v>5630</v>
      </c>
      <c r="O3350" t="s">
        <v>6528</v>
      </c>
      <c r="P3350">
        <f>COUNTIFS($L:$L, SolaCorp_Backlog[[#This Row],[Product Group]], $H:$H, "&lt;=" &amp; SolaCorp_Backlog[[#This Row],[Order Date]])</f>
        <v>16</v>
      </c>
      <c r="Q3350" s="9">
        <f>IFERROR(VLOOKUP(SolaCorp_Backlog[[#This Row],[Order_Item]], 'Hot Orders'!$C:$H, 6, FALSE), SolaCorp_Backlog[[#This Row],[Order Date]])</f>
        <v>44904</v>
      </c>
      <c r="R3350">
        <f>COUNTIFS($L:$L, SolaCorp_Backlog[[#This Row],[Product Group]], $Q:$Q, "&lt;=" &amp; SolaCorp_Backlog[[#This Row],[New Date]])</f>
        <v>16</v>
      </c>
      <c r="S3350">
        <f>IF(SolaCorp_Backlog[[#This Row],[Product Group]] &lt;&gt; $L3349, 1, $S3349 + 1)</f>
        <v>14</v>
      </c>
      <c r="T33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50">
        <f ca="1" xml:space="preserve"> ROUND((SolaCorp_Backlog[[#This Row],[Projected Ship Date]] - SolaCorp_Backlog[[#This Row],[Order Date]]) / SolaCorp_Backlog[[#This Row],[Backlog Quantity]], 0)</f>
        <v>121</v>
      </c>
    </row>
    <row r="3351" spans="1:21" x14ac:dyDescent="0.25">
      <c r="A3351" t="s">
        <v>565</v>
      </c>
      <c r="B3351" t="s">
        <v>1273</v>
      </c>
      <c r="C3351" t="s">
        <v>688</v>
      </c>
      <c r="D3351" t="s">
        <v>916</v>
      </c>
      <c r="E3351" t="s">
        <v>917</v>
      </c>
      <c r="F3351">
        <v>3</v>
      </c>
      <c r="G3351">
        <v>260.60000000000002</v>
      </c>
      <c r="H3351" s="9">
        <v>44904</v>
      </c>
      <c r="I3351" t="s">
        <v>679</v>
      </c>
      <c r="J3351" t="s">
        <v>675</v>
      </c>
      <c r="K3351" t="s">
        <v>651</v>
      </c>
      <c r="L3351" t="s">
        <v>660</v>
      </c>
      <c r="M3351" t="s">
        <v>2535</v>
      </c>
      <c r="N3351" t="s">
        <v>5631</v>
      </c>
      <c r="O3351" t="s">
        <v>6528</v>
      </c>
      <c r="P3351">
        <f>COUNTIFS($L:$L, SolaCorp_Backlog[[#This Row],[Product Group]], $H:$H, "&lt;=" &amp; SolaCorp_Backlog[[#This Row],[Order Date]])</f>
        <v>16</v>
      </c>
      <c r="Q3351" s="9">
        <f>IFERROR(VLOOKUP(SolaCorp_Backlog[[#This Row],[Order_Item]], 'Hot Orders'!$C:$H, 6, FALSE), SolaCorp_Backlog[[#This Row],[Order Date]])</f>
        <v>44904</v>
      </c>
      <c r="R3351">
        <f>COUNTIFS($L:$L, SolaCorp_Backlog[[#This Row],[Product Group]], $Q:$Q, "&lt;=" &amp; SolaCorp_Backlog[[#This Row],[New Date]])</f>
        <v>16</v>
      </c>
      <c r="S3351">
        <f>IF(SolaCorp_Backlog[[#This Row],[Product Group]] &lt;&gt; $L3350, 1, $S3350 + 1)</f>
        <v>15</v>
      </c>
      <c r="T33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51">
        <f ca="1" xml:space="preserve"> ROUND((SolaCorp_Backlog[[#This Row],[Projected Ship Date]] - SolaCorp_Backlog[[#This Row],[Order Date]]) / SolaCorp_Backlog[[#This Row],[Backlog Quantity]], 0)</f>
        <v>121</v>
      </c>
    </row>
    <row r="3352" spans="1:21" x14ac:dyDescent="0.25">
      <c r="A3352" t="s">
        <v>565</v>
      </c>
      <c r="B3352" t="s">
        <v>1273</v>
      </c>
      <c r="C3352" t="s">
        <v>688</v>
      </c>
      <c r="D3352" t="s">
        <v>916</v>
      </c>
      <c r="E3352" t="s">
        <v>917</v>
      </c>
      <c r="F3352">
        <v>3</v>
      </c>
      <c r="G3352">
        <v>260.60000000000002</v>
      </c>
      <c r="H3352" s="9">
        <v>44904</v>
      </c>
      <c r="I3352" t="s">
        <v>679</v>
      </c>
      <c r="J3352" t="s">
        <v>675</v>
      </c>
      <c r="K3352" t="s">
        <v>651</v>
      </c>
      <c r="L3352" t="s">
        <v>660</v>
      </c>
      <c r="M3352" t="s">
        <v>2535</v>
      </c>
      <c r="N3352" t="s">
        <v>5632</v>
      </c>
      <c r="O3352" t="s">
        <v>6528</v>
      </c>
      <c r="P3352">
        <f>COUNTIFS($L:$L, SolaCorp_Backlog[[#This Row],[Product Group]], $H:$H, "&lt;=" &amp; SolaCorp_Backlog[[#This Row],[Order Date]])</f>
        <v>16</v>
      </c>
      <c r="Q3352" s="9">
        <f>IFERROR(VLOOKUP(SolaCorp_Backlog[[#This Row],[Order_Item]], 'Hot Orders'!$C:$H, 6, FALSE), SolaCorp_Backlog[[#This Row],[Order Date]])</f>
        <v>44904</v>
      </c>
      <c r="R3352">
        <f>COUNTIFS($L:$L, SolaCorp_Backlog[[#This Row],[Product Group]], $Q:$Q, "&lt;=" &amp; SolaCorp_Backlog[[#This Row],[New Date]])</f>
        <v>16</v>
      </c>
      <c r="S3352">
        <f>IF(SolaCorp_Backlog[[#This Row],[Product Group]] &lt;&gt; $L3351, 1, $S3351 + 1)</f>
        <v>16</v>
      </c>
      <c r="T33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52">
        <f ca="1" xml:space="preserve"> ROUND((SolaCorp_Backlog[[#This Row],[Projected Ship Date]] - SolaCorp_Backlog[[#This Row],[Order Date]]) / SolaCorp_Backlog[[#This Row],[Backlog Quantity]], 0)</f>
        <v>121</v>
      </c>
    </row>
    <row r="3353" spans="1:21" x14ac:dyDescent="0.25">
      <c r="A3353" t="s">
        <v>569</v>
      </c>
      <c r="B3353" t="s">
        <v>824</v>
      </c>
      <c r="C3353" t="s">
        <v>729</v>
      </c>
      <c r="D3353" t="s">
        <v>1166</v>
      </c>
      <c r="E3353" t="s">
        <v>1167</v>
      </c>
      <c r="F3353">
        <v>1</v>
      </c>
      <c r="G3353">
        <v>287.5</v>
      </c>
      <c r="H3353" s="9">
        <v>44905</v>
      </c>
      <c r="I3353" t="s">
        <v>732</v>
      </c>
      <c r="J3353" t="s">
        <v>675</v>
      </c>
      <c r="K3353" t="s">
        <v>595</v>
      </c>
      <c r="L3353" t="s">
        <v>660</v>
      </c>
      <c r="M3353" t="s">
        <v>2556</v>
      </c>
      <c r="N3353" t="s">
        <v>5658</v>
      </c>
      <c r="O3353" t="s">
        <v>6541</v>
      </c>
      <c r="P3353">
        <f>COUNTIFS($L:$L, SolaCorp_Backlog[[#This Row],[Product Group]], $H:$H, "&lt;=" &amp; SolaCorp_Backlog[[#This Row],[Order Date]])</f>
        <v>17</v>
      </c>
      <c r="Q3353" s="9">
        <f>IFERROR(VLOOKUP(SolaCorp_Backlog[[#This Row],[Order_Item]], 'Hot Orders'!$C:$H, 6, FALSE), SolaCorp_Backlog[[#This Row],[Order Date]])</f>
        <v>44905</v>
      </c>
      <c r="R3353">
        <f>COUNTIFS($L:$L, SolaCorp_Backlog[[#This Row],[Product Group]], $Q:$Q, "&lt;=" &amp; SolaCorp_Backlog[[#This Row],[New Date]])</f>
        <v>17</v>
      </c>
      <c r="S3353">
        <f>IF(SolaCorp_Backlog[[#This Row],[Product Group]] &lt;&gt; $L3352, 1, $S3352 + 1)</f>
        <v>17</v>
      </c>
      <c r="T33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53">
        <f ca="1" xml:space="preserve"> ROUND((SolaCorp_Backlog[[#This Row],[Projected Ship Date]] - SolaCorp_Backlog[[#This Row],[Order Date]]) / SolaCorp_Backlog[[#This Row],[Backlog Quantity]], 0)</f>
        <v>363</v>
      </c>
    </row>
    <row r="3354" spans="1:21" x14ac:dyDescent="0.25">
      <c r="A3354" t="s">
        <v>224</v>
      </c>
      <c r="B3354" t="s">
        <v>1126</v>
      </c>
      <c r="C3354" t="s">
        <v>721</v>
      </c>
      <c r="D3354" t="s">
        <v>1166</v>
      </c>
      <c r="E3354" t="s">
        <v>1167</v>
      </c>
      <c r="F3354">
        <v>1</v>
      </c>
      <c r="G3354">
        <v>118.66</v>
      </c>
      <c r="H3354" s="9">
        <v>44912</v>
      </c>
      <c r="I3354" t="s">
        <v>763</v>
      </c>
      <c r="J3354" t="s">
        <v>669</v>
      </c>
      <c r="K3354" t="s">
        <v>595</v>
      </c>
      <c r="L3354" t="s">
        <v>660</v>
      </c>
      <c r="M3354" t="s">
        <v>2527</v>
      </c>
      <c r="N3354" t="s">
        <v>5619</v>
      </c>
      <c r="O3354" t="s">
        <v>6522</v>
      </c>
      <c r="P3354">
        <f>COUNTIFS($L:$L, SolaCorp_Backlog[[#This Row],[Product Group]], $H:$H, "&lt;=" &amp; SolaCorp_Backlog[[#This Row],[Order Date]])</f>
        <v>20</v>
      </c>
      <c r="Q3354" s="9">
        <f>IFERROR(VLOOKUP(SolaCorp_Backlog[[#This Row],[Order_Item]], 'Hot Orders'!$C:$H, 6, FALSE), SolaCorp_Backlog[[#This Row],[Order Date]])</f>
        <v>44912</v>
      </c>
      <c r="R3354">
        <f>COUNTIFS($L:$L, SolaCorp_Backlog[[#This Row],[Product Group]], $Q:$Q, "&lt;=" &amp; SolaCorp_Backlog[[#This Row],[New Date]])</f>
        <v>20</v>
      </c>
      <c r="S3354">
        <f>IF(SolaCorp_Backlog[[#This Row],[Product Group]] &lt;&gt; $L3353, 1, $S3353 + 1)</f>
        <v>18</v>
      </c>
      <c r="T33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54">
        <f ca="1" xml:space="preserve"> ROUND((SolaCorp_Backlog[[#This Row],[Projected Ship Date]] - SolaCorp_Backlog[[#This Row],[Order Date]]) / SolaCorp_Backlog[[#This Row],[Backlog Quantity]], 0)</f>
        <v>356</v>
      </c>
    </row>
    <row r="3355" spans="1:21" x14ac:dyDescent="0.25">
      <c r="A3355" t="s">
        <v>224</v>
      </c>
      <c r="B3355" t="s">
        <v>1126</v>
      </c>
      <c r="C3355" t="s">
        <v>721</v>
      </c>
      <c r="D3355" t="s">
        <v>1166</v>
      </c>
      <c r="E3355" t="s">
        <v>1167</v>
      </c>
      <c r="F3355">
        <v>1</v>
      </c>
      <c r="G3355">
        <v>170.01</v>
      </c>
      <c r="H3355" s="9">
        <v>44912</v>
      </c>
      <c r="I3355" t="s">
        <v>763</v>
      </c>
      <c r="J3355" t="s">
        <v>669</v>
      </c>
      <c r="K3355" t="s">
        <v>595</v>
      </c>
      <c r="L3355" t="s">
        <v>660</v>
      </c>
      <c r="M3355" t="s">
        <v>2527</v>
      </c>
      <c r="N3355" t="s">
        <v>5619</v>
      </c>
      <c r="O3355" t="s">
        <v>6522</v>
      </c>
      <c r="P3355">
        <f>COUNTIFS($L:$L, SolaCorp_Backlog[[#This Row],[Product Group]], $H:$H, "&lt;=" &amp; SolaCorp_Backlog[[#This Row],[Order Date]])</f>
        <v>20</v>
      </c>
      <c r="Q3355" s="9">
        <f>IFERROR(VLOOKUP(SolaCorp_Backlog[[#This Row],[Order_Item]], 'Hot Orders'!$C:$H, 6, FALSE), SolaCorp_Backlog[[#This Row],[Order Date]])</f>
        <v>44912</v>
      </c>
      <c r="R3355">
        <f>COUNTIFS($L:$L, SolaCorp_Backlog[[#This Row],[Product Group]], $Q:$Q, "&lt;=" &amp; SolaCorp_Backlog[[#This Row],[New Date]])</f>
        <v>20</v>
      </c>
      <c r="S3355">
        <f>IF(SolaCorp_Backlog[[#This Row],[Product Group]] &lt;&gt; $L3354, 1, $S3354 + 1)</f>
        <v>19</v>
      </c>
      <c r="T33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55">
        <f ca="1" xml:space="preserve"> ROUND((SolaCorp_Backlog[[#This Row],[Projected Ship Date]] - SolaCorp_Backlog[[#This Row],[Order Date]]) / SolaCorp_Backlog[[#This Row],[Backlog Quantity]], 0)</f>
        <v>356</v>
      </c>
    </row>
    <row r="3356" spans="1:21" x14ac:dyDescent="0.25">
      <c r="A3356" t="s">
        <v>224</v>
      </c>
      <c r="B3356" t="s">
        <v>1126</v>
      </c>
      <c r="C3356" t="s">
        <v>721</v>
      </c>
      <c r="D3356" t="s">
        <v>1166</v>
      </c>
      <c r="E3356" t="s">
        <v>1167</v>
      </c>
      <c r="F3356">
        <v>1</v>
      </c>
      <c r="G3356">
        <v>295.58999999999997</v>
      </c>
      <c r="H3356" s="9">
        <v>44912</v>
      </c>
      <c r="I3356" t="s">
        <v>763</v>
      </c>
      <c r="J3356" t="s">
        <v>669</v>
      </c>
      <c r="K3356" t="s">
        <v>595</v>
      </c>
      <c r="L3356" t="s">
        <v>660</v>
      </c>
      <c r="M3356" t="s">
        <v>2527</v>
      </c>
      <c r="N3356" t="s">
        <v>5619</v>
      </c>
      <c r="O3356" t="s">
        <v>6522</v>
      </c>
      <c r="P3356">
        <f>COUNTIFS($L:$L, SolaCorp_Backlog[[#This Row],[Product Group]], $H:$H, "&lt;=" &amp; SolaCorp_Backlog[[#This Row],[Order Date]])</f>
        <v>20</v>
      </c>
      <c r="Q3356" s="9">
        <f>IFERROR(VLOOKUP(SolaCorp_Backlog[[#This Row],[Order_Item]], 'Hot Orders'!$C:$H, 6, FALSE), SolaCorp_Backlog[[#This Row],[Order Date]])</f>
        <v>44912</v>
      </c>
      <c r="R3356">
        <f>COUNTIFS($L:$L, SolaCorp_Backlog[[#This Row],[Product Group]], $Q:$Q, "&lt;=" &amp; SolaCorp_Backlog[[#This Row],[New Date]])</f>
        <v>20</v>
      </c>
      <c r="S3356">
        <f>IF(SolaCorp_Backlog[[#This Row],[Product Group]] &lt;&gt; $L3355, 1, $S3355 + 1)</f>
        <v>20</v>
      </c>
      <c r="T33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56">
        <f ca="1" xml:space="preserve"> ROUND((SolaCorp_Backlog[[#This Row],[Projected Ship Date]] - SolaCorp_Backlog[[#This Row],[Order Date]]) / SolaCorp_Backlog[[#This Row],[Backlog Quantity]], 0)</f>
        <v>356</v>
      </c>
    </row>
    <row r="3357" spans="1:21" x14ac:dyDescent="0.25">
      <c r="A3357" t="s">
        <v>38</v>
      </c>
      <c r="B3357" t="s">
        <v>884</v>
      </c>
      <c r="C3357" t="s">
        <v>729</v>
      </c>
      <c r="D3357" t="s">
        <v>916</v>
      </c>
      <c r="E3357" t="s">
        <v>917</v>
      </c>
      <c r="F3357">
        <v>10</v>
      </c>
      <c r="G3357">
        <v>579.9</v>
      </c>
      <c r="H3357" s="9">
        <v>44917</v>
      </c>
      <c r="I3357" t="s">
        <v>789</v>
      </c>
      <c r="J3357" t="s">
        <v>669</v>
      </c>
      <c r="K3357" t="s">
        <v>651</v>
      </c>
      <c r="L3357" t="s">
        <v>660</v>
      </c>
      <c r="M3357" t="s">
        <v>2496</v>
      </c>
      <c r="N3357" t="s">
        <v>5546</v>
      </c>
      <c r="O3357" t="s">
        <v>6493</v>
      </c>
      <c r="P3357">
        <f>COUNTIFS($L:$L, SolaCorp_Backlog[[#This Row],[Product Group]], $H:$H, "&lt;=" &amp; SolaCorp_Backlog[[#This Row],[Order Date]])</f>
        <v>30</v>
      </c>
      <c r="Q3357" s="9">
        <f>IFERROR(VLOOKUP(SolaCorp_Backlog[[#This Row],[Order_Item]], 'Hot Orders'!$C:$H, 6, FALSE), SolaCorp_Backlog[[#This Row],[Order Date]])</f>
        <v>44917</v>
      </c>
      <c r="R3357">
        <f>COUNTIFS($L:$L, SolaCorp_Backlog[[#This Row],[Product Group]], $Q:$Q, "&lt;=" &amp; SolaCorp_Backlog[[#This Row],[New Date]])</f>
        <v>30</v>
      </c>
      <c r="S3357">
        <f>IF(SolaCorp_Backlog[[#This Row],[Product Group]] &lt;&gt; $L3356, 1, $S3356 + 1)</f>
        <v>21</v>
      </c>
      <c r="T33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45268</v>
      </c>
      <c r="U3357">
        <f ca="1" xml:space="preserve"> ROUND((SolaCorp_Backlog[[#This Row],[Projected Ship Date]] - SolaCorp_Backlog[[#This Row],[Order Date]]) / SolaCorp_Backlog[[#This Row],[Backlog Quantity]], 0)</f>
        <v>35</v>
      </c>
    </row>
    <row r="3358" spans="1:21" x14ac:dyDescent="0.25">
      <c r="A3358" t="s">
        <v>38</v>
      </c>
      <c r="B3358" t="s">
        <v>884</v>
      </c>
      <c r="C3358" t="s">
        <v>729</v>
      </c>
      <c r="D3358" t="s">
        <v>916</v>
      </c>
      <c r="E3358" t="s">
        <v>917</v>
      </c>
      <c r="F3358">
        <v>10</v>
      </c>
      <c r="G3358">
        <v>579.9</v>
      </c>
      <c r="H3358" s="9">
        <v>44917</v>
      </c>
      <c r="I3358" t="s">
        <v>789</v>
      </c>
      <c r="J3358" t="s">
        <v>669</v>
      </c>
      <c r="K3358" t="s">
        <v>651</v>
      </c>
      <c r="L3358" t="s">
        <v>660</v>
      </c>
      <c r="M3358" t="s">
        <v>2496</v>
      </c>
      <c r="N3358" t="s">
        <v>5547</v>
      </c>
      <c r="O3358" t="s">
        <v>6493</v>
      </c>
      <c r="P3358">
        <f>COUNTIFS($L:$L, SolaCorp_Backlog[[#This Row],[Product Group]], $H:$H, "&lt;=" &amp; SolaCorp_Backlog[[#This Row],[Order Date]])</f>
        <v>30</v>
      </c>
      <c r="Q3358" s="9">
        <f>IFERROR(VLOOKUP(SolaCorp_Backlog[[#This Row],[Order_Item]], 'Hot Orders'!$C:$H, 6, FALSE), SolaCorp_Backlog[[#This Row],[Order Date]])</f>
        <v>44917</v>
      </c>
      <c r="R3358">
        <f>COUNTIFS($L:$L, SolaCorp_Backlog[[#This Row],[Product Group]], $Q:$Q, "&lt;=" &amp; SolaCorp_Backlog[[#This Row],[New Date]])</f>
        <v>30</v>
      </c>
      <c r="S3358">
        <f>IF(SolaCorp_Backlog[[#This Row],[Product Group]] &lt;&gt; $L3357, 1, $S3357 + 1)</f>
        <v>22</v>
      </c>
      <c r="T33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58">
        <f ca="1" xml:space="preserve"> ROUND((SolaCorp_Backlog[[#This Row],[Projected Ship Date]] - SolaCorp_Backlog[[#This Row],[Order Date]]) / SolaCorp_Backlog[[#This Row],[Backlog Quantity]], 0)</f>
        <v>36</v>
      </c>
    </row>
    <row r="3359" spans="1:21" x14ac:dyDescent="0.25">
      <c r="A3359" t="s">
        <v>38</v>
      </c>
      <c r="B3359" t="s">
        <v>884</v>
      </c>
      <c r="C3359" t="s">
        <v>729</v>
      </c>
      <c r="D3359" t="s">
        <v>916</v>
      </c>
      <c r="E3359" t="s">
        <v>917</v>
      </c>
      <c r="F3359">
        <v>10</v>
      </c>
      <c r="G3359">
        <v>579.9</v>
      </c>
      <c r="H3359" s="9">
        <v>44917</v>
      </c>
      <c r="I3359" t="s">
        <v>789</v>
      </c>
      <c r="J3359" t="s">
        <v>669</v>
      </c>
      <c r="K3359" t="s">
        <v>651</v>
      </c>
      <c r="L3359" t="s">
        <v>660</v>
      </c>
      <c r="M3359" t="s">
        <v>2496</v>
      </c>
      <c r="N3359" t="s">
        <v>5548</v>
      </c>
      <c r="O3359" t="s">
        <v>6493</v>
      </c>
      <c r="P3359">
        <f>COUNTIFS($L:$L, SolaCorp_Backlog[[#This Row],[Product Group]], $H:$H, "&lt;=" &amp; SolaCorp_Backlog[[#This Row],[Order Date]])</f>
        <v>30</v>
      </c>
      <c r="Q3359" s="9">
        <f>IFERROR(VLOOKUP(SolaCorp_Backlog[[#This Row],[Order_Item]], 'Hot Orders'!$C:$H, 6, FALSE), SolaCorp_Backlog[[#This Row],[Order Date]])</f>
        <v>44917</v>
      </c>
      <c r="R3359">
        <f>COUNTIFS($L:$L, SolaCorp_Backlog[[#This Row],[Product Group]], $Q:$Q, "&lt;=" &amp; SolaCorp_Backlog[[#This Row],[New Date]])</f>
        <v>30</v>
      </c>
      <c r="S3359">
        <f>IF(SolaCorp_Backlog[[#This Row],[Product Group]] &lt;&gt; $L3358, 1, $S3358 + 1)</f>
        <v>23</v>
      </c>
      <c r="T33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59">
        <f ca="1" xml:space="preserve"> ROUND((SolaCorp_Backlog[[#This Row],[Projected Ship Date]] - SolaCorp_Backlog[[#This Row],[Order Date]]) / SolaCorp_Backlog[[#This Row],[Backlog Quantity]], 0)</f>
        <v>36</v>
      </c>
    </row>
    <row r="3360" spans="1:21" x14ac:dyDescent="0.25">
      <c r="A3360" t="s">
        <v>38</v>
      </c>
      <c r="B3360" t="s">
        <v>884</v>
      </c>
      <c r="C3360" t="s">
        <v>729</v>
      </c>
      <c r="D3360" t="s">
        <v>916</v>
      </c>
      <c r="E3360" t="s">
        <v>917</v>
      </c>
      <c r="F3360">
        <v>10</v>
      </c>
      <c r="G3360">
        <v>579.9</v>
      </c>
      <c r="H3360" s="9">
        <v>44917</v>
      </c>
      <c r="I3360" t="s">
        <v>789</v>
      </c>
      <c r="J3360" t="s">
        <v>669</v>
      </c>
      <c r="K3360" t="s">
        <v>651</v>
      </c>
      <c r="L3360" t="s">
        <v>660</v>
      </c>
      <c r="M3360" t="s">
        <v>2496</v>
      </c>
      <c r="N3360" t="s">
        <v>5549</v>
      </c>
      <c r="O3360" t="s">
        <v>6493</v>
      </c>
      <c r="P3360">
        <f>COUNTIFS($L:$L, SolaCorp_Backlog[[#This Row],[Product Group]], $H:$H, "&lt;=" &amp; SolaCorp_Backlog[[#This Row],[Order Date]])</f>
        <v>30</v>
      </c>
      <c r="Q3360" s="9">
        <f>IFERROR(VLOOKUP(SolaCorp_Backlog[[#This Row],[Order_Item]], 'Hot Orders'!$C:$H, 6, FALSE), SolaCorp_Backlog[[#This Row],[Order Date]])</f>
        <v>44917</v>
      </c>
      <c r="R3360">
        <f>COUNTIFS($L:$L, SolaCorp_Backlog[[#This Row],[Product Group]], $Q:$Q, "&lt;=" &amp; SolaCorp_Backlog[[#This Row],[New Date]])</f>
        <v>30</v>
      </c>
      <c r="S3360">
        <f>IF(SolaCorp_Backlog[[#This Row],[Product Group]] &lt;&gt; $L3359, 1, $S3359 + 1)</f>
        <v>24</v>
      </c>
      <c r="T33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60">
        <f ca="1" xml:space="preserve"> ROUND((SolaCorp_Backlog[[#This Row],[Projected Ship Date]] - SolaCorp_Backlog[[#This Row],[Order Date]]) / SolaCorp_Backlog[[#This Row],[Backlog Quantity]], 0)</f>
        <v>36</v>
      </c>
    </row>
    <row r="3361" spans="1:21" x14ac:dyDescent="0.25">
      <c r="A3361" t="s">
        <v>38</v>
      </c>
      <c r="B3361" t="s">
        <v>884</v>
      </c>
      <c r="C3361" t="s">
        <v>729</v>
      </c>
      <c r="D3361" t="s">
        <v>916</v>
      </c>
      <c r="E3361" t="s">
        <v>917</v>
      </c>
      <c r="F3361">
        <v>10</v>
      </c>
      <c r="G3361">
        <v>579.9</v>
      </c>
      <c r="H3361" s="9">
        <v>44917</v>
      </c>
      <c r="I3361" t="s">
        <v>789</v>
      </c>
      <c r="J3361" t="s">
        <v>669</v>
      </c>
      <c r="K3361" t="s">
        <v>651</v>
      </c>
      <c r="L3361" t="s">
        <v>660</v>
      </c>
      <c r="M3361" t="s">
        <v>2496</v>
      </c>
      <c r="N3361" t="s">
        <v>5550</v>
      </c>
      <c r="O3361" t="s">
        <v>6493</v>
      </c>
      <c r="P3361">
        <f>COUNTIFS($L:$L, SolaCorp_Backlog[[#This Row],[Product Group]], $H:$H, "&lt;=" &amp; SolaCorp_Backlog[[#This Row],[Order Date]])</f>
        <v>30</v>
      </c>
      <c r="Q3361" s="9">
        <f>IFERROR(VLOOKUP(SolaCorp_Backlog[[#This Row],[Order_Item]], 'Hot Orders'!$C:$H, 6, FALSE), SolaCorp_Backlog[[#This Row],[Order Date]])</f>
        <v>44917</v>
      </c>
      <c r="R3361">
        <f>COUNTIFS($L:$L, SolaCorp_Backlog[[#This Row],[Product Group]], $Q:$Q, "&lt;=" &amp; SolaCorp_Backlog[[#This Row],[New Date]])</f>
        <v>30</v>
      </c>
      <c r="S3361">
        <f>IF(SolaCorp_Backlog[[#This Row],[Product Group]] &lt;&gt; $L3360, 1, $S3360 + 1)</f>
        <v>25</v>
      </c>
      <c r="T33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61">
        <f ca="1" xml:space="preserve"> ROUND((SolaCorp_Backlog[[#This Row],[Projected Ship Date]] - SolaCorp_Backlog[[#This Row],[Order Date]]) / SolaCorp_Backlog[[#This Row],[Backlog Quantity]], 0)</f>
        <v>36</v>
      </c>
    </row>
    <row r="3362" spans="1:21" x14ac:dyDescent="0.25">
      <c r="A3362" t="s">
        <v>38</v>
      </c>
      <c r="B3362" t="s">
        <v>884</v>
      </c>
      <c r="C3362" t="s">
        <v>729</v>
      </c>
      <c r="D3362" t="s">
        <v>916</v>
      </c>
      <c r="E3362" t="s">
        <v>917</v>
      </c>
      <c r="F3362">
        <v>10</v>
      </c>
      <c r="G3362">
        <v>579.9</v>
      </c>
      <c r="H3362" s="9">
        <v>44917</v>
      </c>
      <c r="I3362" t="s">
        <v>789</v>
      </c>
      <c r="J3362" t="s">
        <v>669</v>
      </c>
      <c r="K3362" t="s">
        <v>651</v>
      </c>
      <c r="L3362" t="s">
        <v>660</v>
      </c>
      <c r="M3362" t="s">
        <v>2496</v>
      </c>
      <c r="N3362" t="s">
        <v>5551</v>
      </c>
      <c r="O3362" t="s">
        <v>6493</v>
      </c>
      <c r="P3362">
        <f>COUNTIFS($L:$L, SolaCorp_Backlog[[#This Row],[Product Group]], $H:$H, "&lt;=" &amp; SolaCorp_Backlog[[#This Row],[Order Date]])</f>
        <v>30</v>
      </c>
      <c r="Q3362" s="9">
        <f>IFERROR(VLOOKUP(SolaCorp_Backlog[[#This Row],[Order_Item]], 'Hot Orders'!$C:$H, 6, FALSE), SolaCorp_Backlog[[#This Row],[Order Date]])</f>
        <v>44917</v>
      </c>
      <c r="R3362">
        <f>COUNTIFS($L:$L, SolaCorp_Backlog[[#This Row],[Product Group]], $Q:$Q, "&lt;=" &amp; SolaCorp_Backlog[[#This Row],[New Date]])</f>
        <v>30</v>
      </c>
      <c r="S3362">
        <f>IF(SolaCorp_Backlog[[#This Row],[Product Group]] &lt;&gt; $L3361, 1, $S3361 + 1)</f>
        <v>26</v>
      </c>
      <c r="T33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62">
        <f ca="1" xml:space="preserve"> ROUND((SolaCorp_Backlog[[#This Row],[Projected Ship Date]] - SolaCorp_Backlog[[#This Row],[Order Date]]) / SolaCorp_Backlog[[#This Row],[Backlog Quantity]], 0)</f>
        <v>36</v>
      </c>
    </row>
    <row r="3363" spans="1:21" x14ac:dyDescent="0.25">
      <c r="A3363" t="s">
        <v>38</v>
      </c>
      <c r="B3363" t="s">
        <v>884</v>
      </c>
      <c r="C3363" t="s">
        <v>729</v>
      </c>
      <c r="D3363" t="s">
        <v>916</v>
      </c>
      <c r="E3363" t="s">
        <v>917</v>
      </c>
      <c r="F3363">
        <v>10</v>
      </c>
      <c r="G3363">
        <v>579.9</v>
      </c>
      <c r="H3363" s="9">
        <v>44917</v>
      </c>
      <c r="I3363" t="s">
        <v>789</v>
      </c>
      <c r="J3363" t="s">
        <v>669</v>
      </c>
      <c r="K3363" t="s">
        <v>651</v>
      </c>
      <c r="L3363" t="s">
        <v>660</v>
      </c>
      <c r="M3363" t="s">
        <v>2496</v>
      </c>
      <c r="N3363" t="s">
        <v>5552</v>
      </c>
      <c r="O3363" t="s">
        <v>6493</v>
      </c>
      <c r="P3363">
        <f>COUNTIFS($L:$L, SolaCorp_Backlog[[#This Row],[Product Group]], $H:$H, "&lt;=" &amp; SolaCorp_Backlog[[#This Row],[Order Date]])</f>
        <v>30</v>
      </c>
      <c r="Q3363" s="9">
        <f>IFERROR(VLOOKUP(SolaCorp_Backlog[[#This Row],[Order_Item]], 'Hot Orders'!$C:$H, 6, FALSE), SolaCorp_Backlog[[#This Row],[Order Date]])</f>
        <v>44917</v>
      </c>
      <c r="R3363">
        <f>COUNTIFS($L:$L, SolaCorp_Backlog[[#This Row],[Product Group]], $Q:$Q, "&lt;=" &amp; SolaCorp_Backlog[[#This Row],[New Date]])</f>
        <v>30</v>
      </c>
      <c r="S3363">
        <f>IF(SolaCorp_Backlog[[#This Row],[Product Group]] &lt;&gt; $L3362, 1, $S3362 + 1)</f>
        <v>27</v>
      </c>
      <c r="T33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63">
        <f ca="1" xml:space="preserve"> ROUND((SolaCorp_Backlog[[#This Row],[Projected Ship Date]] - SolaCorp_Backlog[[#This Row],[Order Date]]) / SolaCorp_Backlog[[#This Row],[Backlog Quantity]], 0)</f>
        <v>36</v>
      </c>
    </row>
    <row r="3364" spans="1:21" x14ac:dyDescent="0.25">
      <c r="A3364" t="s">
        <v>38</v>
      </c>
      <c r="B3364" t="s">
        <v>884</v>
      </c>
      <c r="C3364" t="s">
        <v>729</v>
      </c>
      <c r="D3364" t="s">
        <v>916</v>
      </c>
      <c r="E3364" t="s">
        <v>917</v>
      </c>
      <c r="F3364">
        <v>10</v>
      </c>
      <c r="G3364">
        <v>579.9</v>
      </c>
      <c r="H3364" s="9">
        <v>44917</v>
      </c>
      <c r="I3364" t="s">
        <v>789</v>
      </c>
      <c r="J3364" t="s">
        <v>669</v>
      </c>
      <c r="K3364" t="s">
        <v>651</v>
      </c>
      <c r="L3364" t="s">
        <v>660</v>
      </c>
      <c r="M3364" t="s">
        <v>2496</v>
      </c>
      <c r="N3364" t="s">
        <v>5553</v>
      </c>
      <c r="O3364" t="s">
        <v>6493</v>
      </c>
      <c r="P3364">
        <f>COUNTIFS($L:$L, SolaCorp_Backlog[[#This Row],[Product Group]], $H:$H, "&lt;=" &amp; SolaCorp_Backlog[[#This Row],[Order Date]])</f>
        <v>30</v>
      </c>
      <c r="Q3364" s="9">
        <f>IFERROR(VLOOKUP(SolaCorp_Backlog[[#This Row],[Order_Item]], 'Hot Orders'!$C:$H, 6, FALSE), SolaCorp_Backlog[[#This Row],[Order Date]])</f>
        <v>44917</v>
      </c>
      <c r="R3364">
        <f>COUNTIFS($L:$L, SolaCorp_Backlog[[#This Row],[Product Group]], $Q:$Q, "&lt;=" &amp; SolaCorp_Backlog[[#This Row],[New Date]])</f>
        <v>30</v>
      </c>
      <c r="S3364">
        <f>IF(SolaCorp_Backlog[[#This Row],[Product Group]] &lt;&gt; $L3363, 1, $S3363 + 1)</f>
        <v>28</v>
      </c>
      <c r="T33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64">
        <f ca="1" xml:space="preserve"> ROUND((SolaCorp_Backlog[[#This Row],[Projected Ship Date]] - SolaCorp_Backlog[[#This Row],[Order Date]]) / SolaCorp_Backlog[[#This Row],[Backlog Quantity]], 0)</f>
        <v>36</v>
      </c>
    </row>
    <row r="3365" spans="1:21" x14ac:dyDescent="0.25">
      <c r="A3365" t="s">
        <v>38</v>
      </c>
      <c r="B3365" t="s">
        <v>884</v>
      </c>
      <c r="C3365" t="s">
        <v>729</v>
      </c>
      <c r="D3365" t="s">
        <v>916</v>
      </c>
      <c r="E3365" t="s">
        <v>917</v>
      </c>
      <c r="F3365">
        <v>10</v>
      </c>
      <c r="G3365">
        <v>579.9</v>
      </c>
      <c r="H3365" s="9">
        <v>44917</v>
      </c>
      <c r="I3365" t="s">
        <v>789</v>
      </c>
      <c r="J3365" t="s">
        <v>669</v>
      </c>
      <c r="K3365" t="s">
        <v>651</v>
      </c>
      <c r="L3365" t="s">
        <v>660</v>
      </c>
      <c r="M3365" t="s">
        <v>2496</v>
      </c>
      <c r="N3365" t="s">
        <v>5554</v>
      </c>
      <c r="O3365" t="s">
        <v>6493</v>
      </c>
      <c r="P3365">
        <f>COUNTIFS($L:$L, SolaCorp_Backlog[[#This Row],[Product Group]], $H:$H, "&lt;=" &amp; SolaCorp_Backlog[[#This Row],[Order Date]])</f>
        <v>30</v>
      </c>
      <c r="Q3365" s="9">
        <f>IFERROR(VLOOKUP(SolaCorp_Backlog[[#This Row],[Order_Item]], 'Hot Orders'!$C:$H, 6, FALSE), SolaCorp_Backlog[[#This Row],[Order Date]])</f>
        <v>44917</v>
      </c>
      <c r="R3365">
        <f>COUNTIFS($L:$L, SolaCorp_Backlog[[#This Row],[Product Group]], $Q:$Q, "&lt;=" &amp; SolaCorp_Backlog[[#This Row],[New Date]])</f>
        <v>30</v>
      </c>
      <c r="S3365">
        <f>IF(SolaCorp_Backlog[[#This Row],[Product Group]] &lt;&gt; $L3364, 1, $S3364 + 1)</f>
        <v>29</v>
      </c>
      <c r="T33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65">
        <f ca="1" xml:space="preserve"> ROUND((SolaCorp_Backlog[[#This Row],[Projected Ship Date]] - SolaCorp_Backlog[[#This Row],[Order Date]]) / SolaCorp_Backlog[[#This Row],[Backlog Quantity]], 0)</f>
        <v>36</v>
      </c>
    </row>
    <row r="3366" spans="1:21" x14ac:dyDescent="0.25">
      <c r="A3366" t="s">
        <v>38</v>
      </c>
      <c r="B3366" t="s">
        <v>884</v>
      </c>
      <c r="C3366" t="s">
        <v>729</v>
      </c>
      <c r="D3366" t="s">
        <v>916</v>
      </c>
      <c r="E3366" t="s">
        <v>917</v>
      </c>
      <c r="F3366">
        <v>10</v>
      </c>
      <c r="G3366">
        <v>579.9</v>
      </c>
      <c r="H3366" s="9">
        <v>44917</v>
      </c>
      <c r="I3366" t="s">
        <v>789</v>
      </c>
      <c r="J3366" t="s">
        <v>669</v>
      </c>
      <c r="K3366" t="s">
        <v>651</v>
      </c>
      <c r="L3366" t="s">
        <v>660</v>
      </c>
      <c r="M3366" t="s">
        <v>2496</v>
      </c>
      <c r="N3366" t="s">
        <v>5555</v>
      </c>
      <c r="O3366" t="s">
        <v>6493</v>
      </c>
      <c r="P3366">
        <f>COUNTIFS($L:$L, SolaCorp_Backlog[[#This Row],[Product Group]], $H:$H, "&lt;=" &amp; SolaCorp_Backlog[[#This Row],[Order Date]])</f>
        <v>30</v>
      </c>
      <c r="Q3366" s="9">
        <f>IFERROR(VLOOKUP(SolaCorp_Backlog[[#This Row],[Order_Item]], 'Hot Orders'!$C:$H, 6, FALSE), SolaCorp_Backlog[[#This Row],[Order Date]])</f>
        <v>44917</v>
      </c>
      <c r="R3366">
        <f>COUNTIFS($L:$L, SolaCorp_Backlog[[#This Row],[Product Group]], $Q:$Q, "&lt;=" &amp; SolaCorp_Backlog[[#This Row],[New Date]])</f>
        <v>30</v>
      </c>
      <c r="S3366">
        <f>IF(SolaCorp_Backlog[[#This Row],[Product Group]] &lt;&gt; $L3365, 1, $S3365 + 1)</f>
        <v>30</v>
      </c>
      <c r="T33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66">
        <f ca="1" xml:space="preserve"> ROUND((SolaCorp_Backlog[[#This Row],[Projected Ship Date]] - SolaCorp_Backlog[[#This Row],[Order Date]]) / SolaCorp_Backlog[[#This Row],[Backlog Quantity]], 0)</f>
        <v>36</v>
      </c>
    </row>
    <row r="3367" spans="1:21" x14ac:dyDescent="0.25">
      <c r="A3367" t="s">
        <v>475</v>
      </c>
      <c r="B3367" t="s">
        <v>771</v>
      </c>
      <c r="C3367" t="s">
        <v>688</v>
      </c>
      <c r="D3367" t="s">
        <v>1001</v>
      </c>
      <c r="E3367" t="s">
        <v>1002</v>
      </c>
      <c r="F3367">
        <v>2</v>
      </c>
      <c r="G3367">
        <v>521.84</v>
      </c>
      <c r="H3367" s="9">
        <v>44922</v>
      </c>
      <c r="I3367" t="s">
        <v>772</v>
      </c>
      <c r="J3367" t="s">
        <v>675</v>
      </c>
      <c r="K3367" t="s">
        <v>594</v>
      </c>
      <c r="L3367" t="s">
        <v>660</v>
      </c>
      <c r="M3367" t="s">
        <v>2536</v>
      </c>
      <c r="N3367" t="s">
        <v>5633</v>
      </c>
      <c r="O3367" t="s">
        <v>6529</v>
      </c>
      <c r="P3367">
        <f>COUNTIFS($L:$L, SolaCorp_Backlog[[#This Row],[Product Group]], $H:$H, "&lt;=" &amp; SolaCorp_Backlog[[#This Row],[Order Date]])</f>
        <v>32</v>
      </c>
      <c r="Q3367" s="9">
        <f>IFERROR(VLOOKUP(SolaCorp_Backlog[[#This Row],[Order_Item]], 'Hot Orders'!$C:$H, 6, FALSE), SolaCorp_Backlog[[#This Row],[Order Date]])</f>
        <v>44922</v>
      </c>
      <c r="R3367">
        <f>COUNTIFS($L:$L, SolaCorp_Backlog[[#This Row],[Product Group]], $Q:$Q, "&lt;=" &amp; SolaCorp_Backlog[[#This Row],[New Date]])</f>
        <v>32</v>
      </c>
      <c r="S3367">
        <f>IF(SolaCorp_Backlog[[#This Row],[Product Group]] &lt;&gt; $L3366, 1, $S3366 + 1)</f>
        <v>31</v>
      </c>
      <c r="T33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45275</v>
      </c>
      <c r="U3367">
        <f ca="1" xml:space="preserve"> ROUND((SolaCorp_Backlog[[#This Row],[Projected Ship Date]] - SolaCorp_Backlog[[#This Row],[Order Date]]) / SolaCorp_Backlog[[#This Row],[Backlog Quantity]], 0)</f>
        <v>177</v>
      </c>
    </row>
    <row r="3368" spans="1:21" x14ac:dyDescent="0.25">
      <c r="A3368" t="s">
        <v>475</v>
      </c>
      <c r="B3368" t="s">
        <v>771</v>
      </c>
      <c r="C3368" t="s">
        <v>688</v>
      </c>
      <c r="D3368" t="s">
        <v>1001</v>
      </c>
      <c r="E3368" t="s">
        <v>1002</v>
      </c>
      <c r="F3368">
        <v>2</v>
      </c>
      <c r="G3368">
        <v>521.84</v>
      </c>
      <c r="H3368" s="9">
        <v>44922</v>
      </c>
      <c r="I3368" t="s">
        <v>772</v>
      </c>
      <c r="J3368" t="s">
        <v>675</v>
      </c>
      <c r="K3368" t="s">
        <v>594</v>
      </c>
      <c r="L3368" t="s">
        <v>660</v>
      </c>
      <c r="M3368" t="s">
        <v>2536</v>
      </c>
      <c r="N3368" t="s">
        <v>5634</v>
      </c>
      <c r="O3368" t="s">
        <v>6529</v>
      </c>
      <c r="P3368">
        <f>COUNTIFS($L:$L, SolaCorp_Backlog[[#This Row],[Product Group]], $H:$H, "&lt;=" &amp; SolaCorp_Backlog[[#This Row],[Order Date]])</f>
        <v>32</v>
      </c>
      <c r="Q3368" s="9">
        <f>IFERROR(VLOOKUP(SolaCorp_Backlog[[#This Row],[Order_Item]], 'Hot Orders'!$C:$H, 6, FALSE), SolaCorp_Backlog[[#This Row],[Order Date]])</f>
        <v>44922</v>
      </c>
      <c r="R3368">
        <f>COUNTIFS($L:$L, SolaCorp_Backlog[[#This Row],[Product Group]], $Q:$Q, "&lt;=" &amp; SolaCorp_Backlog[[#This Row],[New Date]])</f>
        <v>32</v>
      </c>
      <c r="S3368">
        <f>IF(SolaCorp_Backlog[[#This Row],[Product Group]] &lt;&gt; $L3367, 1, $S3367 + 1)</f>
        <v>32</v>
      </c>
      <c r="T33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68">
        <f ca="1" xml:space="preserve"> ROUND((SolaCorp_Backlog[[#This Row],[Projected Ship Date]] - SolaCorp_Backlog[[#This Row],[Order Date]]) / SolaCorp_Backlog[[#This Row],[Backlog Quantity]], 0)</f>
        <v>180</v>
      </c>
    </row>
    <row r="3369" spans="1:21" x14ac:dyDescent="0.25">
      <c r="A3369" t="s">
        <v>513</v>
      </c>
      <c r="B3369" t="s">
        <v>862</v>
      </c>
      <c r="C3369" t="s">
        <v>729</v>
      </c>
      <c r="D3369" t="s">
        <v>1166</v>
      </c>
      <c r="E3369" t="s">
        <v>1167</v>
      </c>
      <c r="F3369">
        <v>1</v>
      </c>
      <c r="G3369">
        <v>249.32</v>
      </c>
      <c r="H3369" s="9">
        <v>44928</v>
      </c>
      <c r="I3369" t="s">
        <v>732</v>
      </c>
      <c r="J3369" t="s">
        <v>675</v>
      </c>
      <c r="K3369" t="s">
        <v>595</v>
      </c>
      <c r="L3369" t="s">
        <v>660</v>
      </c>
      <c r="M3369" t="s">
        <v>2517</v>
      </c>
      <c r="N3369" t="s">
        <v>5604</v>
      </c>
      <c r="O3369" t="s">
        <v>6512</v>
      </c>
      <c r="P3369">
        <f>COUNTIFS($L:$L, SolaCorp_Backlog[[#This Row],[Product Group]], $H:$H, "&lt;=" &amp; SolaCorp_Backlog[[#This Row],[Order Date]])</f>
        <v>33</v>
      </c>
      <c r="Q3369" s="9">
        <f>IFERROR(VLOOKUP(SolaCorp_Backlog[[#This Row],[Order_Item]], 'Hot Orders'!$C:$H, 6, FALSE), SolaCorp_Backlog[[#This Row],[Order Date]])</f>
        <v>44928</v>
      </c>
      <c r="R3369">
        <f>COUNTIFS($L:$L, SolaCorp_Backlog[[#This Row],[Product Group]], $Q:$Q, "&lt;=" &amp; SolaCorp_Backlog[[#This Row],[New Date]])</f>
        <v>33</v>
      </c>
      <c r="S3369">
        <f>IF(SolaCorp_Backlog[[#This Row],[Product Group]] &lt;&gt; $L3368, 1, $S3368 + 1)</f>
        <v>33</v>
      </c>
      <c r="T33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69">
        <f ca="1" xml:space="preserve"> ROUND((SolaCorp_Backlog[[#This Row],[Projected Ship Date]] - SolaCorp_Backlog[[#This Row],[Order Date]]) / SolaCorp_Backlog[[#This Row],[Backlog Quantity]], 0)</f>
        <v>354</v>
      </c>
    </row>
    <row r="3370" spans="1:21" x14ac:dyDescent="0.25">
      <c r="A3370" t="s">
        <v>503</v>
      </c>
      <c r="B3370" t="s">
        <v>1339</v>
      </c>
      <c r="C3370" t="s">
        <v>671</v>
      </c>
      <c r="D3370" t="s">
        <v>916</v>
      </c>
      <c r="E3370" t="s">
        <v>917</v>
      </c>
      <c r="F3370">
        <v>3</v>
      </c>
      <c r="G3370">
        <v>207.36</v>
      </c>
      <c r="H3370" s="9">
        <v>44958</v>
      </c>
      <c r="I3370" t="s">
        <v>1162</v>
      </c>
      <c r="J3370" t="s">
        <v>675</v>
      </c>
      <c r="K3370" t="s">
        <v>651</v>
      </c>
      <c r="L3370" t="s">
        <v>660</v>
      </c>
      <c r="M3370" t="s">
        <v>2521</v>
      </c>
      <c r="N3370" t="s">
        <v>5608</v>
      </c>
      <c r="O3370" t="s">
        <v>6516</v>
      </c>
      <c r="P3370">
        <f>COUNTIFS($L:$L, SolaCorp_Backlog[[#This Row],[Product Group]], $H:$H, "&lt;=" &amp; SolaCorp_Backlog[[#This Row],[Order Date]])</f>
        <v>36</v>
      </c>
      <c r="Q3370" s="9">
        <f>IFERROR(VLOOKUP(SolaCorp_Backlog[[#This Row],[Order_Item]], 'Hot Orders'!$C:$H, 6, FALSE), SolaCorp_Backlog[[#This Row],[Order Date]])</f>
        <v>44958</v>
      </c>
      <c r="R3370">
        <f>COUNTIFS($L:$L, SolaCorp_Backlog[[#This Row],[Product Group]], $Q:$Q, "&lt;=" &amp; SolaCorp_Backlog[[#This Row],[New Date]])</f>
        <v>36</v>
      </c>
      <c r="S3370">
        <f>IF(SolaCorp_Backlog[[#This Row],[Product Group]] &lt;&gt; $L3369, 1, $S3369 + 1)</f>
        <v>34</v>
      </c>
      <c r="T337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70">
        <f ca="1" xml:space="preserve"> ROUND((SolaCorp_Backlog[[#This Row],[Projected Ship Date]] - SolaCorp_Backlog[[#This Row],[Order Date]]) / SolaCorp_Backlog[[#This Row],[Backlog Quantity]], 0)</f>
        <v>108</v>
      </c>
    </row>
    <row r="3371" spans="1:21" x14ac:dyDescent="0.25">
      <c r="A3371" t="s">
        <v>503</v>
      </c>
      <c r="B3371" t="s">
        <v>1339</v>
      </c>
      <c r="C3371" t="s">
        <v>671</v>
      </c>
      <c r="D3371" t="s">
        <v>916</v>
      </c>
      <c r="E3371" t="s">
        <v>917</v>
      </c>
      <c r="F3371">
        <v>3</v>
      </c>
      <c r="G3371">
        <v>207.36</v>
      </c>
      <c r="H3371" s="9">
        <v>44958</v>
      </c>
      <c r="I3371" t="s">
        <v>1162</v>
      </c>
      <c r="J3371" t="s">
        <v>675</v>
      </c>
      <c r="K3371" t="s">
        <v>651</v>
      </c>
      <c r="L3371" t="s">
        <v>660</v>
      </c>
      <c r="M3371" t="s">
        <v>2521</v>
      </c>
      <c r="N3371" t="s">
        <v>5609</v>
      </c>
      <c r="O3371" t="s">
        <v>6516</v>
      </c>
      <c r="P3371">
        <f>COUNTIFS($L:$L, SolaCorp_Backlog[[#This Row],[Product Group]], $H:$H, "&lt;=" &amp; SolaCorp_Backlog[[#This Row],[Order Date]])</f>
        <v>36</v>
      </c>
      <c r="Q3371" s="9">
        <f>IFERROR(VLOOKUP(SolaCorp_Backlog[[#This Row],[Order_Item]], 'Hot Orders'!$C:$H, 6, FALSE), SolaCorp_Backlog[[#This Row],[Order Date]])</f>
        <v>44958</v>
      </c>
      <c r="R3371">
        <f>COUNTIFS($L:$L, SolaCorp_Backlog[[#This Row],[Product Group]], $Q:$Q, "&lt;=" &amp; SolaCorp_Backlog[[#This Row],[New Date]])</f>
        <v>36</v>
      </c>
      <c r="S3371">
        <f>IF(SolaCorp_Backlog[[#This Row],[Product Group]] &lt;&gt; $L3370, 1, $S3370 + 1)</f>
        <v>35</v>
      </c>
      <c r="T337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71">
        <f ca="1" xml:space="preserve"> ROUND((SolaCorp_Backlog[[#This Row],[Projected Ship Date]] - SolaCorp_Backlog[[#This Row],[Order Date]]) / SolaCorp_Backlog[[#This Row],[Backlog Quantity]], 0)</f>
        <v>108</v>
      </c>
    </row>
    <row r="3372" spans="1:21" x14ac:dyDescent="0.25">
      <c r="A3372" t="s">
        <v>503</v>
      </c>
      <c r="B3372" t="s">
        <v>1339</v>
      </c>
      <c r="C3372" t="s">
        <v>671</v>
      </c>
      <c r="D3372" t="s">
        <v>916</v>
      </c>
      <c r="E3372" t="s">
        <v>917</v>
      </c>
      <c r="F3372">
        <v>3</v>
      </c>
      <c r="G3372">
        <v>207.36</v>
      </c>
      <c r="H3372" s="9">
        <v>44958</v>
      </c>
      <c r="I3372" t="s">
        <v>1162</v>
      </c>
      <c r="J3372" t="s">
        <v>675</v>
      </c>
      <c r="K3372" t="s">
        <v>651</v>
      </c>
      <c r="L3372" t="s">
        <v>660</v>
      </c>
      <c r="M3372" t="s">
        <v>2521</v>
      </c>
      <c r="N3372" t="s">
        <v>5610</v>
      </c>
      <c r="O3372" t="s">
        <v>6516</v>
      </c>
      <c r="P3372">
        <f>COUNTIFS($L:$L, SolaCorp_Backlog[[#This Row],[Product Group]], $H:$H, "&lt;=" &amp; SolaCorp_Backlog[[#This Row],[Order Date]])</f>
        <v>36</v>
      </c>
      <c r="Q3372" s="9">
        <f>IFERROR(VLOOKUP(SolaCorp_Backlog[[#This Row],[Order_Item]], 'Hot Orders'!$C:$H, 6, FALSE), SolaCorp_Backlog[[#This Row],[Order Date]])</f>
        <v>44958</v>
      </c>
      <c r="R3372">
        <f>COUNTIFS($L:$L, SolaCorp_Backlog[[#This Row],[Product Group]], $Q:$Q, "&lt;=" &amp; SolaCorp_Backlog[[#This Row],[New Date]])</f>
        <v>36</v>
      </c>
      <c r="S3372">
        <f>IF(SolaCorp_Backlog[[#This Row],[Product Group]] &lt;&gt; $L3371, 1, $S3371 + 1)</f>
        <v>36</v>
      </c>
      <c r="T337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72">
        <f ca="1" xml:space="preserve"> ROUND((SolaCorp_Backlog[[#This Row],[Projected Ship Date]] - SolaCorp_Backlog[[#This Row],[Order Date]]) / SolaCorp_Backlog[[#This Row],[Backlog Quantity]], 0)</f>
        <v>108</v>
      </c>
    </row>
    <row r="3373" spans="1:21" x14ac:dyDescent="0.25">
      <c r="A3373" t="s">
        <v>263</v>
      </c>
      <c r="B3373" t="s">
        <v>1176</v>
      </c>
      <c r="C3373" t="s">
        <v>729</v>
      </c>
      <c r="D3373" t="s">
        <v>916</v>
      </c>
      <c r="E3373" t="s">
        <v>917</v>
      </c>
      <c r="F3373">
        <v>3</v>
      </c>
      <c r="G3373">
        <v>99.53</v>
      </c>
      <c r="H3373" s="9">
        <v>44962</v>
      </c>
      <c r="I3373" t="s">
        <v>789</v>
      </c>
      <c r="J3373" t="s">
        <v>669</v>
      </c>
      <c r="K3373" t="s">
        <v>651</v>
      </c>
      <c r="L3373" t="s">
        <v>660</v>
      </c>
      <c r="M3373" t="s">
        <v>2523</v>
      </c>
      <c r="N3373" t="s">
        <v>5613</v>
      </c>
      <c r="O3373" t="s">
        <v>6518</v>
      </c>
      <c r="P3373">
        <f>COUNTIFS($L:$L, SolaCorp_Backlog[[#This Row],[Product Group]], $H:$H, "&lt;=" &amp; SolaCorp_Backlog[[#This Row],[Order Date]])</f>
        <v>39</v>
      </c>
      <c r="Q3373" s="9">
        <f>IFERROR(VLOOKUP(SolaCorp_Backlog[[#This Row],[Order_Item]], 'Hot Orders'!$C:$H, 6, FALSE), SolaCorp_Backlog[[#This Row],[Order Date]])</f>
        <v>44962</v>
      </c>
      <c r="R3373">
        <f>COUNTIFS($L:$L, SolaCorp_Backlog[[#This Row],[Product Group]], $Q:$Q, "&lt;=" &amp; SolaCorp_Backlog[[#This Row],[New Date]])</f>
        <v>39</v>
      </c>
      <c r="S3373">
        <f>IF(SolaCorp_Backlog[[#This Row],[Product Group]] &lt;&gt; $L3372, 1, $S3372 + 1)</f>
        <v>37</v>
      </c>
      <c r="T337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73">
        <f ca="1" xml:space="preserve"> ROUND((SolaCorp_Backlog[[#This Row],[Projected Ship Date]] - SolaCorp_Backlog[[#This Row],[Order Date]]) / SolaCorp_Backlog[[#This Row],[Backlog Quantity]], 0)</f>
        <v>107</v>
      </c>
    </row>
    <row r="3374" spans="1:21" x14ac:dyDescent="0.25">
      <c r="A3374" t="s">
        <v>263</v>
      </c>
      <c r="B3374" t="s">
        <v>1176</v>
      </c>
      <c r="C3374" t="s">
        <v>729</v>
      </c>
      <c r="D3374" t="s">
        <v>916</v>
      </c>
      <c r="E3374" t="s">
        <v>917</v>
      </c>
      <c r="F3374">
        <v>3</v>
      </c>
      <c r="G3374">
        <v>99.53</v>
      </c>
      <c r="H3374" s="9">
        <v>44962</v>
      </c>
      <c r="I3374" t="s">
        <v>789</v>
      </c>
      <c r="J3374" t="s">
        <v>669</v>
      </c>
      <c r="K3374" t="s">
        <v>651</v>
      </c>
      <c r="L3374" t="s">
        <v>660</v>
      </c>
      <c r="M3374" t="s">
        <v>2523</v>
      </c>
      <c r="N3374" t="s">
        <v>5614</v>
      </c>
      <c r="O3374" t="s">
        <v>6518</v>
      </c>
      <c r="P3374">
        <f>COUNTIFS($L:$L, SolaCorp_Backlog[[#This Row],[Product Group]], $H:$H, "&lt;=" &amp; SolaCorp_Backlog[[#This Row],[Order Date]])</f>
        <v>39</v>
      </c>
      <c r="Q3374" s="9">
        <f>IFERROR(VLOOKUP(SolaCorp_Backlog[[#This Row],[Order_Item]], 'Hot Orders'!$C:$H, 6, FALSE), SolaCorp_Backlog[[#This Row],[Order Date]])</f>
        <v>44962</v>
      </c>
      <c r="R3374">
        <f>COUNTIFS($L:$L, SolaCorp_Backlog[[#This Row],[Product Group]], $Q:$Q, "&lt;=" &amp; SolaCorp_Backlog[[#This Row],[New Date]])</f>
        <v>39</v>
      </c>
      <c r="S3374">
        <f>IF(SolaCorp_Backlog[[#This Row],[Product Group]] &lt;&gt; $L3373, 1, $S3373 + 1)</f>
        <v>38</v>
      </c>
      <c r="T337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74">
        <f ca="1" xml:space="preserve"> ROUND((SolaCorp_Backlog[[#This Row],[Projected Ship Date]] - SolaCorp_Backlog[[#This Row],[Order Date]]) / SolaCorp_Backlog[[#This Row],[Backlog Quantity]], 0)</f>
        <v>107</v>
      </c>
    </row>
    <row r="3375" spans="1:21" x14ac:dyDescent="0.25">
      <c r="A3375" t="s">
        <v>263</v>
      </c>
      <c r="B3375" t="s">
        <v>1176</v>
      </c>
      <c r="C3375" t="s">
        <v>729</v>
      </c>
      <c r="D3375" t="s">
        <v>916</v>
      </c>
      <c r="E3375" t="s">
        <v>917</v>
      </c>
      <c r="F3375">
        <v>3</v>
      </c>
      <c r="G3375">
        <v>99.53</v>
      </c>
      <c r="H3375" s="9">
        <v>44962</v>
      </c>
      <c r="I3375" t="s">
        <v>789</v>
      </c>
      <c r="J3375" t="s">
        <v>669</v>
      </c>
      <c r="K3375" t="s">
        <v>651</v>
      </c>
      <c r="L3375" t="s">
        <v>660</v>
      </c>
      <c r="M3375" t="s">
        <v>2523</v>
      </c>
      <c r="N3375" t="s">
        <v>5615</v>
      </c>
      <c r="O3375" t="s">
        <v>6518</v>
      </c>
      <c r="P3375">
        <f>COUNTIFS($L:$L, SolaCorp_Backlog[[#This Row],[Product Group]], $H:$H, "&lt;=" &amp; SolaCorp_Backlog[[#This Row],[Order Date]])</f>
        <v>39</v>
      </c>
      <c r="Q3375" s="9">
        <f>IFERROR(VLOOKUP(SolaCorp_Backlog[[#This Row],[Order_Item]], 'Hot Orders'!$C:$H, 6, FALSE), SolaCorp_Backlog[[#This Row],[Order Date]])</f>
        <v>44962</v>
      </c>
      <c r="R3375">
        <f>COUNTIFS($L:$L, SolaCorp_Backlog[[#This Row],[Product Group]], $Q:$Q, "&lt;=" &amp; SolaCorp_Backlog[[#This Row],[New Date]])</f>
        <v>39</v>
      </c>
      <c r="S3375">
        <f>IF(SolaCorp_Backlog[[#This Row],[Product Group]] &lt;&gt; $L3374, 1, $S3374 + 1)</f>
        <v>39</v>
      </c>
      <c r="T337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75">
        <f ca="1" xml:space="preserve"> ROUND((SolaCorp_Backlog[[#This Row],[Projected Ship Date]] - SolaCorp_Backlog[[#This Row],[Order Date]]) / SolaCorp_Backlog[[#This Row],[Backlog Quantity]], 0)</f>
        <v>107</v>
      </c>
    </row>
    <row r="3376" spans="1:21" x14ac:dyDescent="0.25">
      <c r="A3376" t="s">
        <v>557</v>
      </c>
      <c r="B3376" t="s">
        <v>764</v>
      </c>
      <c r="C3376" t="s">
        <v>671</v>
      </c>
      <c r="D3376" t="s">
        <v>681</v>
      </c>
      <c r="E3376" t="s">
        <v>682</v>
      </c>
      <c r="F3376">
        <v>2</v>
      </c>
      <c r="G3376">
        <v>362.51</v>
      </c>
      <c r="H3376" s="9">
        <v>44966</v>
      </c>
      <c r="I3376" t="s">
        <v>698</v>
      </c>
      <c r="J3376" t="s">
        <v>675</v>
      </c>
      <c r="K3376" t="s">
        <v>595</v>
      </c>
      <c r="L3376" t="s">
        <v>660</v>
      </c>
      <c r="M3376" t="s">
        <v>2529</v>
      </c>
      <c r="N3376" t="s">
        <v>5623</v>
      </c>
      <c r="O3376" t="s">
        <v>6524</v>
      </c>
      <c r="P3376">
        <f>COUNTIFS($L:$L, SolaCorp_Backlog[[#This Row],[Product Group]], $H:$H, "&lt;=" &amp; SolaCorp_Backlog[[#This Row],[Order Date]])</f>
        <v>41</v>
      </c>
      <c r="Q3376" s="9">
        <f>IFERROR(VLOOKUP(SolaCorp_Backlog[[#This Row],[Order_Item]], 'Hot Orders'!$C:$H, 6, FALSE), SolaCorp_Backlog[[#This Row],[Order Date]])</f>
        <v>44966</v>
      </c>
      <c r="R3376">
        <f>COUNTIFS($L:$L, SolaCorp_Backlog[[#This Row],[Product Group]], $Q:$Q, "&lt;=" &amp; SolaCorp_Backlog[[#This Row],[New Date]])</f>
        <v>41</v>
      </c>
      <c r="S3376">
        <f>IF(SolaCorp_Backlog[[#This Row],[Product Group]] &lt;&gt; $L3375, 1, $S3375 + 1)</f>
        <v>40</v>
      </c>
      <c r="T337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76">
        <f ca="1" xml:space="preserve"> ROUND((SolaCorp_Backlog[[#This Row],[Projected Ship Date]] - SolaCorp_Backlog[[#This Row],[Order Date]]) / SolaCorp_Backlog[[#This Row],[Backlog Quantity]], 0)</f>
        <v>158</v>
      </c>
    </row>
    <row r="3377" spans="1:21" x14ac:dyDescent="0.25">
      <c r="A3377" t="s">
        <v>557</v>
      </c>
      <c r="B3377" t="s">
        <v>764</v>
      </c>
      <c r="C3377" t="s">
        <v>671</v>
      </c>
      <c r="D3377" t="s">
        <v>681</v>
      </c>
      <c r="E3377" t="s">
        <v>682</v>
      </c>
      <c r="F3377">
        <v>2</v>
      </c>
      <c r="G3377">
        <v>362.51</v>
      </c>
      <c r="H3377" s="9">
        <v>44966</v>
      </c>
      <c r="I3377" t="s">
        <v>698</v>
      </c>
      <c r="J3377" t="s">
        <v>675</v>
      </c>
      <c r="K3377" t="s">
        <v>595</v>
      </c>
      <c r="L3377" t="s">
        <v>660</v>
      </c>
      <c r="M3377" t="s">
        <v>2529</v>
      </c>
      <c r="N3377" t="s">
        <v>5624</v>
      </c>
      <c r="O3377" t="s">
        <v>6524</v>
      </c>
      <c r="P3377">
        <f>COUNTIFS($L:$L, SolaCorp_Backlog[[#This Row],[Product Group]], $H:$H, "&lt;=" &amp; SolaCorp_Backlog[[#This Row],[Order Date]])</f>
        <v>41</v>
      </c>
      <c r="Q3377" s="9">
        <f>IFERROR(VLOOKUP(SolaCorp_Backlog[[#This Row],[Order_Item]], 'Hot Orders'!$C:$H, 6, FALSE), SolaCorp_Backlog[[#This Row],[Order Date]])</f>
        <v>44966</v>
      </c>
      <c r="R3377">
        <f>COUNTIFS($L:$L, SolaCorp_Backlog[[#This Row],[Product Group]], $Q:$Q, "&lt;=" &amp; SolaCorp_Backlog[[#This Row],[New Date]])</f>
        <v>41</v>
      </c>
      <c r="S3377">
        <f>IF(SolaCorp_Backlog[[#This Row],[Product Group]] &lt;&gt; $L3376, 1, $S3376 + 1)</f>
        <v>41</v>
      </c>
      <c r="T337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45282</v>
      </c>
      <c r="U3377">
        <f ca="1" xml:space="preserve"> ROUND((SolaCorp_Backlog[[#This Row],[Projected Ship Date]] - SolaCorp_Backlog[[#This Row],[Order Date]]) / SolaCorp_Backlog[[#This Row],[Backlog Quantity]], 0)</f>
        <v>158</v>
      </c>
    </row>
    <row r="3378" spans="1:21" x14ac:dyDescent="0.25">
      <c r="A3378" t="s">
        <v>582</v>
      </c>
      <c r="B3378" t="s">
        <v>825</v>
      </c>
      <c r="C3378" t="s">
        <v>721</v>
      </c>
      <c r="D3378" t="s">
        <v>1001</v>
      </c>
      <c r="E3378" t="s">
        <v>1002</v>
      </c>
      <c r="F3378">
        <v>1</v>
      </c>
      <c r="G3378">
        <v>238.06</v>
      </c>
      <c r="H3378" s="9">
        <v>44967</v>
      </c>
      <c r="I3378" t="s">
        <v>787</v>
      </c>
      <c r="J3378" t="s">
        <v>669</v>
      </c>
      <c r="K3378" t="s">
        <v>594</v>
      </c>
      <c r="L3378" t="s">
        <v>660</v>
      </c>
      <c r="M3378" t="s">
        <v>2525</v>
      </c>
      <c r="N3378" t="s">
        <v>5617</v>
      </c>
      <c r="O3378" t="s">
        <v>6520</v>
      </c>
      <c r="P3378">
        <f>COUNTIFS($L:$L, SolaCorp_Backlog[[#This Row],[Product Group]], $H:$H, "&lt;=" &amp; SolaCorp_Backlog[[#This Row],[Order Date]])</f>
        <v>42</v>
      </c>
      <c r="Q3378" s="9">
        <f>IFERROR(VLOOKUP(SolaCorp_Backlog[[#This Row],[Order_Item]], 'Hot Orders'!$C:$H, 6, FALSE), SolaCorp_Backlog[[#This Row],[Order Date]])</f>
        <v>44967</v>
      </c>
      <c r="R3378">
        <f>COUNTIFS($L:$L, SolaCorp_Backlog[[#This Row],[Product Group]], $Q:$Q, "&lt;=" &amp; SolaCorp_Backlog[[#This Row],[New Date]])</f>
        <v>42</v>
      </c>
      <c r="S3378">
        <f>IF(SolaCorp_Backlog[[#This Row],[Product Group]] &lt;&gt; $L3377, 1, $S3377 + 1)</f>
        <v>42</v>
      </c>
      <c r="T337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78">
        <f ca="1" xml:space="preserve"> ROUND((SolaCorp_Backlog[[#This Row],[Projected Ship Date]] - SolaCorp_Backlog[[#This Row],[Order Date]]) / SolaCorp_Backlog[[#This Row],[Backlog Quantity]], 0)</f>
        <v>322</v>
      </c>
    </row>
    <row r="3379" spans="1:21" x14ac:dyDescent="0.25">
      <c r="A3379" t="s">
        <v>453</v>
      </c>
      <c r="B3379" t="s">
        <v>1223</v>
      </c>
      <c r="C3379" t="s">
        <v>721</v>
      </c>
      <c r="D3379" t="s">
        <v>1166</v>
      </c>
      <c r="E3379" t="s">
        <v>1167</v>
      </c>
      <c r="F3379">
        <v>1</v>
      </c>
      <c r="G3379">
        <v>295.58999999999997</v>
      </c>
      <c r="H3379" s="9">
        <v>44980</v>
      </c>
      <c r="I3379" t="s">
        <v>787</v>
      </c>
      <c r="J3379" t="s">
        <v>669</v>
      </c>
      <c r="K3379" t="s">
        <v>595</v>
      </c>
      <c r="L3379" t="s">
        <v>660</v>
      </c>
      <c r="M3379" t="s">
        <v>2538</v>
      </c>
      <c r="N3379" t="s">
        <v>5637</v>
      </c>
      <c r="O3379" t="s">
        <v>6531</v>
      </c>
      <c r="P3379">
        <f>COUNTIFS($L:$L, SolaCorp_Backlog[[#This Row],[Product Group]], $H:$H, "&lt;=" &amp; SolaCorp_Backlog[[#This Row],[Order Date]])</f>
        <v>43</v>
      </c>
      <c r="Q3379" s="9">
        <f>IFERROR(VLOOKUP(SolaCorp_Backlog[[#This Row],[Order_Item]], 'Hot Orders'!$C:$H, 6, FALSE), SolaCorp_Backlog[[#This Row],[Order Date]])</f>
        <v>44980</v>
      </c>
      <c r="R3379">
        <f>COUNTIFS($L:$L, SolaCorp_Backlog[[#This Row],[Product Group]], $Q:$Q, "&lt;=" &amp; SolaCorp_Backlog[[#This Row],[New Date]])</f>
        <v>43</v>
      </c>
      <c r="S3379">
        <f>IF(SolaCorp_Backlog[[#This Row],[Product Group]] &lt;&gt; $L3378, 1, $S3378 + 1)</f>
        <v>43</v>
      </c>
      <c r="T337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79">
        <f ca="1" xml:space="preserve"> ROUND((SolaCorp_Backlog[[#This Row],[Projected Ship Date]] - SolaCorp_Backlog[[#This Row],[Order Date]]) / SolaCorp_Backlog[[#This Row],[Backlog Quantity]], 0)</f>
        <v>309</v>
      </c>
    </row>
    <row r="3380" spans="1:21" x14ac:dyDescent="0.25">
      <c r="A3380" t="s">
        <v>501</v>
      </c>
      <c r="B3380" t="s">
        <v>1339</v>
      </c>
      <c r="C3380" t="s">
        <v>671</v>
      </c>
      <c r="D3380" t="s">
        <v>916</v>
      </c>
      <c r="E3380" t="s">
        <v>917</v>
      </c>
      <c r="F3380">
        <v>2</v>
      </c>
      <c r="G3380">
        <v>141.41999999999999</v>
      </c>
      <c r="H3380" s="9">
        <v>44986</v>
      </c>
      <c r="I3380" t="s">
        <v>1162</v>
      </c>
      <c r="J3380" t="s">
        <v>675</v>
      </c>
      <c r="K3380" t="s">
        <v>651</v>
      </c>
      <c r="L3380" t="s">
        <v>660</v>
      </c>
      <c r="M3380" t="s">
        <v>2522</v>
      </c>
      <c r="N3380" t="s">
        <v>5611</v>
      </c>
      <c r="O3380" t="s">
        <v>6517</v>
      </c>
      <c r="P3380">
        <f>COUNTIFS($L:$L, SolaCorp_Backlog[[#This Row],[Product Group]], $H:$H, "&lt;=" &amp; SolaCorp_Backlog[[#This Row],[Order Date]])</f>
        <v>45</v>
      </c>
      <c r="Q3380" s="9">
        <f>IFERROR(VLOOKUP(SolaCorp_Backlog[[#This Row],[Order_Item]], 'Hot Orders'!$C:$H, 6, FALSE), SolaCorp_Backlog[[#This Row],[Order Date]])</f>
        <v>44986</v>
      </c>
      <c r="R3380">
        <f>COUNTIFS($L:$L, SolaCorp_Backlog[[#This Row],[Product Group]], $Q:$Q, "&lt;=" &amp; SolaCorp_Backlog[[#This Row],[New Date]])</f>
        <v>45</v>
      </c>
      <c r="S3380">
        <f>IF(SolaCorp_Backlog[[#This Row],[Product Group]] &lt;&gt; $L3379, 1, $S3379 + 1)</f>
        <v>44</v>
      </c>
      <c r="T338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80">
        <f ca="1" xml:space="preserve"> ROUND((SolaCorp_Backlog[[#This Row],[Projected Ship Date]] - SolaCorp_Backlog[[#This Row],[Order Date]]) / SolaCorp_Backlog[[#This Row],[Backlog Quantity]], 0)</f>
        <v>152</v>
      </c>
    </row>
    <row r="3381" spans="1:21" x14ac:dyDescent="0.25">
      <c r="A3381" t="s">
        <v>501</v>
      </c>
      <c r="B3381" t="s">
        <v>1339</v>
      </c>
      <c r="C3381" t="s">
        <v>671</v>
      </c>
      <c r="D3381" t="s">
        <v>916</v>
      </c>
      <c r="E3381" t="s">
        <v>917</v>
      </c>
      <c r="F3381">
        <v>2</v>
      </c>
      <c r="G3381">
        <v>141.41999999999999</v>
      </c>
      <c r="H3381" s="9">
        <v>44986</v>
      </c>
      <c r="I3381" t="s">
        <v>1162</v>
      </c>
      <c r="J3381" t="s">
        <v>675</v>
      </c>
      <c r="K3381" t="s">
        <v>651</v>
      </c>
      <c r="L3381" t="s">
        <v>660</v>
      </c>
      <c r="M3381" t="s">
        <v>2522</v>
      </c>
      <c r="N3381" t="s">
        <v>5612</v>
      </c>
      <c r="O3381" t="s">
        <v>6517</v>
      </c>
      <c r="P3381">
        <f>COUNTIFS($L:$L, SolaCorp_Backlog[[#This Row],[Product Group]], $H:$H, "&lt;=" &amp; SolaCorp_Backlog[[#This Row],[Order Date]])</f>
        <v>45</v>
      </c>
      <c r="Q3381" s="9">
        <f>IFERROR(VLOOKUP(SolaCorp_Backlog[[#This Row],[Order_Item]], 'Hot Orders'!$C:$H, 6, FALSE), SolaCorp_Backlog[[#This Row],[Order Date]])</f>
        <v>44986</v>
      </c>
      <c r="R3381">
        <f>COUNTIFS($L:$L, SolaCorp_Backlog[[#This Row],[Product Group]], $Q:$Q, "&lt;=" &amp; SolaCorp_Backlog[[#This Row],[New Date]])</f>
        <v>45</v>
      </c>
      <c r="S3381">
        <f>IF(SolaCorp_Backlog[[#This Row],[Product Group]] &lt;&gt; $L3380, 1, $S3380 + 1)</f>
        <v>45</v>
      </c>
      <c r="T338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81">
        <f ca="1" xml:space="preserve"> ROUND((SolaCorp_Backlog[[#This Row],[Projected Ship Date]] - SolaCorp_Backlog[[#This Row],[Order Date]]) / SolaCorp_Backlog[[#This Row],[Backlog Quantity]], 0)</f>
        <v>152</v>
      </c>
    </row>
    <row r="3382" spans="1:21" x14ac:dyDescent="0.25">
      <c r="A3382" t="s">
        <v>322</v>
      </c>
      <c r="B3382" t="s">
        <v>992</v>
      </c>
      <c r="C3382" t="s">
        <v>671</v>
      </c>
      <c r="D3382" t="s">
        <v>1092</v>
      </c>
      <c r="E3382" t="s">
        <v>1093</v>
      </c>
      <c r="F3382">
        <v>1</v>
      </c>
      <c r="G3382">
        <v>397.63</v>
      </c>
      <c r="H3382" s="9">
        <v>45007</v>
      </c>
      <c r="I3382" t="s">
        <v>683</v>
      </c>
      <c r="J3382" t="s">
        <v>675</v>
      </c>
      <c r="K3382" t="s">
        <v>595</v>
      </c>
      <c r="L3382" t="s">
        <v>660</v>
      </c>
      <c r="M3382" t="s">
        <v>2519</v>
      </c>
      <c r="N3382" t="s">
        <v>5606</v>
      </c>
      <c r="O3382" t="s">
        <v>6514</v>
      </c>
      <c r="P3382">
        <f>COUNTIFS($L:$L, SolaCorp_Backlog[[#This Row],[Product Group]], $H:$H, "&lt;=" &amp; SolaCorp_Backlog[[#This Row],[Order Date]])</f>
        <v>46</v>
      </c>
      <c r="Q3382" s="9">
        <f>IFERROR(VLOOKUP(SolaCorp_Backlog[[#This Row],[Order_Item]], 'Hot Orders'!$C:$H, 6, FALSE), SolaCorp_Backlog[[#This Row],[Order Date]])</f>
        <v>45007</v>
      </c>
      <c r="R3382">
        <f>COUNTIFS($L:$L, SolaCorp_Backlog[[#This Row],[Product Group]], $Q:$Q, "&lt;=" &amp; SolaCorp_Backlog[[#This Row],[New Date]])</f>
        <v>46</v>
      </c>
      <c r="S3382">
        <f>IF(SolaCorp_Backlog[[#This Row],[Product Group]] &lt;&gt; $L3381, 1, $S3381 + 1)</f>
        <v>46</v>
      </c>
      <c r="T338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82">
        <f ca="1" xml:space="preserve"> ROUND((SolaCorp_Backlog[[#This Row],[Projected Ship Date]] - SolaCorp_Backlog[[#This Row],[Order Date]]) / SolaCorp_Backlog[[#This Row],[Backlog Quantity]], 0)</f>
        <v>282</v>
      </c>
    </row>
    <row r="3383" spans="1:21" x14ac:dyDescent="0.25">
      <c r="A3383" t="s">
        <v>26</v>
      </c>
      <c r="B3383" t="s">
        <v>1360</v>
      </c>
      <c r="C3383" t="s">
        <v>729</v>
      </c>
      <c r="D3383" t="s">
        <v>1166</v>
      </c>
      <c r="E3383" t="s">
        <v>1167</v>
      </c>
      <c r="F3383">
        <v>1</v>
      </c>
      <c r="G3383">
        <v>165.71</v>
      </c>
      <c r="H3383" s="9">
        <v>45011</v>
      </c>
      <c r="I3383" t="s">
        <v>789</v>
      </c>
      <c r="J3383" t="s">
        <v>669</v>
      </c>
      <c r="K3383" t="s">
        <v>595</v>
      </c>
      <c r="L3383" t="s">
        <v>660</v>
      </c>
      <c r="M3383" t="s">
        <v>2501</v>
      </c>
      <c r="N3383" t="s">
        <v>5569</v>
      </c>
      <c r="O3383" t="s">
        <v>6498</v>
      </c>
      <c r="P3383">
        <f>COUNTIFS($L:$L, SolaCorp_Backlog[[#This Row],[Product Group]], $H:$H, "&lt;=" &amp; SolaCorp_Backlog[[#This Row],[Order Date]])</f>
        <v>48</v>
      </c>
      <c r="Q3383" s="9">
        <f>IFERROR(VLOOKUP(SolaCorp_Backlog[[#This Row],[Order_Item]], 'Hot Orders'!$C:$H, 6, FALSE), SolaCorp_Backlog[[#This Row],[Order Date]])</f>
        <v>45011</v>
      </c>
      <c r="R3383">
        <f>COUNTIFS($L:$L, SolaCorp_Backlog[[#This Row],[Product Group]], $Q:$Q, "&lt;=" &amp; SolaCorp_Backlog[[#This Row],[New Date]])</f>
        <v>48</v>
      </c>
      <c r="S3383">
        <f>IF(SolaCorp_Backlog[[#This Row],[Product Group]] &lt;&gt; $L3382, 1, $S3382 + 1)</f>
        <v>47</v>
      </c>
      <c r="T338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83">
        <f ca="1" xml:space="preserve"> ROUND((SolaCorp_Backlog[[#This Row],[Projected Ship Date]] - SolaCorp_Backlog[[#This Row],[Order Date]]) / SolaCorp_Backlog[[#This Row],[Backlog Quantity]], 0)</f>
        <v>278</v>
      </c>
    </row>
    <row r="3384" spans="1:21" x14ac:dyDescent="0.25">
      <c r="A3384" t="s">
        <v>26</v>
      </c>
      <c r="B3384" t="s">
        <v>1360</v>
      </c>
      <c r="C3384" t="s">
        <v>729</v>
      </c>
      <c r="D3384" t="s">
        <v>1166</v>
      </c>
      <c r="E3384" t="s">
        <v>1167</v>
      </c>
      <c r="F3384">
        <v>1</v>
      </c>
      <c r="G3384">
        <v>195.63</v>
      </c>
      <c r="H3384" s="9">
        <v>45011</v>
      </c>
      <c r="I3384" t="s">
        <v>789</v>
      </c>
      <c r="J3384" t="s">
        <v>669</v>
      </c>
      <c r="K3384" t="s">
        <v>595</v>
      </c>
      <c r="L3384" t="s">
        <v>660</v>
      </c>
      <c r="M3384" t="s">
        <v>2501</v>
      </c>
      <c r="N3384" t="s">
        <v>5569</v>
      </c>
      <c r="O3384" t="s">
        <v>6498</v>
      </c>
      <c r="P3384">
        <f>COUNTIFS($L:$L, SolaCorp_Backlog[[#This Row],[Product Group]], $H:$H, "&lt;=" &amp; SolaCorp_Backlog[[#This Row],[Order Date]])</f>
        <v>48</v>
      </c>
      <c r="Q3384" s="9">
        <f>IFERROR(VLOOKUP(SolaCorp_Backlog[[#This Row],[Order_Item]], 'Hot Orders'!$C:$H, 6, FALSE), SolaCorp_Backlog[[#This Row],[Order Date]])</f>
        <v>45011</v>
      </c>
      <c r="R3384">
        <f>COUNTIFS($L:$L, SolaCorp_Backlog[[#This Row],[Product Group]], $Q:$Q, "&lt;=" &amp; SolaCorp_Backlog[[#This Row],[New Date]])</f>
        <v>48</v>
      </c>
      <c r="S3384">
        <f>IF(SolaCorp_Backlog[[#This Row],[Product Group]] &lt;&gt; $L3383, 1, $S3383 + 1)</f>
        <v>48</v>
      </c>
      <c r="T338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84">
        <f ca="1" xml:space="preserve"> ROUND((SolaCorp_Backlog[[#This Row],[Projected Ship Date]] - SolaCorp_Backlog[[#This Row],[Order Date]]) / SolaCorp_Backlog[[#This Row],[Backlog Quantity]], 0)</f>
        <v>278</v>
      </c>
    </row>
    <row r="3385" spans="1:21" x14ac:dyDescent="0.25">
      <c r="A3385" t="s">
        <v>502</v>
      </c>
      <c r="B3385" t="s">
        <v>1339</v>
      </c>
      <c r="C3385" t="s">
        <v>671</v>
      </c>
      <c r="D3385" t="s">
        <v>916</v>
      </c>
      <c r="E3385" t="s">
        <v>917</v>
      </c>
      <c r="F3385">
        <v>2</v>
      </c>
      <c r="G3385">
        <v>141.41999999999999</v>
      </c>
      <c r="H3385" s="9">
        <v>45017</v>
      </c>
      <c r="I3385" t="s">
        <v>1162</v>
      </c>
      <c r="J3385" t="s">
        <v>675</v>
      </c>
      <c r="K3385" t="s">
        <v>651</v>
      </c>
      <c r="L3385" t="s">
        <v>660</v>
      </c>
      <c r="M3385" t="s">
        <v>2537</v>
      </c>
      <c r="N3385" t="s">
        <v>5635</v>
      </c>
      <c r="O3385" t="s">
        <v>6530</v>
      </c>
      <c r="P3385">
        <f>COUNTIFS($L:$L, SolaCorp_Backlog[[#This Row],[Product Group]], $H:$H, "&lt;=" &amp; SolaCorp_Backlog[[#This Row],[Order Date]])</f>
        <v>50</v>
      </c>
      <c r="Q3385" s="9">
        <f>IFERROR(VLOOKUP(SolaCorp_Backlog[[#This Row],[Order_Item]], 'Hot Orders'!$C:$H, 6, FALSE), SolaCorp_Backlog[[#This Row],[Order Date]])</f>
        <v>45017</v>
      </c>
      <c r="R3385">
        <f>COUNTIFS($L:$L, SolaCorp_Backlog[[#This Row],[Product Group]], $Q:$Q, "&lt;=" &amp; SolaCorp_Backlog[[#This Row],[New Date]])</f>
        <v>50</v>
      </c>
      <c r="S3385">
        <f>IF(SolaCorp_Backlog[[#This Row],[Product Group]] &lt;&gt; $L3384, 1, $S3384 + 1)</f>
        <v>49</v>
      </c>
      <c r="T338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85">
        <f ca="1" xml:space="preserve"> ROUND((SolaCorp_Backlog[[#This Row],[Projected Ship Date]] - SolaCorp_Backlog[[#This Row],[Order Date]]) / SolaCorp_Backlog[[#This Row],[Backlog Quantity]], 0)</f>
        <v>136</v>
      </c>
    </row>
    <row r="3386" spans="1:21" x14ac:dyDescent="0.25">
      <c r="A3386" t="s">
        <v>502</v>
      </c>
      <c r="B3386" t="s">
        <v>1339</v>
      </c>
      <c r="C3386" t="s">
        <v>671</v>
      </c>
      <c r="D3386" t="s">
        <v>916</v>
      </c>
      <c r="E3386" t="s">
        <v>917</v>
      </c>
      <c r="F3386">
        <v>2</v>
      </c>
      <c r="G3386">
        <v>141.41999999999999</v>
      </c>
      <c r="H3386" s="9">
        <v>45017</v>
      </c>
      <c r="I3386" t="s">
        <v>1162</v>
      </c>
      <c r="J3386" t="s">
        <v>675</v>
      </c>
      <c r="K3386" t="s">
        <v>651</v>
      </c>
      <c r="L3386" t="s">
        <v>660</v>
      </c>
      <c r="M3386" t="s">
        <v>2537</v>
      </c>
      <c r="N3386" t="s">
        <v>5636</v>
      </c>
      <c r="O3386" t="s">
        <v>6530</v>
      </c>
      <c r="P3386">
        <f>COUNTIFS($L:$L, SolaCorp_Backlog[[#This Row],[Product Group]], $H:$H, "&lt;=" &amp; SolaCorp_Backlog[[#This Row],[Order Date]])</f>
        <v>50</v>
      </c>
      <c r="Q3386" s="9">
        <f>IFERROR(VLOOKUP(SolaCorp_Backlog[[#This Row],[Order_Item]], 'Hot Orders'!$C:$H, 6, FALSE), SolaCorp_Backlog[[#This Row],[Order Date]])</f>
        <v>45017</v>
      </c>
      <c r="R3386">
        <f>COUNTIFS($L:$L, SolaCorp_Backlog[[#This Row],[Product Group]], $Q:$Q, "&lt;=" &amp; SolaCorp_Backlog[[#This Row],[New Date]])</f>
        <v>50</v>
      </c>
      <c r="S3386">
        <f>IF(SolaCorp_Backlog[[#This Row],[Product Group]] &lt;&gt; $L3385, 1, $S3385 + 1)</f>
        <v>50</v>
      </c>
      <c r="T338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86">
        <f ca="1" xml:space="preserve"> ROUND((SolaCorp_Backlog[[#This Row],[Projected Ship Date]] - SolaCorp_Backlog[[#This Row],[Order Date]]) / SolaCorp_Backlog[[#This Row],[Backlog Quantity]], 0)</f>
        <v>136</v>
      </c>
    </row>
    <row r="3387" spans="1:21" x14ac:dyDescent="0.25">
      <c r="A3387" t="s">
        <v>373</v>
      </c>
      <c r="B3387" t="s">
        <v>1437</v>
      </c>
      <c r="C3387" t="s">
        <v>671</v>
      </c>
      <c r="D3387" t="s">
        <v>1143</v>
      </c>
      <c r="E3387" t="s">
        <v>1144</v>
      </c>
      <c r="F3387">
        <v>1</v>
      </c>
      <c r="G3387">
        <v>129.97</v>
      </c>
      <c r="H3387" s="9">
        <v>45018</v>
      </c>
      <c r="I3387" t="s">
        <v>698</v>
      </c>
      <c r="J3387" t="s">
        <v>675</v>
      </c>
      <c r="K3387" t="s">
        <v>594</v>
      </c>
      <c r="L3387" t="s">
        <v>660</v>
      </c>
      <c r="M3387" t="s">
        <v>2502</v>
      </c>
      <c r="N3387" t="s">
        <v>5570</v>
      </c>
      <c r="O3387" t="s">
        <v>6499</v>
      </c>
      <c r="P3387">
        <f>COUNTIFS($L:$L, SolaCorp_Backlog[[#This Row],[Product Group]], $H:$H, "&lt;=" &amp; SolaCorp_Backlog[[#This Row],[Order Date]])</f>
        <v>51</v>
      </c>
      <c r="Q3387" s="9">
        <f>IFERROR(VLOOKUP(SolaCorp_Backlog[[#This Row],[Order_Item]], 'Hot Orders'!$C:$H, 6, FALSE), SolaCorp_Backlog[[#This Row],[Order Date]])</f>
        <v>45018</v>
      </c>
      <c r="R3387">
        <f>COUNTIFS($L:$L, SolaCorp_Backlog[[#This Row],[Product Group]], $Q:$Q, "&lt;=" &amp; SolaCorp_Backlog[[#This Row],[New Date]])</f>
        <v>51</v>
      </c>
      <c r="S3387">
        <f>IF(SolaCorp_Backlog[[#This Row],[Product Group]] &lt;&gt; $L3386, 1, $S3386 + 1)</f>
        <v>51</v>
      </c>
      <c r="T338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45289</v>
      </c>
      <c r="U3387">
        <f ca="1" xml:space="preserve"> ROUND((SolaCorp_Backlog[[#This Row],[Projected Ship Date]] - SolaCorp_Backlog[[#This Row],[Order Date]]) / SolaCorp_Backlog[[#This Row],[Backlog Quantity]], 0)</f>
        <v>271</v>
      </c>
    </row>
    <row r="3388" spans="1:21" x14ac:dyDescent="0.25">
      <c r="A3388" t="s">
        <v>408</v>
      </c>
      <c r="B3388" t="s">
        <v>1490</v>
      </c>
      <c r="C3388" t="s">
        <v>721</v>
      </c>
      <c r="D3388" t="s">
        <v>1001</v>
      </c>
      <c r="E3388" t="s">
        <v>1002</v>
      </c>
      <c r="F3388">
        <v>5</v>
      </c>
      <c r="G3388">
        <v>100.97</v>
      </c>
      <c r="H3388" s="9">
        <v>45028</v>
      </c>
      <c r="I3388" t="s">
        <v>763</v>
      </c>
      <c r="J3388" t="s">
        <v>669</v>
      </c>
      <c r="K3388" t="s">
        <v>594</v>
      </c>
      <c r="L3388" t="s">
        <v>660</v>
      </c>
      <c r="M3388" t="s">
        <v>2503</v>
      </c>
      <c r="N3388" t="s">
        <v>5571</v>
      </c>
      <c r="O3388" t="s">
        <v>6500</v>
      </c>
      <c r="P3388">
        <f>COUNTIFS($L:$L, SolaCorp_Backlog[[#This Row],[Product Group]], $H:$H, "&lt;=" &amp; SolaCorp_Backlog[[#This Row],[Order Date]])</f>
        <v>56</v>
      </c>
      <c r="Q3388" s="9">
        <f>IFERROR(VLOOKUP(SolaCorp_Backlog[[#This Row],[Order_Item]], 'Hot Orders'!$C:$H, 6, FALSE), SolaCorp_Backlog[[#This Row],[Order Date]])</f>
        <v>45028</v>
      </c>
      <c r="R3388">
        <f>COUNTIFS($L:$L, SolaCorp_Backlog[[#This Row],[Product Group]], $Q:$Q, "&lt;=" &amp; SolaCorp_Backlog[[#This Row],[New Date]])</f>
        <v>56</v>
      </c>
      <c r="S3388">
        <f>IF(SolaCorp_Backlog[[#This Row],[Product Group]] &lt;&gt; $L3387, 1, $S3387 + 1)</f>
        <v>52</v>
      </c>
      <c r="T338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388">
        <f ca="1" xml:space="preserve"> ROUND((SolaCorp_Backlog[[#This Row],[Projected Ship Date]] - SolaCorp_Backlog[[#This Row],[Order Date]]) / SolaCorp_Backlog[[#This Row],[Backlog Quantity]], 0)</f>
        <v>54</v>
      </c>
    </row>
    <row r="3389" spans="1:21" x14ac:dyDescent="0.25">
      <c r="A3389" t="s">
        <v>408</v>
      </c>
      <c r="B3389" t="s">
        <v>1490</v>
      </c>
      <c r="C3389" t="s">
        <v>721</v>
      </c>
      <c r="D3389" t="s">
        <v>1001</v>
      </c>
      <c r="E3389" t="s">
        <v>1002</v>
      </c>
      <c r="F3389">
        <v>5</v>
      </c>
      <c r="G3389">
        <v>100.97</v>
      </c>
      <c r="H3389" s="9">
        <v>45028</v>
      </c>
      <c r="I3389" t="s">
        <v>763</v>
      </c>
      <c r="J3389" t="s">
        <v>669</v>
      </c>
      <c r="K3389" t="s">
        <v>594</v>
      </c>
      <c r="L3389" t="s">
        <v>660</v>
      </c>
      <c r="M3389" t="s">
        <v>2503</v>
      </c>
      <c r="N3389" t="s">
        <v>5572</v>
      </c>
      <c r="O3389" t="s">
        <v>6500</v>
      </c>
      <c r="P3389">
        <f>COUNTIFS($L:$L, SolaCorp_Backlog[[#This Row],[Product Group]], $H:$H, "&lt;=" &amp; SolaCorp_Backlog[[#This Row],[Order Date]])</f>
        <v>56</v>
      </c>
      <c r="Q3389" s="9">
        <f>IFERROR(VLOOKUP(SolaCorp_Backlog[[#This Row],[Order_Item]], 'Hot Orders'!$C:$H, 6, FALSE), SolaCorp_Backlog[[#This Row],[Order Date]])</f>
        <v>45028</v>
      </c>
      <c r="R3389">
        <f>COUNTIFS($L:$L, SolaCorp_Backlog[[#This Row],[Product Group]], $Q:$Q, "&lt;=" &amp; SolaCorp_Backlog[[#This Row],[New Date]])</f>
        <v>56</v>
      </c>
      <c r="S3389">
        <f>IF(SolaCorp_Backlog[[#This Row],[Product Group]] &lt;&gt; $L3388, 1, $S3388 + 1)</f>
        <v>53</v>
      </c>
      <c r="T338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389">
        <f ca="1" xml:space="preserve"> ROUND((SolaCorp_Backlog[[#This Row],[Projected Ship Date]] - SolaCorp_Backlog[[#This Row],[Order Date]]) / SolaCorp_Backlog[[#This Row],[Backlog Quantity]], 0)</f>
        <v>54</v>
      </c>
    </row>
    <row r="3390" spans="1:21" x14ac:dyDescent="0.25">
      <c r="A3390" t="s">
        <v>408</v>
      </c>
      <c r="B3390" t="s">
        <v>1490</v>
      </c>
      <c r="C3390" t="s">
        <v>721</v>
      </c>
      <c r="D3390" t="s">
        <v>1001</v>
      </c>
      <c r="E3390" t="s">
        <v>1002</v>
      </c>
      <c r="F3390">
        <v>5</v>
      </c>
      <c r="G3390">
        <v>100.97</v>
      </c>
      <c r="H3390" s="9">
        <v>45028</v>
      </c>
      <c r="I3390" t="s">
        <v>763</v>
      </c>
      <c r="J3390" t="s">
        <v>669</v>
      </c>
      <c r="K3390" t="s">
        <v>594</v>
      </c>
      <c r="L3390" t="s">
        <v>660</v>
      </c>
      <c r="M3390" t="s">
        <v>2503</v>
      </c>
      <c r="N3390" t="s">
        <v>5573</v>
      </c>
      <c r="O3390" t="s">
        <v>6500</v>
      </c>
      <c r="P3390">
        <f>COUNTIFS($L:$L, SolaCorp_Backlog[[#This Row],[Product Group]], $H:$H, "&lt;=" &amp; SolaCorp_Backlog[[#This Row],[Order Date]])</f>
        <v>56</v>
      </c>
      <c r="Q3390" s="9">
        <f>IFERROR(VLOOKUP(SolaCorp_Backlog[[#This Row],[Order_Item]], 'Hot Orders'!$C:$H, 6, FALSE), SolaCorp_Backlog[[#This Row],[Order Date]])</f>
        <v>45028</v>
      </c>
      <c r="R3390">
        <f>COUNTIFS($L:$L, SolaCorp_Backlog[[#This Row],[Product Group]], $Q:$Q, "&lt;=" &amp; SolaCorp_Backlog[[#This Row],[New Date]])</f>
        <v>56</v>
      </c>
      <c r="S3390">
        <f>IF(SolaCorp_Backlog[[#This Row],[Product Group]] &lt;&gt; $L3389, 1, $S3389 + 1)</f>
        <v>54</v>
      </c>
      <c r="T339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390">
        <f ca="1" xml:space="preserve"> ROUND((SolaCorp_Backlog[[#This Row],[Projected Ship Date]] - SolaCorp_Backlog[[#This Row],[Order Date]]) / SolaCorp_Backlog[[#This Row],[Backlog Quantity]], 0)</f>
        <v>54</v>
      </c>
    </row>
    <row r="3391" spans="1:21" x14ac:dyDescent="0.25">
      <c r="A3391" t="s">
        <v>408</v>
      </c>
      <c r="B3391" t="s">
        <v>1490</v>
      </c>
      <c r="C3391" t="s">
        <v>721</v>
      </c>
      <c r="D3391" t="s">
        <v>1001</v>
      </c>
      <c r="E3391" t="s">
        <v>1002</v>
      </c>
      <c r="F3391">
        <v>5</v>
      </c>
      <c r="G3391">
        <v>100.97</v>
      </c>
      <c r="H3391" s="9">
        <v>45028</v>
      </c>
      <c r="I3391" t="s">
        <v>763</v>
      </c>
      <c r="J3391" t="s">
        <v>669</v>
      </c>
      <c r="K3391" t="s">
        <v>594</v>
      </c>
      <c r="L3391" t="s">
        <v>660</v>
      </c>
      <c r="M3391" t="s">
        <v>2503</v>
      </c>
      <c r="N3391" t="s">
        <v>5574</v>
      </c>
      <c r="O3391" t="s">
        <v>6500</v>
      </c>
      <c r="P3391">
        <f>COUNTIFS($L:$L, SolaCorp_Backlog[[#This Row],[Product Group]], $H:$H, "&lt;=" &amp; SolaCorp_Backlog[[#This Row],[Order Date]])</f>
        <v>56</v>
      </c>
      <c r="Q3391" s="9">
        <f>IFERROR(VLOOKUP(SolaCorp_Backlog[[#This Row],[Order_Item]], 'Hot Orders'!$C:$H, 6, FALSE), SolaCorp_Backlog[[#This Row],[Order Date]])</f>
        <v>45028</v>
      </c>
      <c r="R3391">
        <f>COUNTIFS($L:$L, SolaCorp_Backlog[[#This Row],[Product Group]], $Q:$Q, "&lt;=" &amp; SolaCorp_Backlog[[#This Row],[New Date]])</f>
        <v>56</v>
      </c>
      <c r="S3391">
        <f>IF(SolaCorp_Backlog[[#This Row],[Product Group]] &lt;&gt; $L3390, 1, $S3390 + 1)</f>
        <v>55</v>
      </c>
      <c r="T339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391">
        <f ca="1" xml:space="preserve"> ROUND((SolaCorp_Backlog[[#This Row],[Projected Ship Date]] - SolaCorp_Backlog[[#This Row],[Order Date]]) / SolaCorp_Backlog[[#This Row],[Backlog Quantity]], 0)</f>
        <v>54</v>
      </c>
    </row>
    <row r="3392" spans="1:21" x14ac:dyDescent="0.25">
      <c r="A3392" t="s">
        <v>408</v>
      </c>
      <c r="B3392" t="s">
        <v>1490</v>
      </c>
      <c r="C3392" t="s">
        <v>721</v>
      </c>
      <c r="D3392" t="s">
        <v>1001</v>
      </c>
      <c r="E3392" t="s">
        <v>1002</v>
      </c>
      <c r="F3392">
        <v>5</v>
      </c>
      <c r="G3392">
        <v>100.97</v>
      </c>
      <c r="H3392" s="9">
        <v>45028</v>
      </c>
      <c r="I3392" t="s">
        <v>763</v>
      </c>
      <c r="J3392" t="s">
        <v>669</v>
      </c>
      <c r="K3392" t="s">
        <v>594</v>
      </c>
      <c r="L3392" t="s">
        <v>660</v>
      </c>
      <c r="M3392" t="s">
        <v>2503</v>
      </c>
      <c r="N3392" t="s">
        <v>5575</v>
      </c>
      <c r="O3392" t="s">
        <v>6500</v>
      </c>
      <c r="P3392">
        <f>COUNTIFS($L:$L, SolaCorp_Backlog[[#This Row],[Product Group]], $H:$H, "&lt;=" &amp; SolaCorp_Backlog[[#This Row],[Order Date]])</f>
        <v>56</v>
      </c>
      <c r="Q3392" s="9">
        <f>IFERROR(VLOOKUP(SolaCorp_Backlog[[#This Row],[Order_Item]], 'Hot Orders'!$C:$H, 6, FALSE), SolaCorp_Backlog[[#This Row],[Order Date]])</f>
        <v>45028</v>
      </c>
      <c r="R3392">
        <f>COUNTIFS($L:$L, SolaCorp_Backlog[[#This Row],[Product Group]], $Q:$Q, "&lt;=" &amp; SolaCorp_Backlog[[#This Row],[New Date]])</f>
        <v>56</v>
      </c>
      <c r="S3392">
        <f>IF(SolaCorp_Backlog[[#This Row],[Product Group]] &lt;&gt; $L3391, 1, $S3391 + 1)</f>
        <v>56</v>
      </c>
      <c r="T339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392">
        <f ca="1" xml:space="preserve"> ROUND((SolaCorp_Backlog[[#This Row],[Projected Ship Date]] - SolaCorp_Backlog[[#This Row],[Order Date]]) / SolaCorp_Backlog[[#This Row],[Backlog Quantity]], 0)</f>
        <v>54</v>
      </c>
    </row>
    <row r="3393" spans="1:21" x14ac:dyDescent="0.25">
      <c r="A3393" t="s">
        <v>474</v>
      </c>
      <c r="B3393" t="s">
        <v>1214</v>
      </c>
      <c r="C3393" t="s">
        <v>729</v>
      </c>
      <c r="D3393" t="s">
        <v>1166</v>
      </c>
      <c r="E3393" t="s">
        <v>1167</v>
      </c>
      <c r="F3393">
        <v>1</v>
      </c>
      <c r="G3393">
        <v>295.58999999999997</v>
      </c>
      <c r="H3393" s="9">
        <v>45043</v>
      </c>
      <c r="I3393" t="s">
        <v>789</v>
      </c>
      <c r="J3393" t="s">
        <v>669</v>
      </c>
      <c r="K3393" t="s">
        <v>595</v>
      </c>
      <c r="L3393" t="s">
        <v>660</v>
      </c>
      <c r="M3393" t="s">
        <v>2526</v>
      </c>
      <c r="N3393" t="s">
        <v>5618</v>
      </c>
      <c r="O3393" t="s">
        <v>6521</v>
      </c>
      <c r="P3393">
        <f>COUNTIFS($L:$L, SolaCorp_Backlog[[#This Row],[Product Group]], $H:$H, "&lt;=" &amp; SolaCorp_Backlog[[#This Row],[Order Date]])</f>
        <v>57</v>
      </c>
      <c r="Q3393" s="9">
        <f>IFERROR(VLOOKUP(SolaCorp_Backlog[[#This Row],[Order_Item]], 'Hot Orders'!$C:$H, 6, FALSE), SolaCorp_Backlog[[#This Row],[Order Date]])</f>
        <v>45043</v>
      </c>
      <c r="R3393">
        <f>COUNTIFS($L:$L, SolaCorp_Backlog[[#This Row],[Product Group]], $Q:$Q, "&lt;=" &amp; SolaCorp_Backlog[[#This Row],[New Date]])</f>
        <v>57</v>
      </c>
      <c r="S3393">
        <f>IF(SolaCorp_Backlog[[#This Row],[Product Group]] &lt;&gt; $L3392, 1, $S3392 + 1)</f>
        <v>57</v>
      </c>
      <c r="T339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393">
        <f ca="1" xml:space="preserve"> ROUND((SolaCorp_Backlog[[#This Row],[Projected Ship Date]] - SolaCorp_Backlog[[#This Row],[Order Date]]) / SolaCorp_Backlog[[#This Row],[Backlog Quantity]], 0)</f>
        <v>253</v>
      </c>
    </row>
    <row r="3394" spans="1:21" x14ac:dyDescent="0.25">
      <c r="A3394" t="s">
        <v>558</v>
      </c>
      <c r="B3394" t="s">
        <v>680</v>
      </c>
      <c r="C3394" t="s">
        <v>671</v>
      </c>
      <c r="D3394" t="s">
        <v>681</v>
      </c>
      <c r="E3394" t="s">
        <v>682</v>
      </c>
      <c r="F3394">
        <v>1</v>
      </c>
      <c r="G3394">
        <v>126.38</v>
      </c>
      <c r="H3394" s="9">
        <v>45055</v>
      </c>
      <c r="I3394" t="s">
        <v>683</v>
      </c>
      <c r="J3394" t="s">
        <v>675</v>
      </c>
      <c r="K3394" t="s">
        <v>595</v>
      </c>
      <c r="L3394" t="s">
        <v>660</v>
      </c>
      <c r="M3394" t="s">
        <v>2524</v>
      </c>
      <c r="N3394" t="s">
        <v>5616</v>
      </c>
      <c r="O3394" t="s">
        <v>6519</v>
      </c>
      <c r="P3394">
        <f>COUNTIFS($L:$L, SolaCorp_Backlog[[#This Row],[Product Group]], $H:$H, "&lt;=" &amp; SolaCorp_Backlog[[#This Row],[Order Date]])</f>
        <v>62</v>
      </c>
      <c r="Q3394" s="9">
        <f>IFERROR(VLOOKUP(SolaCorp_Backlog[[#This Row],[Order_Item]], 'Hot Orders'!$C:$H, 6, FALSE), SolaCorp_Backlog[[#This Row],[Order Date]])</f>
        <v>45055</v>
      </c>
      <c r="R3394">
        <f>COUNTIFS($L:$L, SolaCorp_Backlog[[#This Row],[Product Group]], $Q:$Q, "&lt;=" &amp; SolaCorp_Backlog[[#This Row],[New Date]])</f>
        <v>62</v>
      </c>
      <c r="S3394">
        <f>IF(SolaCorp_Backlog[[#This Row],[Product Group]] &lt;&gt; $L3393, 1, $S3393 + 1)</f>
        <v>58</v>
      </c>
      <c r="T339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394">
        <f ca="1" xml:space="preserve"> ROUND((SolaCorp_Backlog[[#This Row],[Projected Ship Date]] - SolaCorp_Backlog[[#This Row],[Order Date]]) / SolaCorp_Backlog[[#This Row],[Backlog Quantity]], 0)</f>
        <v>241</v>
      </c>
    </row>
    <row r="3395" spans="1:21" x14ac:dyDescent="0.25">
      <c r="A3395" t="s">
        <v>558</v>
      </c>
      <c r="B3395" t="s">
        <v>680</v>
      </c>
      <c r="C3395" t="s">
        <v>671</v>
      </c>
      <c r="D3395" t="s">
        <v>681</v>
      </c>
      <c r="E3395" t="s">
        <v>682</v>
      </c>
      <c r="F3395">
        <v>2</v>
      </c>
      <c r="G3395">
        <v>225.59</v>
      </c>
      <c r="H3395" s="9">
        <v>45055</v>
      </c>
      <c r="I3395" t="s">
        <v>683</v>
      </c>
      <c r="J3395" t="s">
        <v>675</v>
      </c>
      <c r="K3395" t="s">
        <v>595</v>
      </c>
      <c r="L3395" t="s">
        <v>660</v>
      </c>
      <c r="M3395" t="s">
        <v>2524</v>
      </c>
      <c r="N3395" t="s">
        <v>5622</v>
      </c>
      <c r="O3395" t="s">
        <v>6519</v>
      </c>
      <c r="P3395">
        <f>COUNTIFS($L:$L, SolaCorp_Backlog[[#This Row],[Product Group]], $H:$H, "&lt;=" &amp; SolaCorp_Backlog[[#This Row],[Order Date]])</f>
        <v>62</v>
      </c>
      <c r="Q3395" s="9">
        <f>IFERROR(VLOOKUP(SolaCorp_Backlog[[#This Row],[Order_Item]], 'Hot Orders'!$C:$H, 6, FALSE), SolaCorp_Backlog[[#This Row],[Order Date]])</f>
        <v>45055</v>
      </c>
      <c r="R3395">
        <f>COUNTIFS($L:$L, SolaCorp_Backlog[[#This Row],[Product Group]], $Q:$Q, "&lt;=" &amp; SolaCorp_Backlog[[#This Row],[New Date]])</f>
        <v>62</v>
      </c>
      <c r="S3395">
        <f>IF(SolaCorp_Backlog[[#This Row],[Product Group]] &lt;&gt; $L3394, 1, $S3394 + 1)</f>
        <v>59</v>
      </c>
      <c r="T339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395">
        <f ca="1" xml:space="preserve"> ROUND((SolaCorp_Backlog[[#This Row],[Projected Ship Date]] - SolaCorp_Backlog[[#This Row],[Order Date]]) / SolaCorp_Backlog[[#This Row],[Backlog Quantity]], 0)</f>
        <v>121</v>
      </c>
    </row>
    <row r="3396" spans="1:21" x14ac:dyDescent="0.25">
      <c r="A3396" t="s">
        <v>558</v>
      </c>
      <c r="B3396" t="s">
        <v>680</v>
      </c>
      <c r="C3396" t="s">
        <v>671</v>
      </c>
      <c r="D3396" t="s">
        <v>681</v>
      </c>
      <c r="E3396" t="s">
        <v>682</v>
      </c>
      <c r="F3396">
        <v>2</v>
      </c>
      <c r="G3396">
        <v>225.59</v>
      </c>
      <c r="H3396" s="9">
        <v>45055</v>
      </c>
      <c r="I3396" t="s">
        <v>683</v>
      </c>
      <c r="J3396" t="s">
        <v>675</v>
      </c>
      <c r="K3396" t="s">
        <v>595</v>
      </c>
      <c r="L3396" t="s">
        <v>660</v>
      </c>
      <c r="M3396" t="s">
        <v>2524</v>
      </c>
      <c r="N3396" t="s">
        <v>5616</v>
      </c>
      <c r="O3396" t="s">
        <v>6519</v>
      </c>
      <c r="P3396">
        <f>COUNTIFS($L:$L, SolaCorp_Backlog[[#This Row],[Product Group]], $H:$H, "&lt;=" &amp; SolaCorp_Backlog[[#This Row],[Order Date]])</f>
        <v>62</v>
      </c>
      <c r="Q3396" s="9">
        <f>IFERROR(VLOOKUP(SolaCorp_Backlog[[#This Row],[Order_Item]], 'Hot Orders'!$C:$H, 6, FALSE), SolaCorp_Backlog[[#This Row],[Order Date]])</f>
        <v>45055</v>
      </c>
      <c r="R3396">
        <f>COUNTIFS($L:$L, SolaCorp_Backlog[[#This Row],[Product Group]], $Q:$Q, "&lt;=" &amp; SolaCorp_Backlog[[#This Row],[New Date]])</f>
        <v>62</v>
      </c>
      <c r="S3396">
        <f>IF(SolaCorp_Backlog[[#This Row],[Product Group]] &lt;&gt; $L3395, 1, $S3395 + 1)</f>
        <v>60</v>
      </c>
      <c r="T339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396">
        <f ca="1" xml:space="preserve"> ROUND((SolaCorp_Backlog[[#This Row],[Projected Ship Date]] - SolaCorp_Backlog[[#This Row],[Order Date]]) / SolaCorp_Backlog[[#This Row],[Backlog Quantity]], 0)</f>
        <v>121</v>
      </c>
    </row>
    <row r="3397" spans="1:21" x14ac:dyDescent="0.25">
      <c r="A3397" t="s">
        <v>558</v>
      </c>
      <c r="B3397" t="s">
        <v>680</v>
      </c>
      <c r="C3397" t="s">
        <v>671</v>
      </c>
      <c r="D3397" t="s">
        <v>1143</v>
      </c>
      <c r="E3397" t="s">
        <v>1144</v>
      </c>
      <c r="F3397">
        <v>1</v>
      </c>
      <c r="G3397">
        <v>346.17</v>
      </c>
      <c r="H3397" s="9">
        <v>45055</v>
      </c>
      <c r="I3397" t="s">
        <v>683</v>
      </c>
      <c r="J3397" t="s">
        <v>675</v>
      </c>
      <c r="K3397" t="s">
        <v>594</v>
      </c>
      <c r="L3397" t="s">
        <v>660</v>
      </c>
      <c r="M3397" t="s">
        <v>2534</v>
      </c>
      <c r="N3397" t="s">
        <v>5629</v>
      </c>
      <c r="O3397" t="s">
        <v>6519</v>
      </c>
      <c r="P3397">
        <f>COUNTIFS($L:$L, SolaCorp_Backlog[[#This Row],[Product Group]], $H:$H, "&lt;=" &amp; SolaCorp_Backlog[[#This Row],[Order Date]])</f>
        <v>62</v>
      </c>
      <c r="Q3397" s="9">
        <f>IFERROR(VLOOKUP(SolaCorp_Backlog[[#This Row],[Order_Item]], 'Hot Orders'!$C:$H, 6, FALSE), SolaCorp_Backlog[[#This Row],[Order Date]])</f>
        <v>45055</v>
      </c>
      <c r="R3397">
        <f>COUNTIFS($L:$L, SolaCorp_Backlog[[#This Row],[Product Group]], $Q:$Q, "&lt;=" &amp; SolaCorp_Backlog[[#This Row],[New Date]])</f>
        <v>62</v>
      </c>
      <c r="S3397">
        <f>IF(SolaCorp_Backlog[[#This Row],[Product Group]] &lt;&gt; $L3396, 1, $S3396 + 1)</f>
        <v>61</v>
      </c>
      <c r="T339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45296</v>
      </c>
      <c r="U3397">
        <f ca="1" xml:space="preserve"> ROUND((SolaCorp_Backlog[[#This Row],[Projected Ship Date]] - SolaCorp_Backlog[[#This Row],[Order Date]]) / SolaCorp_Backlog[[#This Row],[Backlog Quantity]], 0)</f>
        <v>241</v>
      </c>
    </row>
    <row r="3398" spans="1:21" x14ac:dyDescent="0.25">
      <c r="A3398" t="s">
        <v>558</v>
      </c>
      <c r="B3398" t="s">
        <v>680</v>
      </c>
      <c r="C3398" t="s">
        <v>671</v>
      </c>
      <c r="D3398" t="s">
        <v>681</v>
      </c>
      <c r="E3398" t="s">
        <v>682</v>
      </c>
      <c r="F3398">
        <v>1</v>
      </c>
      <c r="G3398">
        <v>976.48</v>
      </c>
      <c r="H3398" s="9">
        <v>45055</v>
      </c>
      <c r="I3398" t="s">
        <v>683</v>
      </c>
      <c r="J3398" t="s">
        <v>675</v>
      </c>
      <c r="K3398" t="s">
        <v>595</v>
      </c>
      <c r="L3398" t="s">
        <v>660</v>
      </c>
      <c r="M3398" t="s">
        <v>2524</v>
      </c>
      <c r="N3398" t="s">
        <v>5616</v>
      </c>
      <c r="O3398" t="s">
        <v>6519</v>
      </c>
      <c r="P3398">
        <f>COUNTIFS($L:$L, SolaCorp_Backlog[[#This Row],[Product Group]], $H:$H, "&lt;=" &amp; SolaCorp_Backlog[[#This Row],[Order Date]])</f>
        <v>62</v>
      </c>
      <c r="Q3398" s="9">
        <f>IFERROR(VLOOKUP(SolaCorp_Backlog[[#This Row],[Order_Item]], 'Hot Orders'!$C:$H, 6, FALSE), SolaCorp_Backlog[[#This Row],[Order Date]])</f>
        <v>45055</v>
      </c>
      <c r="R3398">
        <f>COUNTIFS($L:$L, SolaCorp_Backlog[[#This Row],[Product Group]], $Q:$Q, "&lt;=" &amp; SolaCorp_Backlog[[#This Row],[New Date]])</f>
        <v>62</v>
      </c>
      <c r="S3398">
        <f>IF(SolaCorp_Backlog[[#This Row],[Product Group]] &lt;&gt; $L3397, 1, $S3397 + 1)</f>
        <v>62</v>
      </c>
      <c r="T339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398">
        <f ca="1" xml:space="preserve"> ROUND((SolaCorp_Backlog[[#This Row],[Projected Ship Date]] - SolaCorp_Backlog[[#This Row],[Order Date]]) / SolaCorp_Backlog[[#This Row],[Backlog Quantity]], 0)</f>
        <v>248</v>
      </c>
    </row>
    <row r="3399" spans="1:21" x14ac:dyDescent="0.25">
      <c r="A3399" t="s">
        <v>40</v>
      </c>
      <c r="B3399" t="s">
        <v>1151</v>
      </c>
      <c r="C3399" t="s">
        <v>721</v>
      </c>
      <c r="D3399" t="s">
        <v>1001</v>
      </c>
      <c r="E3399" t="s">
        <v>1002</v>
      </c>
      <c r="F3399">
        <v>1</v>
      </c>
      <c r="G3399">
        <v>341.09</v>
      </c>
      <c r="H3399" s="9">
        <v>45073</v>
      </c>
      <c r="I3399" t="s">
        <v>724</v>
      </c>
      <c r="J3399" t="s">
        <v>669</v>
      </c>
      <c r="K3399" t="s">
        <v>594</v>
      </c>
      <c r="L3399" t="s">
        <v>660</v>
      </c>
      <c r="M3399" t="s">
        <v>2505</v>
      </c>
      <c r="N3399" t="s">
        <v>5582</v>
      </c>
      <c r="O3399" t="s">
        <v>6502</v>
      </c>
      <c r="P3399">
        <f>COUNTIFS($L:$L, SolaCorp_Backlog[[#This Row],[Product Group]], $H:$H, "&lt;=" &amp; SolaCorp_Backlog[[#This Row],[Order Date]])</f>
        <v>63</v>
      </c>
      <c r="Q3399" s="9">
        <f>IFERROR(VLOOKUP(SolaCorp_Backlog[[#This Row],[Order_Item]], 'Hot Orders'!$C:$H, 6, FALSE), SolaCorp_Backlog[[#This Row],[Order Date]])</f>
        <v>45073</v>
      </c>
      <c r="R3399">
        <f>COUNTIFS($L:$L, SolaCorp_Backlog[[#This Row],[Product Group]], $Q:$Q, "&lt;=" &amp; SolaCorp_Backlog[[#This Row],[New Date]])</f>
        <v>63</v>
      </c>
      <c r="S3399">
        <f>IF(SolaCorp_Backlog[[#This Row],[Product Group]] &lt;&gt; $L3398, 1, $S3398 + 1)</f>
        <v>63</v>
      </c>
      <c r="T339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399">
        <f ca="1" xml:space="preserve"> ROUND((SolaCorp_Backlog[[#This Row],[Projected Ship Date]] - SolaCorp_Backlog[[#This Row],[Order Date]]) / SolaCorp_Backlog[[#This Row],[Backlog Quantity]], 0)</f>
        <v>230</v>
      </c>
    </row>
    <row r="3400" spans="1:21" x14ac:dyDescent="0.25">
      <c r="A3400" t="s">
        <v>50</v>
      </c>
      <c r="B3400" t="s">
        <v>884</v>
      </c>
      <c r="C3400" t="s">
        <v>729</v>
      </c>
      <c r="D3400" t="s">
        <v>1205</v>
      </c>
      <c r="E3400" t="s">
        <v>1206</v>
      </c>
      <c r="F3400">
        <v>1</v>
      </c>
      <c r="G3400">
        <v>272.27999999999997</v>
      </c>
      <c r="H3400" s="9">
        <v>45113</v>
      </c>
      <c r="I3400" t="s">
        <v>789</v>
      </c>
      <c r="J3400" t="s">
        <v>669</v>
      </c>
      <c r="K3400" t="s">
        <v>594</v>
      </c>
      <c r="L3400" t="s">
        <v>660</v>
      </c>
      <c r="M3400" t="s">
        <v>2542</v>
      </c>
      <c r="N3400" t="s">
        <v>5641</v>
      </c>
      <c r="O3400" t="s">
        <v>6534</v>
      </c>
      <c r="P3400">
        <f>COUNTIFS($L:$L, SolaCorp_Backlog[[#This Row],[Product Group]], $H:$H, "&lt;=" &amp; SolaCorp_Backlog[[#This Row],[Order Date]])</f>
        <v>65</v>
      </c>
      <c r="Q3400" s="9">
        <f>IFERROR(VLOOKUP(SolaCorp_Backlog[[#This Row],[Order_Item]], 'Hot Orders'!$C:$H, 6, FALSE), SolaCorp_Backlog[[#This Row],[Order Date]])</f>
        <v>45113</v>
      </c>
      <c r="R3400">
        <f>COUNTIFS($L:$L, SolaCorp_Backlog[[#This Row],[Product Group]], $Q:$Q, "&lt;=" &amp; SolaCorp_Backlog[[#This Row],[New Date]])</f>
        <v>65</v>
      </c>
      <c r="S3400">
        <f>IF(SolaCorp_Backlog[[#This Row],[Product Group]] &lt;&gt; $L3399, 1, $S3399 + 1)</f>
        <v>64</v>
      </c>
      <c r="T340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00">
        <f ca="1" xml:space="preserve"> ROUND((SolaCorp_Backlog[[#This Row],[Projected Ship Date]] - SolaCorp_Backlog[[#This Row],[Order Date]]) / SolaCorp_Backlog[[#This Row],[Backlog Quantity]], 0)</f>
        <v>190</v>
      </c>
    </row>
    <row r="3401" spans="1:21" x14ac:dyDescent="0.25">
      <c r="A3401" t="s">
        <v>50</v>
      </c>
      <c r="B3401" t="s">
        <v>884</v>
      </c>
      <c r="C3401" t="s">
        <v>729</v>
      </c>
      <c r="D3401" t="s">
        <v>1166</v>
      </c>
      <c r="E3401" t="s">
        <v>1167</v>
      </c>
      <c r="F3401">
        <v>1</v>
      </c>
      <c r="G3401">
        <v>295.58999999999997</v>
      </c>
      <c r="H3401" s="9">
        <v>45113</v>
      </c>
      <c r="I3401" t="s">
        <v>789</v>
      </c>
      <c r="J3401" t="s">
        <v>669</v>
      </c>
      <c r="K3401" t="s">
        <v>595</v>
      </c>
      <c r="L3401" t="s">
        <v>660</v>
      </c>
      <c r="M3401" t="s">
        <v>2544</v>
      </c>
      <c r="N3401" t="s">
        <v>5643</v>
      </c>
      <c r="O3401" t="s">
        <v>6534</v>
      </c>
      <c r="P3401">
        <f>COUNTIFS($L:$L, SolaCorp_Backlog[[#This Row],[Product Group]], $H:$H, "&lt;=" &amp; SolaCorp_Backlog[[#This Row],[Order Date]])</f>
        <v>65</v>
      </c>
      <c r="Q3401" s="9">
        <f>IFERROR(VLOOKUP(SolaCorp_Backlog[[#This Row],[Order_Item]], 'Hot Orders'!$C:$H, 6, FALSE), SolaCorp_Backlog[[#This Row],[Order Date]])</f>
        <v>45113</v>
      </c>
      <c r="R3401">
        <f>COUNTIFS($L:$L, SolaCorp_Backlog[[#This Row],[Product Group]], $Q:$Q, "&lt;=" &amp; SolaCorp_Backlog[[#This Row],[New Date]])</f>
        <v>65</v>
      </c>
      <c r="S3401">
        <f>IF(SolaCorp_Backlog[[#This Row],[Product Group]] &lt;&gt; $L3400, 1, $S3400 + 1)</f>
        <v>65</v>
      </c>
      <c r="T340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01">
        <f ca="1" xml:space="preserve"> ROUND((SolaCorp_Backlog[[#This Row],[Projected Ship Date]] - SolaCorp_Backlog[[#This Row],[Order Date]]) / SolaCorp_Backlog[[#This Row],[Backlog Quantity]], 0)</f>
        <v>190</v>
      </c>
    </row>
    <row r="3402" spans="1:21" x14ac:dyDescent="0.25">
      <c r="A3402" t="s">
        <v>159</v>
      </c>
      <c r="B3402" t="s">
        <v>1307</v>
      </c>
      <c r="C3402" t="s">
        <v>671</v>
      </c>
      <c r="D3402" t="s">
        <v>1105</v>
      </c>
      <c r="E3402" t="s">
        <v>1106</v>
      </c>
      <c r="F3402">
        <v>1</v>
      </c>
      <c r="G3402">
        <v>231.19</v>
      </c>
      <c r="H3402" s="9">
        <v>45129</v>
      </c>
      <c r="I3402" t="s">
        <v>679</v>
      </c>
      <c r="J3402" t="s">
        <v>675</v>
      </c>
      <c r="K3402" t="s">
        <v>651</v>
      </c>
      <c r="L3402" t="s">
        <v>660</v>
      </c>
      <c r="M3402" t="s">
        <v>2545</v>
      </c>
      <c r="N3402" t="s">
        <v>5644</v>
      </c>
      <c r="O3402" t="s">
        <v>6535</v>
      </c>
      <c r="P3402">
        <f>COUNTIFS($L:$L, SolaCorp_Backlog[[#This Row],[Product Group]], $H:$H, "&lt;=" &amp; SolaCorp_Backlog[[#This Row],[Order Date]])</f>
        <v>66</v>
      </c>
      <c r="Q3402" s="9">
        <f>IFERROR(VLOOKUP(SolaCorp_Backlog[[#This Row],[Order_Item]], 'Hot Orders'!$C:$H, 6, FALSE), SolaCorp_Backlog[[#This Row],[Order Date]])</f>
        <v>45129</v>
      </c>
      <c r="R3402">
        <f>COUNTIFS($L:$L, SolaCorp_Backlog[[#This Row],[Product Group]], $Q:$Q, "&lt;=" &amp; SolaCorp_Backlog[[#This Row],[New Date]])</f>
        <v>66</v>
      </c>
      <c r="S3402">
        <f>IF(SolaCorp_Backlog[[#This Row],[Product Group]] &lt;&gt; $L3401, 1, $S3401 + 1)</f>
        <v>66</v>
      </c>
      <c r="T340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02">
        <f ca="1" xml:space="preserve"> ROUND((SolaCorp_Backlog[[#This Row],[Projected Ship Date]] - SolaCorp_Backlog[[#This Row],[Order Date]]) / SolaCorp_Backlog[[#This Row],[Backlog Quantity]], 0)</f>
        <v>174</v>
      </c>
    </row>
    <row r="3403" spans="1:21" x14ac:dyDescent="0.25">
      <c r="A3403" t="s">
        <v>123</v>
      </c>
      <c r="B3403" t="s">
        <v>1080</v>
      </c>
      <c r="C3403" t="s">
        <v>671</v>
      </c>
      <c r="D3403" t="s">
        <v>916</v>
      </c>
      <c r="E3403" t="s">
        <v>917</v>
      </c>
      <c r="F3403">
        <v>5</v>
      </c>
      <c r="G3403">
        <v>422.08</v>
      </c>
      <c r="H3403" s="9">
        <v>45131</v>
      </c>
      <c r="I3403" t="s">
        <v>703</v>
      </c>
      <c r="J3403" t="s">
        <v>675</v>
      </c>
      <c r="K3403" t="s">
        <v>651</v>
      </c>
      <c r="L3403" t="s">
        <v>660</v>
      </c>
      <c r="M3403" t="s">
        <v>2507</v>
      </c>
      <c r="N3403" t="s">
        <v>5584</v>
      </c>
      <c r="O3403" t="s">
        <v>6504</v>
      </c>
      <c r="P3403">
        <f>COUNTIFS($L:$L, SolaCorp_Backlog[[#This Row],[Product Group]], $H:$H, "&lt;=" &amp; SolaCorp_Backlog[[#This Row],[Order Date]])</f>
        <v>71</v>
      </c>
      <c r="Q3403" s="9">
        <f>IFERROR(VLOOKUP(SolaCorp_Backlog[[#This Row],[Order_Item]], 'Hot Orders'!$C:$H, 6, FALSE), SolaCorp_Backlog[[#This Row],[Order Date]])</f>
        <v>45131</v>
      </c>
      <c r="R3403">
        <f>COUNTIFS($L:$L, SolaCorp_Backlog[[#This Row],[Product Group]], $Q:$Q, "&lt;=" &amp; SolaCorp_Backlog[[#This Row],[New Date]])</f>
        <v>71</v>
      </c>
      <c r="S3403">
        <f>IF(SolaCorp_Backlog[[#This Row],[Product Group]] &lt;&gt; $L3402, 1, $S3402 + 1)</f>
        <v>67</v>
      </c>
      <c r="T340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03">
        <f ca="1" xml:space="preserve"> ROUND((SolaCorp_Backlog[[#This Row],[Projected Ship Date]] - SolaCorp_Backlog[[#This Row],[Order Date]]) / SolaCorp_Backlog[[#This Row],[Backlog Quantity]], 0)</f>
        <v>34</v>
      </c>
    </row>
    <row r="3404" spans="1:21" x14ac:dyDescent="0.25">
      <c r="A3404" t="s">
        <v>123</v>
      </c>
      <c r="B3404" t="s">
        <v>1080</v>
      </c>
      <c r="C3404" t="s">
        <v>671</v>
      </c>
      <c r="D3404" t="s">
        <v>916</v>
      </c>
      <c r="E3404" t="s">
        <v>917</v>
      </c>
      <c r="F3404">
        <v>5</v>
      </c>
      <c r="G3404">
        <v>422.08</v>
      </c>
      <c r="H3404" s="9">
        <v>45131</v>
      </c>
      <c r="I3404" t="s">
        <v>703</v>
      </c>
      <c r="J3404" t="s">
        <v>675</v>
      </c>
      <c r="K3404" t="s">
        <v>651</v>
      </c>
      <c r="L3404" t="s">
        <v>660</v>
      </c>
      <c r="M3404" t="s">
        <v>2507</v>
      </c>
      <c r="N3404" t="s">
        <v>5585</v>
      </c>
      <c r="O3404" t="s">
        <v>6504</v>
      </c>
      <c r="P3404">
        <f>COUNTIFS($L:$L, SolaCorp_Backlog[[#This Row],[Product Group]], $H:$H, "&lt;=" &amp; SolaCorp_Backlog[[#This Row],[Order Date]])</f>
        <v>71</v>
      </c>
      <c r="Q3404" s="9">
        <f>IFERROR(VLOOKUP(SolaCorp_Backlog[[#This Row],[Order_Item]], 'Hot Orders'!$C:$H, 6, FALSE), SolaCorp_Backlog[[#This Row],[Order Date]])</f>
        <v>45131</v>
      </c>
      <c r="R3404">
        <f>COUNTIFS($L:$L, SolaCorp_Backlog[[#This Row],[Product Group]], $Q:$Q, "&lt;=" &amp; SolaCorp_Backlog[[#This Row],[New Date]])</f>
        <v>71</v>
      </c>
      <c r="S3404">
        <f>IF(SolaCorp_Backlog[[#This Row],[Product Group]] &lt;&gt; $L3403, 1, $S3403 + 1)</f>
        <v>68</v>
      </c>
      <c r="T340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04">
        <f ca="1" xml:space="preserve"> ROUND((SolaCorp_Backlog[[#This Row],[Projected Ship Date]] - SolaCorp_Backlog[[#This Row],[Order Date]]) / SolaCorp_Backlog[[#This Row],[Backlog Quantity]], 0)</f>
        <v>34</v>
      </c>
    </row>
    <row r="3405" spans="1:21" x14ac:dyDescent="0.25">
      <c r="A3405" t="s">
        <v>123</v>
      </c>
      <c r="B3405" t="s">
        <v>1080</v>
      </c>
      <c r="C3405" t="s">
        <v>671</v>
      </c>
      <c r="D3405" t="s">
        <v>916</v>
      </c>
      <c r="E3405" t="s">
        <v>917</v>
      </c>
      <c r="F3405">
        <v>5</v>
      </c>
      <c r="G3405">
        <v>422.08</v>
      </c>
      <c r="H3405" s="9">
        <v>45131</v>
      </c>
      <c r="I3405" t="s">
        <v>703</v>
      </c>
      <c r="J3405" t="s">
        <v>675</v>
      </c>
      <c r="K3405" t="s">
        <v>651</v>
      </c>
      <c r="L3405" t="s">
        <v>660</v>
      </c>
      <c r="M3405" t="s">
        <v>2507</v>
      </c>
      <c r="N3405" t="s">
        <v>5586</v>
      </c>
      <c r="O3405" t="s">
        <v>6504</v>
      </c>
      <c r="P3405">
        <f>COUNTIFS($L:$L, SolaCorp_Backlog[[#This Row],[Product Group]], $H:$H, "&lt;=" &amp; SolaCorp_Backlog[[#This Row],[Order Date]])</f>
        <v>71</v>
      </c>
      <c r="Q3405" s="9">
        <f>IFERROR(VLOOKUP(SolaCorp_Backlog[[#This Row],[Order_Item]], 'Hot Orders'!$C:$H, 6, FALSE), SolaCorp_Backlog[[#This Row],[Order Date]])</f>
        <v>45131</v>
      </c>
      <c r="R3405">
        <f>COUNTIFS($L:$L, SolaCorp_Backlog[[#This Row],[Product Group]], $Q:$Q, "&lt;=" &amp; SolaCorp_Backlog[[#This Row],[New Date]])</f>
        <v>71</v>
      </c>
      <c r="S3405">
        <f>IF(SolaCorp_Backlog[[#This Row],[Product Group]] &lt;&gt; $L3404, 1, $S3404 + 1)</f>
        <v>69</v>
      </c>
      <c r="T340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05">
        <f ca="1" xml:space="preserve"> ROUND((SolaCorp_Backlog[[#This Row],[Projected Ship Date]] - SolaCorp_Backlog[[#This Row],[Order Date]]) / SolaCorp_Backlog[[#This Row],[Backlog Quantity]], 0)</f>
        <v>34</v>
      </c>
    </row>
    <row r="3406" spans="1:21" x14ac:dyDescent="0.25">
      <c r="A3406" t="s">
        <v>123</v>
      </c>
      <c r="B3406" t="s">
        <v>1080</v>
      </c>
      <c r="C3406" t="s">
        <v>671</v>
      </c>
      <c r="D3406" t="s">
        <v>916</v>
      </c>
      <c r="E3406" t="s">
        <v>917</v>
      </c>
      <c r="F3406">
        <v>5</v>
      </c>
      <c r="G3406">
        <v>422.08</v>
      </c>
      <c r="H3406" s="9">
        <v>45131</v>
      </c>
      <c r="I3406" t="s">
        <v>703</v>
      </c>
      <c r="J3406" t="s">
        <v>675</v>
      </c>
      <c r="K3406" t="s">
        <v>651</v>
      </c>
      <c r="L3406" t="s">
        <v>660</v>
      </c>
      <c r="M3406" t="s">
        <v>2507</v>
      </c>
      <c r="N3406" t="s">
        <v>5587</v>
      </c>
      <c r="O3406" t="s">
        <v>6504</v>
      </c>
      <c r="P3406">
        <f>COUNTIFS($L:$L, SolaCorp_Backlog[[#This Row],[Product Group]], $H:$H, "&lt;=" &amp; SolaCorp_Backlog[[#This Row],[Order Date]])</f>
        <v>71</v>
      </c>
      <c r="Q3406" s="9">
        <f>IFERROR(VLOOKUP(SolaCorp_Backlog[[#This Row],[Order_Item]], 'Hot Orders'!$C:$H, 6, FALSE), SolaCorp_Backlog[[#This Row],[Order Date]])</f>
        <v>45131</v>
      </c>
      <c r="R3406">
        <f>COUNTIFS($L:$L, SolaCorp_Backlog[[#This Row],[Product Group]], $Q:$Q, "&lt;=" &amp; SolaCorp_Backlog[[#This Row],[New Date]])</f>
        <v>71</v>
      </c>
      <c r="S3406">
        <f>IF(SolaCorp_Backlog[[#This Row],[Product Group]] &lt;&gt; $L3405, 1, $S3405 + 1)</f>
        <v>70</v>
      </c>
      <c r="T340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06">
        <f ca="1" xml:space="preserve"> ROUND((SolaCorp_Backlog[[#This Row],[Projected Ship Date]] - SolaCorp_Backlog[[#This Row],[Order Date]]) / SolaCorp_Backlog[[#This Row],[Backlog Quantity]], 0)</f>
        <v>34</v>
      </c>
    </row>
    <row r="3407" spans="1:21" x14ac:dyDescent="0.25">
      <c r="A3407" t="s">
        <v>123</v>
      </c>
      <c r="B3407" t="s">
        <v>1080</v>
      </c>
      <c r="C3407" t="s">
        <v>671</v>
      </c>
      <c r="D3407" t="s">
        <v>916</v>
      </c>
      <c r="E3407" t="s">
        <v>917</v>
      </c>
      <c r="F3407">
        <v>5</v>
      </c>
      <c r="G3407">
        <v>422.08</v>
      </c>
      <c r="H3407" s="9">
        <v>45131</v>
      </c>
      <c r="I3407" t="s">
        <v>703</v>
      </c>
      <c r="J3407" t="s">
        <v>675</v>
      </c>
      <c r="K3407" t="s">
        <v>651</v>
      </c>
      <c r="L3407" t="s">
        <v>660</v>
      </c>
      <c r="M3407" t="s">
        <v>2507</v>
      </c>
      <c r="N3407" t="s">
        <v>5588</v>
      </c>
      <c r="O3407" t="s">
        <v>6504</v>
      </c>
      <c r="P3407">
        <f>COUNTIFS($L:$L, SolaCorp_Backlog[[#This Row],[Product Group]], $H:$H, "&lt;=" &amp; SolaCorp_Backlog[[#This Row],[Order Date]])</f>
        <v>71</v>
      </c>
      <c r="Q3407" s="9">
        <f>IFERROR(VLOOKUP(SolaCorp_Backlog[[#This Row],[Order_Item]], 'Hot Orders'!$C:$H, 6, FALSE), SolaCorp_Backlog[[#This Row],[Order Date]])</f>
        <v>45131</v>
      </c>
      <c r="R3407">
        <f>COUNTIFS($L:$L, SolaCorp_Backlog[[#This Row],[Product Group]], $Q:$Q, "&lt;=" &amp; SolaCorp_Backlog[[#This Row],[New Date]])</f>
        <v>71</v>
      </c>
      <c r="S3407">
        <f>IF(SolaCorp_Backlog[[#This Row],[Product Group]] &lt;&gt; $L3406, 1, $S3406 + 1)</f>
        <v>71</v>
      </c>
      <c r="T340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45303</v>
      </c>
      <c r="U3407">
        <f ca="1" xml:space="preserve"> ROUND((SolaCorp_Backlog[[#This Row],[Projected Ship Date]] - SolaCorp_Backlog[[#This Row],[Order Date]]) / SolaCorp_Backlog[[#This Row],[Backlog Quantity]], 0)</f>
        <v>34</v>
      </c>
    </row>
    <row r="3408" spans="1:21" x14ac:dyDescent="0.25">
      <c r="A3408" t="s">
        <v>74</v>
      </c>
      <c r="B3408" t="s">
        <v>1100</v>
      </c>
      <c r="C3408" t="s">
        <v>671</v>
      </c>
      <c r="D3408" t="s">
        <v>1166</v>
      </c>
      <c r="E3408" t="s">
        <v>1167</v>
      </c>
      <c r="F3408">
        <v>1</v>
      </c>
      <c r="G3408">
        <v>170.01</v>
      </c>
      <c r="H3408" s="9">
        <v>45139</v>
      </c>
      <c r="I3408" t="s">
        <v>679</v>
      </c>
      <c r="J3408" t="s">
        <v>675</v>
      </c>
      <c r="K3408" t="s">
        <v>595</v>
      </c>
      <c r="L3408" t="s">
        <v>660</v>
      </c>
      <c r="M3408" t="s">
        <v>2546</v>
      </c>
      <c r="N3408" t="s">
        <v>5647</v>
      </c>
      <c r="O3408" t="s">
        <v>6536</v>
      </c>
      <c r="P3408">
        <f>COUNTIFS($L:$L, SolaCorp_Backlog[[#This Row],[Product Group]], $H:$H, "&lt;=" &amp; SolaCorp_Backlog[[#This Row],[Order Date]])</f>
        <v>72</v>
      </c>
      <c r="Q3408" s="9">
        <f>IFERROR(VLOOKUP(SolaCorp_Backlog[[#This Row],[Order_Item]], 'Hot Orders'!$C:$H, 6, FALSE), SolaCorp_Backlog[[#This Row],[Order Date]])</f>
        <v>45139</v>
      </c>
      <c r="R3408">
        <f>COUNTIFS($L:$L, SolaCorp_Backlog[[#This Row],[Product Group]], $Q:$Q, "&lt;=" &amp; SolaCorp_Backlog[[#This Row],[New Date]])</f>
        <v>72</v>
      </c>
      <c r="S3408">
        <f>IF(SolaCorp_Backlog[[#This Row],[Product Group]] &lt;&gt; $L3407, 1, $S3407 + 1)</f>
        <v>72</v>
      </c>
      <c r="T340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08">
        <f ca="1" xml:space="preserve"> ROUND((SolaCorp_Backlog[[#This Row],[Projected Ship Date]] - SolaCorp_Backlog[[#This Row],[Order Date]]) / SolaCorp_Backlog[[#This Row],[Backlog Quantity]], 0)</f>
        <v>171</v>
      </c>
    </row>
    <row r="3409" spans="1:21" x14ac:dyDescent="0.25">
      <c r="A3409" t="s">
        <v>81</v>
      </c>
      <c r="B3409" t="s">
        <v>890</v>
      </c>
      <c r="C3409" t="s">
        <v>721</v>
      </c>
      <c r="D3409" t="s">
        <v>1166</v>
      </c>
      <c r="E3409" t="s">
        <v>1167</v>
      </c>
      <c r="F3409">
        <v>1</v>
      </c>
      <c r="G3409">
        <v>293.58999999999997</v>
      </c>
      <c r="H3409" s="9">
        <v>45152</v>
      </c>
      <c r="I3409" t="s">
        <v>707</v>
      </c>
      <c r="J3409" t="s">
        <v>669</v>
      </c>
      <c r="K3409" t="s">
        <v>595</v>
      </c>
      <c r="L3409" t="s">
        <v>660</v>
      </c>
      <c r="M3409" t="s">
        <v>2540</v>
      </c>
      <c r="N3409" t="s">
        <v>5639</v>
      </c>
      <c r="O3409" t="s">
        <v>6532</v>
      </c>
      <c r="P3409">
        <f>COUNTIFS($L:$L, SolaCorp_Backlog[[#This Row],[Product Group]], $H:$H, "&lt;=" &amp; SolaCorp_Backlog[[#This Row],[Order Date]])</f>
        <v>74</v>
      </c>
      <c r="Q3409" s="9">
        <f>IFERROR(VLOOKUP(SolaCorp_Backlog[[#This Row],[Order_Item]], 'Hot Orders'!$C:$H, 6, FALSE), SolaCorp_Backlog[[#This Row],[Order Date]])</f>
        <v>45152</v>
      </c>
      <c r="R3409">
        <f>COUNTIFS($L:$L, SolaCorp_Backlog[[#This Row],[Product Group]], $Q:$Q, "&lt;=" &amp; SolaCorp_Backlog[[#This Row],[New Date]])</f>
        <v>74</v>
      </c>
      <c r="S3409">
        <f>IF(SolaCorp_Backlog[[#This Row],[Product Group]] &lt;&gt; $L3408, 1, $S3408 + 1)</f>
        <v>73</v>
      </c>
      <c r="T340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09">
        <f ca="1" xml:space="preserve"> ROUND((SolaCorp_Backlog[[#This Row],[Projected Ship Date]] - SolaCorp_Backlog[[#This Row],[Order Date]]) / SolaCorp_Backlog[[#This Row],[Backlog Quantity]], 0)</f>
        <v>158</v>
      </c>
    </row>
    <row r="3410" spans="1:21" x14ac:dyDescent="0.25">
      <c r="A3410" t="s">
        <v>81</v>
      </c>
      <c r="B3410" t="s">
        <v>890</v>
      </c>
      <c r="C3410" t="s">
        <v>721</v>
      </c>
      <c r="D3410" t="s">
        <v>1205</v>
      </c>
      <c r="E3410" t="s">
        <v>1206</v>
      </c>
      <c r="F3410">
        <v>1</v>
      </c>
      <c r="G3410">
        <v>270.43</v>
      </c>
      <c r="H3410" s="9">
        <v>45152</v>
      </c>
      <c r="I3410" t="s">
        <v>707</v>
      </c>
      <c r="J3410" t="s">
        <v>669</v>
      </c>
      <c r="K3410" t="s">
        <v>594</v>
      </c>
      <c r="L3410" t="s">
        <v>660</v>
      </c>
      <c r="M3410" t="s">
        <v>2548</v>
      </c>
      <c r="N3410" t="s">
        <v>5649</v>
      </c>
      <c r="O3410" t="s">
        <v>6532</v>
      </c>
      <c r="P3410">
        <f>COUNTIFS($L:$L, SolaCorp_Backlog[[#This Row],[Product Group]], $H:$H, "&lt;=" &amp; SolaCorp_Backlog[[#This Row],[Order Date]])</f>
        <v>74</v>
      </c>
      <c r="Q3410" s="9">
        <f>IFERROR(VLOOKUP(SolaCorp_Backlog[[#This Row],[Order_Item]], 'Hot Orders'!$C:$H, 6, FALSE), SolaCorp_Backlog[[#This Row],[Order Date]])</f>
        <v>45152</v>
      </c>
      <c r="R3410">
        <f>COUNTIFS($L:$L, SolaCorp_Backlog[[#This Row],[Product Group]], $Q:$Q, "&lt;=" &amp; SolaCorp_Backlog[[#This Row],[New Date]])</f>
        <v>74</v>
      </c>
      <c r="S3410">
        <f>IF(SolaCorp_Backlog[[#This Row],[Product Group]] &lt;&gt; $L3409, 1, $S3409 + 1)</f>
        <v>74</v>
      </c>
      <c r="T341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10">
        <f ca="1" xml:space="preserve"> ROUND((SolaCorp_Backlog[[#This Row],[Projected Ship Date]] - SolaCorp_Backlog[[#This Row],[Order Date]]) / SolaCorp_Backlog[[#This Row],[Backlog Quantity]], 0)</f>
        <v>158</v>
      </c>
    </row>
    <row r="3411" spans="1:21" x14ac:dyDescent="0.25">
      <c r="A3411" t="s">
        <v>86</v>
      </c>
      <c r="B3411" t="s">
        <v>1254</v>
      </c>
      <c r="C3411" t="s">
        <v>721</v>
      </c>
      <c r="D3411" t="s">
        <v>1205</v>
      </c>
      <c r="E3411" t="s">
        <v>1206</v>
      </c>
      <c r="F3411">
        <v>1</v>
      </c>
      <c r="G3411">
        <v>213.32</v>
      </c>
      <c r="H3411" s="9">
        <v>45160</v>
      </c>
      <c r="I3411" t="s">
        <v>707</v>
      </c>
      <c r="J3411" t="s">
        <v>669</v>
      </c>
      <c r="K3411" t="s">
        <v>594</v>
      </c>
      <c r="L3411" t="s">
        <v>660</v>
      </c>
      <c r="M3411" t="s">
        <v>2549</v>
      </c>
      <c r="N3411" t="s">
        <v>5650</v>
      </c>
      <c r="O3411" t="s">
        <v>6533</v>
      </c>
      <c r="P3411">
        <f>COUNTIFS($L:$L, SolaCorp_Backlog[[#This Row],[Product Group]], $H:$H, "&lt;=" &amp; SolaCorp_Backlog[[#This Row],[Order Date]])</f>
        <v>76</v>
      </c>
      <c r="Q3411" s="9">
        <f>IFERROR(VLOOKUP(SolaCorp_Backlog[[#This Row],[Order_Item]], 'Hot Orders'!$C:$H, 6, FALSE), SolaCorp_Backlog[[#This Row],[Order Date]])</f>
        <v>45160</v>
      </c>
      <c r="R3411">
        <f>COUNTIFS($L:$L, SolaCorp_Backlog[[#This Row],[Product Group]], $Q:$Q, "&lt;=" &amp; SolaCorp_Backlog[[#This Row],[New Date]])</f>
        <v>76</v>
      </c>
      <c r="S3411">
        <f>IF(SolaCorp_Backlog[[#This Row],[Product Group]] &lt;&gt; $L3410, 1, $S3410 + 1)</f>
        <v>75</v>
      </c>
      <c r="T341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11">
        <f ca="1" xml:space="preserve"> ROUND((SolaCorp_Backlog[[#This Row],[Projected Ship Date]] - SolaCorp_Backlog[[#This Row],[Order Date]]) / SolaCorp_Backlog[[#This Row],[Backlog Quantity]], 0)</f>
        <v>150</v>
      </c>
    </row>
    <row r="3412" spans="1:21" x14ac:dyDescent="0.25">
      <c r="A3412" t="s">
        <v>86</v>
      </c>
      <c r="B3412" t="s">
        <v>1254</v>
      </c>
      <c r="C3412" t="s">
        <v>721</v>
      </c>
      <c r="D3412" t="s">
        <v>1166</v>
      </c>
      <c r="E3412" t="s">
        <v>1167</v>
      </c>
      <c r="F3412">
        <v>1</v>
      </c>
      <c r="G3412">
        <v>231.58</v>
      </c>
      <c r="H3412" s="9">
        <v>45160</v>
      </c>
      <c r="I3412" t="s">
        <v>707</v>
      </c>
      <c r="J3412" t="s">
        <v>669</v>
      </c>
      <c r="K3412" t="s">
        <v>595</v>
      </c>
      <c r="L3412" t="s">
        <v>660</v>
      </c>
      <c r="M3412" t="s">
        <v>2541</v>
      </c>
      <c r="N3412" t="s">
        <v>5640</v>
      </c>
      <c r="O3412" t="s">
        <v>6533</v>
      </c>
      <c r="P3412">
        <f>COUNTIFS($L:$L, SolaCorp_Backlog[[#This Row],[Product Group]], $H:$H, "&lt;=" &amp; SolaCorp_Backlog[[#This Row],[Order Date]])</f>
        <v>76</v>
      </c>
      <c r="Q3412" s="9">
        <f>IFERROR(VLOOKUP(SolaCorp_Backlog[[#This Row],[Order_Item]], 'Hot Orders'!$C:$H, 6, FALSE), SolaCorp_Backlog[[#This Row],[Order Date]])</f>
        <v>45160</v>
      </c>
      <c r="R3412">
        <f>COUNTIFS($L:$L, SolaCorp_Backlog[[#This Row],[Product Group]], $Q:$Q, "&lt;=" &amp; SolaCorp_Backlog[[#This Row],[New Date]])</f>
        <v>76</v>
      </c>
      <c r="S3412">
        <f>IF(SolaCorp_Backlog[[#This Row],[Product Group]] &lt;&gt; $L3411, 1, $S3411 + 1)</f>
        <v>76</v>
      </c>
      <c r="T341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12">
        <f ca="1" xml:space="preserve"> ROUND((SolaCorp_Backlog[[#This Row],[Projected Ship Date]] - SolaCorp_Backlog[[#This Row],[Order Date]]) / SolaCorp_Backlog[[#This Row],[Backlog Quantity]], 0)</f>
        <v>150</v>
      </c>
    </row>
    <row r="3413" spans="1:21" x14ac:dyDescent="0.25">
      <c r="A3413" t="s">
        <v>162</v>
      </c>
      <c r="B3413" t="s">
        <v>1177</v>
      </c>
      <c r="C3413" t="s">
        <v>721</v>
      </c>
      <c r="D3413" t="s">
        <v>1205</v>
      </c>
      <c r="E3413" t="s">
        <v>1206</v>
      </c>
      <c r="F3413">
        <v>1</v>
      </c>
      <c r="G3413">
        <v>272.27999999999997</v>
      </c>
      <c r="H3413" s="9">
        <v>45161</v>
      </c>
      <c r="I3413" t="s">
        <v>707</v>
      </c>
      <c r="J3413" t="s">
        <v>669</v>
      </c>
      <c r="K3413" t="s">
        <v>594</v>
      </c>
      <c r="L3413" t="s">
        <v>660</v>
      </c>
      <c r="M3413" t="s">
        <v>2509</v>
      </c>
      <c r="N3413" t="s">
        <v>5590</v>
      </c>
      <c r="O3413" t="s">
        <v>6506</v>
      </c>
      <c r="P3413">
        <f>COUNTIFS($L:$L, SolaCorp_Backlog[[#This Row],[Product Group]], $H:$H, "&lt;=" &amp; SolaCorp_Backlog[[#This Row],[Order Date]])</f>
        <v>78</v>
      </c>
      <c r="Q3413" s="9">
        <f>IFERROR(VLOOKUP(SolaCorp_Backlog[[#This Row],[Order_Item]], 'Hot Orders'!$C:$H, 6, FALSE), SolaCorp_Backlog[[#This Row],[Order Date]])</f>
        <v>45161</v>
      </c>
      <c r="R3413">
        <f>COUNTIFS($L:$L, SolaCorp_Backlog[[#This Row],[Product Group]], $Q:$Q, "&lt;=" &amp; SolaCorp_Backlog[[#This Row],[New Date]])</f>
        <v>78</v>
      </c>
      <c r="S3413">
        <f>IF(SolaCorp_Backlog[[#This Row],[Product Group]] &lt;&gt; $L3412, 1, $S3412 + 1)</f>
        <v>77</v>
      </c>
      <c r="T341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13">
        <f ca="1" xml:space="preserve"> ROUND((SolaCorp_Backlog[[#This Row],[Projected Ship Date]] - SolaCorp_Backlog[[#This Row],[Order Date]]) / SolaCorp_Backlog[[#This Row],[Backlog Quantity]], 0)</f>
        <v>149</v>
      </c>
    </row>
    <row r="3414" spans="1:21" x14ac:dyDescent="0.25">
      <c r="A3414" t="s">
        <v>162</v>
      </c>
      <c r="B3414" t="s">
        <v>1177</v>
      </c>
      <c r="C3414" t="s">
        <v>721</v>
      </c>
      <c r="D3414" t="s">
        <v>1166</v>
      </c>
      <c r="E3414" t="s">
        <v>1167</v>
      </c>
      <c r="F3414">
        <v>1</v>
      </c>
      <c r="G3414">
        <v>295.58999999999997</v>
      </c>
      <c r="H3414" s="9">
        <v>45161</v>
      </c>
      <c r="I3414" t="s">
        <v>707</v>
      </c>
      <c r="J3414" t="s">
        <v>669</v>
      </c>
      <c r="K3414" t="s">
        <v>595</v>
      </c>
      <c r="L3414" t="s">
        <v>660</v>
      </c>
      <c r="M3414" t="s">
        <v>2543</v>
      </c>
      <c r="N3414" t="s">
        <v>5642</v>
      </c>
      <c r="O3414" t="s">
        <v>6506</v>
      </c>
      <c r="P3414">
        <f>COUNTIFS($L:$L, SolaCorp_Backlog[[#This Row],[Product Group]], $H:$H, "&lt;=" &amp; SolaCorp_Backlog[[#This Row],[Order Date]])</f>
        <v>78</v>
      </c>
      <c r="Q3414" s="9">
        <f>IFERROR(VLOOKUP(SolaCorp_Backlog[[#This Row],[Order_Item]], 'Hot Orders'!$C:$H, 6, FALSE), SolaCorp_Backlog[[#This Row],[Order Date]])</f>
        <v>45161</v>
      </c>
      <c r="R3414">
        <f>COUNTIFS($L:$L, SolaCorp_Backlog[[#This Row],[Product Group]], $Q:$Q, "&lt;=" &amp; SolaCorp_Backlog[[#This Row],[New Date]])</f>
        <v>78</v>
      </c>
      <c r="S3414">
        <f>IF(SolaCorp_Backlog[[#This Row],[Product Group]] &lt;&gt; $L3413, 1, $S3413 + 1)</f>
        <v>78</v>
      </c>
      <c r="T341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14">
        <f ca="1" xml:space="preserve"> ROUND((SolaCorp_Backlog[[#This Row],[Projected Ship Date]] - SolaCorp_Backlog[[#This Row],[Order Date]]) / SolaCorp_Backlog[[#This Row],[Backlog Quantity]], 0)</f>
        <v>149</v>
      </c>
    </row>
    <row r="3415" spans="1:21" x14ac:dyDescent="0.25">
      <c r="A3415" t="s">
        <v>73</v>
      </c>
      <c r="B3415" t="s">
        <v>1099</v>
      </c>
      <c r="C3415" t="s">
        <v>671</v>
      </c>
      <c r="D3415" t="s">
        <v>1166</v>
      </c>
      <c r="E3415" t="s">
        <v>1167</v>
      </c>
      <c r="F3415">
        <v>1</v>
      </c>
      <c r="G3415">
        <v>294.3</v>
      </c>
      <c r="H3415" s="9">
        <v>45165</v>
      </c>
      <c r="I3415" t="s">
        <v>679</v>
      </c>
      <c r="J3415" t="s">
        <v>675</v>
      </c>
      <c r="K3415" t="s">
        <v>595</v>
      </c>
      <c r="L3415" t="s">
        <v>660</v>
      </c>
      <c r="M3415" t="s">
        <v>2531</v>
      </c>
      <c r="N3415" t="s">
        <v>5626</v>
      </c>
      <c r="O3415" t="s">
        <v>6526</v>
      </c>
      <c r="P3415">
        <f>COUNTIFS($L:$L, SolaCorp_Backlog[[#This Row],[Product Group]], $H:$H, "&lt;=" &amp; SolaCorp_Backlog[[#This Row],[Order Date]])</f>
        <v>81</v>
      </c>
      <c r="Q3415" s="9">
        <f>IFERROR(VLOOKUP(SolaCorp_Backlog[[#This Row],[Order_Item]], 'Hot Orders'!$C:$H, 6, FALSE), SolaCorp_Backlog[[#This Row],[Order Date]])</f>
        <v>45165</v>
      </c>
      <c r="R3415">
        <f>COUNTIFS($L:$L, SolaCorp_Backlog[[#This Row],[Product Group]], $Q:$Q, "&lt;=" &amp; SolaCorp_Backlog[[#This Row],[New Date]])</f>
        <v>81</v>
      </c>
      <c r="S3415">
        <f>IF(SolaCorp_Backlog[[#This Row],[Product Group]] &lt;&gt; $L3414, 1, $S3414 + 1)</f>
        <v>79</v>
      </c>
      <c r="T341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15">
        <f ca="1" xml:space="preserve"> ROUND((SolaCorp_Backlog[[#This Row],[Projected Ship Date]] - SolaCorp_Backlog[[#This Row],[Order Date]]) / SolaCorp_Backlog[[#This Row],[Backlog Quantity]], 0)</f>
        <v>145</v>
      </c>
    </row>
    <row r="3416" spans="1:21" x14ac:dyDescent="0.25">
      <c r="A3416" t="s">
        <v>73</v>
      </c>
      <c r="B3416" t="s">
        <v>1099</v>
      </c>
      <c r="C3416" t="s">
        <v>671</v>
      </c>
      <c r="D3416" t="s">
        <v>1166</v>
      </c>
      <c r="E3416" t="s">
        <v>1167</v>
      </c>
      <c r="F3416">
        <v>1</v>
      </c>
      <c r="G3416">
        <v>269.73</v>
      </c>
      <c r="H3416" s="9">
        <v>45165</v>
      </c>
      <c r="I3416" t="s">
        <v>679</v>
      </c>
      <c r="J3416" t="s">
        <v>675</v>
      </c>
      <c r="K3416" t="s">
        <v>595</v>
      </c>
      <c r="L3416" t="s">
        <v>660</v>
      </c>
      <c r="M3416" t="s">
        <v>2531</v>
      </c>
      <c r="N3416" t="s">
        <v>5626</v>
      </c>
      <c r="O3416" t="s">
        <v>6526</v>
      </c>
      <c r="P3416">
        <f>COUNTIFS($L:$L, SolaCorp_Backlog[[#This Row],[Product Group]], $H:$H, "&lt;=" &amp; SolaCorp_Backlog[[#This Row],[Order Date]])</f>
        <v>81</v>
      </c>
      <c r="Q3416" s="9">
        <f>IFERROR(VLOOKUP(SolaCorp_Backlog[[#This Row],[Order_Item]], 'Hot Orders'!$C:$H, 6, FALSE), SolaCorp_Backlog[[#This Row],[Order Date]])</f>
        <v>45165</v>
      </c>
      <c r="R3416">
        <f>COUNTIFS($L:$L, SolaCorp_Backlog[[#This Row],[Product Group]], $Q:$Q, "&lt;=" &amp; SolaCorp_Backlog[[#This Row],[New Date]])</f>
        <v>81</v>
      </c>
      <c r="S3416">
        <f>IF(SolaCorp_Backlog[[#This Row],[Product Group]] &lt;&gt; $L3415, 1, $S3415 + 1)</f>
        <v>80</v>
      </c>
      <c r="T341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16">
        <f ca="1" xml:space="preserve"> ROUND((SolaCorp_Backlog[[#This Row],[Projected Ship Date]] - SolaCorp_Backlog[[#This Row],[Order Date]]) / SolaCorp_Backlog[[#This Row],[Backlog Quantity]], 0)</f>
        <v>145</v>
      </c>
    </row>
    <row r="3417" spans="1:21" x14ac:dyDescent="0.25">
      <c r="A3417" t="s">
        <v>73</v>
      </c>
      <c r="B3417" t="s">
        <v>1099</v>
      </c>
      <c r="C3417" t="s">
        <v>671</v>
      </c>
      <c r="D3417" t="s">
        <v>1166</v>
      </c>
      <c r="E3417" t="s">
        <v>1167</v>
      </c>
      <c r="F3417">
        <v>1</v>
      </c>
      <c r="G3417">
        <v>234.39</v>
      </c>
      <c r="H3417" s="9">
        <v>45165</v>
      </c>
      <c r="I3417" t="s">
        <v>679</v>
      </c>
      <c r="J3417" t="s">
        <v>675</v>
      </c>
      <c r="K3417" t="s">
        <v>595</v>
      </c>
      <c r="L3417" t="s">
        <v>660</v>
      </c>
      <c r="M3417" t="s">
        <v>2531</v>
      </c>
      <c r="N3417" t="s">
        <v>5626</v>
      </c>
      <c r="O3417" t="s">
        <v>6526</v>
      </c>
      <c r="P3417">
        <f>COUNTIFS($L:$L, SolaCorp_Backlog[[#This Row],[Product Group]], $H:$H, "&lt;=" &amp; SolaCorp_Backlog[[#This Row],[Order Date]])</f>
        <v>81</v>
      </c>
      <c r="Q3417" s="9">
        <f>IFERROR(VLOOKUP(SolaCorp_Backlog[[#This Row],[Order_Item]], 'Hot Orders'!$C:$H, 6, FALSE), SolaCorp_Backlog[[#This Row],[Order Date]])</f>
        <v>45165</v>
      </c>
      <c r="R3417">
        <f>COUNTIFS($L:$L, SolaCorp_Backlog[[#This Row],[Product Group]], $Q:$Q, "&lt;=" &amp; SolaCorp_Backlog[[#This Row],[New Date]])</f>
        <v>81</v>
      </c>
      <c r="S3417">
        <f>IF(SolaCorp_Backlog[[#This Row],[Product Group]] &lt;&gt; $L3416, 1, $S3416 + 1)</f>
        <v>81</v>
      </c>
      <c r="T341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45310</v>
      </c>
      <c r="U3417">
        <f ca="1" xml:space="preserve"> ROUND((SolaCorp_Backlog[[#This Row],[Projected Ship Date]] - SolaCorp_Backlog[[#This Row],[Order Date]]) / SolaCorp_Backlog[[#This Row],[Backlog Quantity]], 0)</f>
        <v>145</v>
      </c>
    </row>
    <row r="3418" spans="1:21" x14ac:dyDescent="0.25">
      <c r="A3418" t="s">
        <v>182</v>
      </c>
      <c r="B3418" t="s">
        <v>1210</v>
      </c>
      <c r="C3418" t="s">
        <v>721</v>
      </c>
      <c r="D3418" t="s">
        <v>1205</v>
      </c>
      <c r="E3418" t="s">
        <v>1206</v>
      </c>
      <c r="F3418">
        <v>1</v>
      </c>
      <c r="G3418">
        <v>272.27999999999997</v>
      </c>
      <c r="H3418" s="9">
        <v>45168</v>
      </c>
      <c r="I3418" t="s">
        <v>779</v>
      </c>
      <c r="J3418" t="s">
        <v>669</v>
      </c>
      <c r="K3418" t="s">
        <v>594</v>
      </c>
      <c r="L3418" t="s">
        <v>660</v>
      </c>
      <c r="M3418" t="s">
        <v>2550</v>
      </c>
      <c r="N3418" t="s">
        <v>5652</v>
      </c>
      <c r="O3418" t="s">
        <v>6515</v>
      </c>
      <c r="P3418">
        <f>COUNTIFS($L:$L, SolaCorp_Backlog[[#This Row],[Product Group]], $H:$H, "&lt;=" &amp; SolaCorp_Backlog[[#This Row],[Order Date]])</f>
        <v>83</v>
      </c>
      <c r="Q3418" s="9">
        <f>IFERROR(VLOOKUP(SolaCorp_Backlog[[#This Row],[Order_Item]], 'Hot Orders'!$C:$H, 6, FALSE), SolaCorp_Backlog[[#This Row],[Order Date]])</f>
        <v>45168</v>
      </c>
      <c r="R3418">
        <f>COUNTIFS($L:$L, SolaCorp_Backlog[[#This Row],[Product Group]], $Q:$Q, "&lt;=" &amp; SolaCorp_Backlog[[#This Row],[New Date]])</f>
        <v>83</v>
      </c>
      <c r="S3418">
        <f>IF(SolaCorp_Backlog[[#This Row],[Product Group]] &lt;&gt; $L3417, 1, $S3417 + 1)</f>
        <v>82</v>
      </c>
      <c r="T341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18">
        <f ca="1" xml:space="preserve"> ROUND((SolaCorp_Backlog[[#This Row],[Projected Ship Date]] - SolaCorp_Backlog[[#This Row],[Order Date]]) / SolaCorp_Backlog[[#This Row],[Backlog Quantity]], 0)</f>
        <v>149</v>
      </c>
    </row>
    <row r="3419" spans="1:21" x14ac:dyDescent="0.25">
      <c r="A3419" t="s">
        <v>182</v>
      </c>
      <c r="B3419" t="s">
        <v>1210</v>
      </c>
      <c r="C3419" t="s">
        <v>721</v>
      </c>
      <c r="D3419" t="s">
        <v>1166</v>
      </c>
      <c r="E3419" t="s">
        <v>1167</v>
      </c>
      <c r="F3419">
        <v>1</v>
      </c>
      <c r="G3419">
        <v>295.58999999999997</v>
      </c>
      <c r="H3419" s="9">
        <v>45168</v>
      </c>
      <c r="I3419" t="s">
        <v>779</v>
      </c>
      <c r="J3419" t="s">
        <v>669</v>
      </c>
      <c r="K3419" t="s">
        <v>595</v>
      </c>
      <c r="L3419" t="s">
        <v>660</v>
      </c>
      <c r="M3419" t="s">
        <v>2520</v>
      </c>
      <c r="N3419" t="s">
        <v>5607</v>
      </c>
      <c r="O3419" t="s">
        <v>6515</v>
      </c>
      <c r="P3419">
        <f>COUNTIFS($L:$L, SolaCorp_Backlog[[#This Row],[Product Group]], $H:$H, "&lt;=" &amp; SolaCorp_Backlog[[#This Row],[Order Date]])</f>
        <v>83</v>
      </c>
      <c r="Q3419" s="9">
        <f>IFERROR(VLOOKUP(SolaCorp_Backlog[[#This Row],[Order_Item]], 'Hot Orders'!$C:$H, 6, FALSE), SolaCorp_Backlog[[#This Row],[Order Date]])</f>
        <v>45168</v>
      </c>
      <c r="R3419">
        <f>COUNTIFS($L:$L, SolaCorp_Backlog[[#This Row],[Product Group]], $Q:$Q, "&lt;=" &amp; SolaCorp_Backlog[[#This Row],[New Date]])</f>
        <v>83</v>
      </c>
      <c r="S3419">
        <f>IF(SolaCorp_Backlog[[#This Row],[Product Group]] &lt;&gt; $L3418, 1, $S3418 + 1)</f>
        <v>83</v>
      </c>
      <c r="T341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19">
        <f ca="1" xml:space="preserve"> ROUND((SolaCorp_Backlog[[#This Row],[Projected Ship Date]] - SolaCorp_Backlog[[#This Row],[Order Date]]) / SolaCorp_Backlog[[#This Row],[Backlog Quantity]], 0)</f>
        <v>149</v>
      </c>
    </row>
    <row r="3420" spans="1:21" x14ac:dyDescent="0.25">
      <c r="A3420" t="s">
        <v>273</v>
      </c>
      <c r="B3420" t="s">
        <v>1207</v>
      </c>
      <c r="C3420" t="s">
        <v>721</v>
      </c>
      <c r="D3420" t="s">
        <v>1166</v>
      </c>
      <c r="E3420" t="s">
        <v>1167</v>
      </c>
      <c r="F3420">
        <v>1</v>
      </c>
      <c r="G3420">
        <v>217.99</v>
      </c>
      <c r="H3420" s="9">
        <v>45176</v>
      </c>
      <c r="I3420" t="s">
        <v>861</v>
      </c>
      <c r="J3420" t="s">
        <v>675</v>
      </c>
      <c r="K3420" t="s">
        <v>595</v>
      </c>
      <c r="L3420" t="s">
        <v>660</v>
      </c>
      <c r="M3420" t="s">
        <v>2500</v>
      </c>
      <c r="N3420" t="s">
        <v>5568</v>
      </c>
      <c r="O3420" t="s">
        <v>6497</v>
      </c>
      <c r="P3420">
        <f>COUNTIFS($L:$L, SolaCorp_Backlog[[#This Row],[Product Group]], $H:$H, "&lt;=" &amp; SolaCorp_Backlog[[#This Row],[Order Date]])</f>
        <v>85</v>
      </c>
      <c r="Q3420" s="9">
        <f>IFERROR(VLOOKUP(SolaCorp_Backlog[[#This Row],[Order_Item]], 'Hot Orders'!$C:$H, 6, FALSE), SolaCorp_Backlog[[#This Row],[Order Date]])</f>
        <v>45176</v>
      </c>
      <c r="R3420">
        <f>COUNTIFS($L:$L, SolaCorp_Backlog[[#This Row],[Product Group]], $Q:$Q, "&lt;=" &amp; SolaCorp_Backlog[[#This Row],[New Date]])</f>
        <v>85</v>
      </c>
      <c r="S3420">
        <f>IF(SolaCorp_Backlog[[#This Row],[Product Group]] &lt;&gt; $L3419, 1, $S3419 + 1)</f>
        <v>84</v>
      </c>
      <c r="T342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20">
        <f ca="1" xml:space="preserve"> ROUND((SolaCorp_Backlog[[#This Row],[Projected Ship Date]] - SolaCorp_Backlog[[#This Row],[Order Date]]) / SolaCorp_Backlog[[#This Row],[Backlog Quantity]], 0)</f>
        <v>141</v>
      </c>
    </row>
    <row r="3421" spans="1:21" x14ac:dyDescent="0.25">
      <c r="A3421" t="s">
        <v>273</v>
      </c>
      <c r="B3421" t="s">
        <v>1207</v>
      </c>
      <c r="C3421" t="s">
        <v>721</v>
      </c>
      <c r="D3421" t="s">
        <v>1166</v>
      </c>
      <c r="E3421" t="s">
        <v>1167</v>
      </c>
      <c r="F3421">
        <v>1</v>
      </c>
      <c r="G3421">
        <v>211.34</v>
      </c>
      <c r="H3421" s="9">
        <v>45176</v>
      </c>
      <c r="I3421" t="s">
        <v>861</v>
      </c>
      <c r="J3421" t="s">
        <v>675</v>
      </c>
      <c r="K3421" t="s">
        <v>595</v>
      </c>
      <c r="L3421" t="s">
        <v>660</v>
      </c>
      <c r="M3421" t="s">
        <v>2500</v>
      </c>
      <c r="N3421" t="s">
        <v>5568</v>
      </c>
      <c r="O3421" t="s">
        <v>6497</v>
      </c>
      <c r="P3421">
        <f>COUNTIFS($L:$L, SolaCorp_Backlog[[#This Row],[Product Group]], $H:$H, "&lt;=" &amp; SolaCorp_Backlog[[#This Row],[Order Date]])</f>
        <v>85</v>
      </c>
      <c r="Q3421" s="9">
        <f>IFERROR(VLOOKUP(SolaCorp_Backlog[[#This Row],[Order_Item]], 'Hot Orders'!$C:$H, 6, FALSE), SolaCorp_Backlog[[#This Row],[Order Date]])</f>
        <v>45176</v>
      </c>
      <c r="R3421">
        <f>COUNTIFS($L:$L, SolaCorp_Backlog[[#This Row],[Product Group]], $Q:$Q, "&lt;=" &amp; SolaCorp_Backlog[[#This Row],[New Date]])</f>
        <v>85</v>
      </c>
      <c r="S3421">
        <f>IF(SolaCorp_Backlog[[#This Row],[Product Group]] &lt;&gt; $L3420, 1, $S3420 + 1)</f>
        <v>85</v>
      </c>
      <c r="T342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21">
        <f ca="1" xml:space="preserve"> ROUND((SolaCorp_Backlog[[#This Row],[Projected Ship Date]] - SolaCorp_Backlog[[#This Row],[Order Date]]) / SolaCorp_Backlog[[#This Row],[Backlog Quantity]], 0)</f>
        <v>141</v>
      </c>
    </row>
    <row r="3422" spans="1:21" x14ac:dyDescent="0.25">
      <c r="A3422" t="s">
        <v>195</v>
      </c>
      <c r="B3422" t="s">
        <v>725</v>
      </c>
      <c r="C3422" t="s">
        <v>671</v>
      </c>
      <c r="D3422" t="s">
        <v>1105</v>
      </c>
      <c r="E3422" t="s">
        <v>1106</v>
      </c>
      <c r="F3422">
        <v>1</v>
      </c>
      <c r="G3422">
        <v>320.58999999999997</v>
      </c>
      <c r="H3422" s="9">
        <v>45187</v>
      </c>
      <c r="I3422" t="s">
        <v>703</v>
      </c>
      <c r="J3422" t="s">
        <v>675</v>
      </c>
      <c r="K3422" t="s">
        <v>651</v>
      </c>
      <c r="L3422" t="s">
        <v>660</v>
      </c>
      <c r="M3422" t="s">
        <v>2506</v>
      </c>
      <c r="N3422" t="s">
        <v>5583</v>
      </c>
      <c r="O3422" t="s">
        <v>6503</v>
      </c>
      <c r="P3422">
        <f>COUNTIFS($L:$L, SolaCorp_Backlog[[#This Row],[Product Group]], $H:$H, "&lt;=" &amp; SolaCorp_Backlog[[#This Row],[Order Date]])</f>
        <v>86</v>
      </c>
      <c r="Q3422" s="9">
        <f>IFERROR(VLOOKUP(SolaCorp_Backlog[[#This Row],[Order_Item]], 'Hot Orders'!$C:$H, 6, FALSE), SolaCorp_Backlog[[#This Row],[Order Date]])</f>
        <v>45187</v>
      </c>
      <c r="R3422">
        <f>COUNTIFS($L:$L, SolaCorp_Backlog[[#This Row],[Product Group]], $Q:$Q, "&lt;=" &amp; SolaCorp_Backlog[[#This Row],[New Date]])</f>
        <v>86</v>
      </c>
      <c r="S3422">
        <f>IF(SolaCorp_Backlog[[#This Row],[Product Group]] &lt;&gt; $L3421, 1, $S3421 + 1)</f>
        <v>86</v>
      </c>
      <c r="T342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22">
        <f ca="1" xml:space="preserve"> ROUND((SolaCorp_Backlog[[#This Row],[Projected Ship Date]] - SolaCorp_Backlog[[#This Row],[Order Date]]) / SolaCorp_Backlog[[#This Row],[Backlog Quantity]], 0)</f>
        <v>130</v>
      </c>
    </row>
    <row r="3423" spans="1:21" x14ac:dyDescent="0.25">
      <c r="A3423" t="s">
        <v>331</v>
      </c>
      <c r="B3423" t="s">
        <v>1118</v>
      </c>
      <c r="C3423" t="s">
        <v>729</v>
      </c>
      <c r="D3423" t="s">
        <v>1166</v>
      </c>
      <c r="E3423" t="s">
        <v>1167</v>
      </c>
      <c r="F3423">
        <v>1</v>
      </c>
      <c r="G3423">
        <v>246.34</v>
      </c>
      <c r="H3423" s="9">
        <v>45194</v>
      </c>
      <c r="I3423" t="s">
        <v>732</v>
      </c>
      <c r="J3423" t="s">
        <v>675</v>
      </c>
      <c r="K3423" t="s">
        <v>595</v>
      </c>
      <c r="L3423" t="s">
        <v>660</v>
      </c>
      <c r="M3423" t="s">
        <v>2511</v>
      </c>
      <c r="N3423" t="s">
        <v>5592</v>
      </c>
      <c r="O3423" t="s">
        <v>6508</v>
      </c>
      <c r="P3423">
        <f>COUNTIFS($L:$L, SolaCorp_Backlog[[#This Row],[Product Group]], $H:$H, "&lt;=" &amp; SolaCorp_Backlog[[#This Row],[Order Date]])</f>
        <v>87</v>
      </c>
      <c r="Q3423" s="9">
        <f>IFERROR(VLOOKUP(SolaCorp_Backlog[[#This Row],[Order_Item]], 'Hot Orders'!$C:$H, 6, FALSE), SolaCorp_Backlog[[#This Row],[Order Date]])</f>
        <v>45194</v>
      </c>
      <c r="R3423">
        <f>COUNTIFS($L:$L, SolaCorp_Backlog[[#This Row],[Product Group]], $Q:$Q, "&lt;=" &amp; SolaCorp_Backlog[[#This Row],[New Date]])</f>
        <v>87</v>
      </c>
      <c r="S3423">
        <f>IF(SolaCorp_Backlog[[#This Row],[Product Group]] &lt;&gt; $L3422, 1, $S3422 + 1)</f>
        <v>87</v>
      </c>
      <c r="T342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23">
        <f ca="1" xml:space="preserve"> ROUND((SolaCorp_Backlog[[#This Row],[Projected Ship Date]] - SolaCorp_Backlog[[#This Row],[Order Date]]) / SolaCorp_Backlog[[#This Row],[Backlog Quantity]], 0)</f>
        <v>123</v>
      </c>
    </row>
    <row r="3424" spans="1:21" x14ac:dyDescent="0.25">
      <c r="A3424" t="s">
        <v>107</v>
      </c>
      <c r="B3424" t="s">
        <v>752</v>
      </c>
      <c r="C3424" t="s">
        <v>671</v>
      </c>
      <c r="D3424" t="s">
        <v>681</v>
      </c>
      <c r="E3424" t="s">
        <v>682</v>
      </c>
      <c r="F3424">
        <v>1</v>
      </c>
      <c r="G3424">
        <v>864.06</v>
      </c>
      <c r="H3424" s="9">
        <v>45195</v>
      </c>
      <c r="I3424" t="s">
        <v>703</v>
      </c>
      <c r="J3424" t="s">
        <v>675</v>
      </c>
      <c r="K3424" t="s">
        <v>595</v>
      </c>
      <c r="L3424" t="s">
        <v>660</v>
      </c>
      <c r="M3424" t="s">
        <v>2532</v>
      </c>
      <c r="N3424" t="s">
        <v>5627</v>
      </c>
      <c r="O3424" t="s">
        <v>6509</v>
      </c>
      <c r="P3424">
        <f>COUNTIFS($L:$L, SolaCorp_Backlog[[#This Row],[Product Group]], $H:$H, "&lt;=" &amp; SolaCorp_Backlog[[#This Row],[Order Date]])</f>
        <v>92</v>
      </c>
      <c r="Q3424" s="9">
        <f>IFERROR(VLOOKUP(SolaCorp_Backlog[[#This Row],[Order_Item]], 'Hot Orders'!$C:$H, 6, FALSE), SolaCorp_Backlog[[#This Row],[Order Date]])</f>
        <v>45195</v>
      </c>
      <c r="R3424">
        <f>COUNTIFS($L:$L, SolaCorp_Backlog[[#This Row],[Product Group]], $Q:$Q, "&lt;=" &amp; SolaCorp_Backlog[[#This Row],[New Date]])</f>
        <v>92</v>
      </c>
      <c r="S3424">
        <f>IF(SolaCorp_Backlog[[#This Row],[Product Group]] &lt;&gt; $L3423, 1, $S3423 + 1)</f>
        <v>88</v>
      </c>
      <c r="T342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24">
        <f ca="1" xml:space="preserve"> ROUND((SolaCorp_Backlog[[#This Row],[Projected Ship Date]] - SolaCorp_Backlog[[#This Row],[Order Date]]) / SolaCorp_Backlog[[#This Row],[Backlog Quantity]], 0)</f>
        <v>122</v>
      </c>
    </row>
    <row r="3425" spans="1:21" x14ac:dyDescent="0.25">
      <c r="A3425" t="s">
        <v>107</v>
      </c>
      <c r="B3425" t="s">
        <v>752</v>
      </c>
      <c r="C3425" t="s">
        <v>671</v>
      </c>
      <c r="D3425" t="s">
        <v>1143</v>
      </c>
      <c r="E3425" t="s">
        <v>1144</v>
      </c>
      <c r="F3425">
        <v>1</v>
      </c>
      <c r="G3425">
        <v>341.56</v>
      </c>
      <c r="H3425" s="9">
        <v>45195</v>
      </c>
      <c r="I3425" t="s">
        <v>703</v>
      </c>
      <c r="J3425" t="s">
        <v>675</v>
      </c>
      <c r="K3425" t="s">
        <v>594</v>
      </c>
      <c r="L3425" t="s">
        <v>660</v>
      </c>
      <c r="M3425" t="s">
        <v>2512</v>
      </c>
      <c r="N3425" t="s">
        <v>5593</v>
      </c>
      <c r="O3425" t="s">
        <v>6509</v>
      </c>
      <c r="P3425">
        <f>COUNTIFS($L:$L, SolaCorp_Backlog[[#This Row],[Product Group]], $H:$H, "&lt;=" &amp; SolaCorp_Backlog[[#This Row],[Order Date]])</f>
        <v>92</v>
      </c>
      <c r="Q3425" s="9">
        <f>IFERROR(VLOOKUP(SolaCorp_Backlog[[#This Row],[Order_Item]], 'Hot Orders'!$C:$H, 6, FALSE), SolaCorp_Backlog[[#This Row],[Order Date]])</f>
        <v>45195</v>
      </c>
      <c r="R3425">
        <f>COUNTIFS($L:$L, SolaCorp_Backlog[[#This Row],[Product Group]], $Q:$Q, "&lt;=" &amp; SolaCorp_Backlog[[#This Row],[New Date]])</f>
        <v>92</v>
      </c>
      <c r="S3425">
        <f>IF(SolaCorp_Backlog[[#This Row],[Product Group]] &lt;&gt; $L3424, 1, $S3424 + 1)</f>
        <v>89</v>
      </c>
      <c r="T342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25">
        <f ca="1" xml:space="preserve"> ROUND((SolaCorp_Backlog[[#This Row],[Projected Ship Date]] - SolaCorp_Backlog[[#This Row],[Order Date]]) / SolaCorp_Backlog[[#This Row],[Backlog Quantity]], 0)</f>
        <v>122</v>
      </c>
    </row>
    <row r="3426" spans="1:21" x14ac:dyDescent="0.25">
      <c r="A3426" t="s">
        <v>107</v>
      </c>
      <c r="B3426" t="s">
        <v>752</v>
      </c>
      <c r="C3426" t="s">
        <v>671</v>
      </c>
      <c r="D3426" t="s">
        <v>681</v>
      </c>
      <c r="E3426" t="s">
        <v>682</v>
      </c>
      <c r="F3426">
        <v>3</v>
      </c>
      <c r="G3426">
        <v>610.91999999999996</v>
      </c>
      <c r="H3426" s="9">
        <v>45195</v>
      </c>
      <c r="I3426" t="s">
        <v>703</v>
      </c>
      <c r="J3426" t="s">
        <v>675</v>
      </c>
      <c r="K3426" t="s">
        <v>595</v>
      </c>
      <c r="L3426" t="s">
        <v>660</v>
      </c>
      <c r="M3426" t="s">
        <v>2532</v>
      </c>
      <c r="N3426" t="s">
        <v>5645</v>
      </c>
      <c r="O3426" t="s">
        <v>6509</v>
      </c>
      <c r="P3426">
        <f>COUNTIFS($L:$L, SolaCorp_Backlog[[#This Row],[Product Group]], $H:$H, "&lt;=" &amp; SolaCorp_Backlog[[#This Row],[Order Date]])</f>
        <v>92</v>
      </c>
      <c r="Q3426" s="9">
        <f>IFERROR(VLOOKUP(SolaCorp_Backlog[[#This Row],[Order_Item]], 'Hot Orders'!$C:$H, 6, FALSE), SolaCorp_Backlog[[#This Row],[Order Date]])</f>
        <v>45195</v>
      </c>
      <c r="R3426">
        <f>COUNTIFS($L:$L, SolaCorp_Backlog[[#This Row],[Product Group]], $Q:$Q, "&lt;=" &amp; SolaCorp_Backlog[[#This Row],[New Date]])</f>
        <v>92</v>
      </c>
      <c r="S3426">
        <f>IF(SolaCorp_Backlog[[#This Row],[Product Group]] &lt;&gt; $L3425, 1, $S3425 + 1)</f>
        <v>90</v>
      </c>
      <c r="T342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26">
        <f ca="1" xml:space="preserve"> ROUND((SolaCorp_Backlog[[#This Row],[Projected Ship Date]] - SolaCorp_Backlog[[#This Row],[Order Date]]) / SolaCorp_Backlog[[#This Row],[Backlog Quantity]], 0)</f>
        <v>41</v>
      </c>
    </row>
    <row r="3427" spans="1:21" x14ac:dyDescent="0.25">
      <c r="A3427" t="s">
        <v>107</v>
      </c>
      <c r="B3427" t="s">
        <v>752</v>
      </c>
      <c r="C3427" t="s">
        <v>671</v>
      </c>
      <c r="D3427" t="s">
        <v>681</v>
      </c>
      <c r="E3427" t="s">
        <v>682</v>
      </c>
      <c r="F3427">
        <v>3</v>
      </c>
      <c r="G3427">
        <v>610.91999999999996</v>
      </c>
      <c r="H3427" s="9">
        <v>45195</v>
      </c>
      <c r="I3427" t="s">
        <v>703</v>
      </c>
      <c r="J3427" t="s">
        <v>675</v>
      </c>
      <c r="K3427" t="s">
        <v>595</v>
      </c>
      <c r="L3427" t="s">
        <v>660</v>
      </c>
      <c r="M3427" t="s">
        <v>2532</v>
      </c>
      <c r="N3427" t="s">
        <v>5646</v>
      </c>
      <c r="O3427" t="s">
        <v>6509</v>
      </c>
      <c r="P3427">
        <f>COUNTIFS($L:$L, SolaCorp_Backlog[[#This Row],[Product Group]], $H:$H, "&lt;=" &amp; SolaCorp_Backlog[[#This Row],[Order Date]])</f>
        <v>92</v>
      </c>
      <c r="Q3427" s="9">
        <f>IFERROR(VLOOKUP(SolaCorp_Backlog[[#This Row],[Order_Item]], 'Hot Orders'!$C:$H, 6, FALSE), SolaCorp_Backlog[[#This Row],[Order Date]])</f>
        <v>45195</v>
      </c>
      <c r="R3427">
        <f>COUNTIFS($L:$L, SolaCorp_Backlog[[#This Row],[Product Group]], $Q:$Q, "&lt;=" &amp; SolaCorp_Backlog[[#This Row],[New Date]])</f>
        <v>92</v>
      </c>
      <c r="S3427">
        <f>IF(SolaCorp_Backlog[[#This Row],[Product Group]] &lt;&gt; $L3426, 1, $S3426 + 1)</f>
        <v>91</v>
      </c>
      <c r="T342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45317</v>
      </c>
      <c r="U3427">
        <f ca="1" xml:space="preserve"> ROUND((SolaCorp_Backlog[[#This Row],[Projected Ship Date]] - SolaCorp_Backlog[[#This Row],[Order Date]]) / SolaCorp_Backlog[[#This Row],[Backlog Quantity]], 0)</f>
        <v>41</v>
      </c>
    </row>
    <row r="3428" spans="1:21" x14ac:dyDescent="0.25">
      <c r="A3428" t="s">
        <v>107</v>
      </c>
      <c r="B3428" t="s">
        <v>752</v>
      </c>
      <c r="C3428" t="s">
        <v>671</v>
      </c>
      <c r="D3428" t="s">
        <v>681</v>
      </c>
      <c r="E3428" t="s">
        <v>682</v>
      </c>
      <c r="F3428">
        <v>3</v>
      </c>
      <c r="G3428">
        <v>610.91999999999996</v>
      </c>
      <c r="H3428" s="9">
        <v>45195</v>
      </c>
      <c r="I3428" t="s">
        <v>703</v>
      </c>
      <c r="J3428" t="s">
        <v>675</v>
      </c>
      <c r="K3428" t="s">
        <v>595</v>
      </c>
      <c r="L3428" t="s">
        <v>660</v>
      </c>
      <c r="M3428" t="s">
        <v>2532</v>
      </c>
      <c r="N3428" t="s">
        <v>5627</v>
      </c>
      <c r="O3428" t="s">
        <v>6509</v>
      </c>
      <c r="P3428">
        <f>COUNTIFS($L:$L, SolaCorp_Backlog[[#This Row],[Product Group]], $H:$H, "&lt;=" &amp; SolaCorp_Backlog[[#This Row],[Order Date]])</f>
        <v>92</v>
      </c>
      <c r="Q3428" s="9">
        <f>IFERROR(VLOOKUP(SolaCorp_Backlog[[#This Row],[Order_Item]], 'Hot Orders'!$C:$H, 6, FALSE), SolaCorp_Backlog[[#This Row],[Order Date]])</f>
        <v>45195</v>
      </c>
      <c r="R3428">
        <f>COUNTIFS($L:$L, SolaCorp_Backlog[[#This Row],[Product Group]], $Q:$Q, "&lt;=" &amp; SolaCorp_Backlog[[#This Row],[New Date]])</f>
        <v>92</v>
      </c>
      <c r="S3428">
        <f>IF(SolaCorp_Backlog[[#This Row],[Product Group]] &lt;&gt; $L3427, 1, $S3427 + 1)</f>
        <v>92</v>
      </c>
      <c r="T342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28">
        <f ca="1" xml:space="preserve"> ROUND((SolaCorp_Backlog[[#This Row],[Projected Ship Date]] - SolaCorp_Backlog[[#This Row],[Order Date]]) / SolaCorp_Backlog[[#This Row],[Backlog Quantity]], 0)</f>
        <v>43</v>
      </c>
    </row>
    <row r="3429" spans="1:21" x14ac:dyDescent="0.25">
      <c r="A3429" t="s">
        <v>88</v>
      </c>
      <c r="B3429" t="s">
        <v>881</v>
      </c>
      <c r="C3429" t="s">
        <v>688</v>
      </c>
      <c r="D3429" t="s">
        <v>1166</v>
      </c>
      <c r="E3429" t="s">
        <v>1167</v>
      </c>
      <c r="F3429">
        <v>1</v>
      </c>
      <c r="G3429">
        <v>265.60000000000002</v>
      </c>
      <c r="H3429" s="9">
        <v>45196</v>
      </c>
      <c r="I3429" t="s">
        <v>882</v>
      </c>
      <c r="J3429" t="s">
        <v>675</v>
      </c>
      <c r="K3429" t="s">
        <v>595</v>
      </c>
      <c r="L3429" t="s">
        <v>660</v>
      </c>
      <c r="M3429" t="s">
        <v>2508</v>
      </c>
      <c r="N3429" t="s">
        <v>5589</v>
      </c>
      <c r="O3429" t="s">
        <v>6505</v>
      </c>
      <c r="P3429">
        <f>COUNTIFS($L:$L, SolaCorp_Backlog[[#This Row],[Product Group]], $H:$H, "&lt;=" &amp; SolaCorp_Backlog[[#This Row],[Order Date]])</f>
        <v>94</v>
      </c>
      <c r="Q3429" s="9">
        <f>IFERROR(VLOOKUP(SolaCorp_Backlog[[#This Row],[Order_Item]], 'Hot Orders'!$C:$H, 6, FALSE), SolaCorp_Backlog[[#This Row],[Order Date]])</f>
        <v>45196</v>
      </c>
      <c r="R3429">
        <f>COUNTIFS($L:$L, SolaCorp_Backlog[[#This Row],[Product Group]], $Q:$Q, "&lt;=" &amp; SolaCorp_Backlog[[#This Row],[New Date]])</f>
        <v>94</v>
      </c>
      <c r="S3429">
        <f>IF(SolaCorp_Backlog[[#This Row],[Product Group]] &lt;&gt; $L3428, 1, $S3428 + 1)</f>
        <v>93</v>
      </c>
      <c r="T342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29">
        <f ca="1" xml:space="preserve"> ROUND((SolaCorp_Backlog[[#This Row],[Projected Ship Date]] - SolaCorp_Backlog[[#This Row],[Order Date]]) / SolaCorp_Backlog[[#This Row],[Backlog Quantity]], 0)</f>
        <v>128</v>
      </c>
    </row>
    <row r="3430" spans="1:21" x14ac:dyDescent="0.25">
      <c r="A3430" t="s">
        <v>88</v>
      </c>
      <c r="B3430" t="s">
        <v>881</v>
      </c>
      <c r="C3430" t="s">
        <v>688</v>
      </c>
      <c r="D3430" t="s">
        <v>1166</v>
      </c>
      <c r="E3430" t="s">
        <v>1167</v>
      </c>
      <c r="F3430">
        <v>1</v>
      </c>
      <c r="G3430">
        <v>273.95</v>
      </c>
      <c r="H3430" s="9">
        <v>45196</v>
      </c>
      <c r="I3430" t="s">
        <v>882</v>
      </c>
      <c r="J3430" t="s">
        <v>675</v>
      </c>
      <c r="K3430" t="s">
        <v>595</v>
      </c>
      <c r="L3430" t="s">
        <v>660</v>
      </c>
      <c r="M3430" t="s">
        <v>2508</v>
      </c>
      <c r="N3430" t="s">
        <v>5589</v>
      </c>
      <c r="O3430" t="s">
        <v>6505</v>
      </c>
      <c r="P3430">
        <f>COUNTIFS($L:$L, SolaCorp_Backlog[[#This Row],[Product Group]], $H:$H, "&lt;=" &amp; SolaCorp_Backlog[[#This Row],[Order Date]])</f>
        <v>94</v>
      </c>
      <c r="Q3430" s="9">
        <f>IFERROR(VLOOKUP(SolaCorp_Backlog[[#This Row],[Order_Item]], 'Hot Orders'!$C:$H, 6, FALSE), SolaCorp_Backlog[[#This Row],[Order Date]])</f>
        <v>45196</v>
      </c>
      <c r="R3430">
        <f>COUNTIFS($L:$L, SolaCorp_Backlog[[#This Row],[Product Group]], $Q:$Q, "&lt;=" &amp; SolaCorp_Backlog[[#This Row],[New Date]])</f>
        <v>94</v>
      </c>
      <c r="S3430">
        <f>IF(SolaCorp_Backlog[[#This Row],[Product Group]] &lt;&gt; $L3429, 1, $S3429 + 1)</f>
        <v>94</v>
      </c>
      <c r="T343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30">
        <f ca="1" xml:space="preserve"> ROUND((SolaCorp_Backlog[[#This Row],[Projected Ship Date]] - SolaCorp_Backlog[[#This Row],[Order Date]]) / SolaCorp_Backlog[[#This Row],[Backlog Quantity]], 0)</f>
        <v>128</v>
      </c>
    </row>
    <row r="3431" spans="1:21" x14ac:dyDescent="0.25">
      <c r="A3431" t="s">
        <v>29</v>
      </c>
      <c r="B3431" t="s">
        <v>765</v>
      </c>
      <c r="C3431" t="s">
        <v>671</v>
      </c>
      <c r="D3431" t="s">
        <v>681</v>
      </c>
      <c r="E3431" t="s">
        <v>682</v>
      </c>
      <c r="F3431">
        <v>2</v>
      </c>
      <c r="G3431">
        <v>202.66</v>
      </c>
      <c r="H3431" s="9">
        <v>45199</v>
      </c>
      <c r="I3431" t="s">
        <v>683</v>
      </c>
      <c r="J3431" t="s">
        <v>675</v>
      </c>
      <c r="K3431" t="s">
        <v>595</v>
      </c>
      <c r="L3431" t="s">
        <v>660</v>
      </c>
      <c r="M3431" t="s">
        <v>2513</v>
      </c>
      <c r="N3431" t="s">
        <v>5594</v>
      </c>
      <c r="O3431" t="s">
        <v>6494</v>
      </c>
      <c r="P3431">
        <f>COUNTIFS($L:$L, SolaCorp_Backlog[[#This Row],[Product Group]], $H:$H, "&lt;=" &amp; SolaCorp_Backlog[[#This Row],[Order Date]])</f>
        <v>98</v>
      </c>
      <c r="Q3431" s="9">
        <f>IFERROR(VLOOKUP(SolaCorp_Backlog[[#This Row],[Order_Item]], 'Hot Orders'!$C:$H, 6, FALSE), SolaCorp_Backlog[[#This Row],[Order Date]])</f>
        <v>45199</v>
      </c>
      <c r="R3431">
        <f>COUNTIFS($L:$L, SolaCorp_Backlog[[#This Row],[Product Group]], $Q:$Q, "&lt;=" &amp; SolaCorp_Backlog[[#This Row],[New Date]])</f>
        <v>98</v>
      </c>
      <c r="S3431">
        <f>IF(SolaCorp_Backlog[[#This Row],[Product Group]] &lt;&gt; $L3430, 1, $S3430 + 1)</f>
        <v>95</v>
      </c>
      <c r="T343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31">
        <f ca="1" xml:space="preserve"> ROUND((SolaCorp_Backlog[[#This Row],[Projected Ship Date]] - SolaCorp_Backlog[[#This Row],[Order Date]]) / SolaCorp_Backlog[[#This Row],[Backlog Quantity]], 0)</f>
        <v>63</v>
      </c>
    </row>
    <row r="3432" spans="1:21" x14ac:dyDescent="0.25">
      <c r="A3432" t="s">
        <v>29</v>
      </c>
      <c r="B3432" t="s">
        <v>765</v>
      </c>
      <c r="C3432" t="s">
        <v>671</v>
      </c>
      <c r="D3432" t="s">
        <v>681</v>
      </c>
      <c r="E3432" t="s">
        <v>682</v>
      </c>
      <c r="F3432">
        <v>2</v>
      </c>
      <c r="G3432">
        <v>202.66</v>
      </c>
      <c r="H3432" s="9">
        <v>45199</v>
      </c>
      <c r="I3432" t="s">
        <v>683</v>
      </c>
      <c r="J3432" t="s">
        <v>675</v>
      </c>
      <c r="K3432" t="s">
        <v>595</v>
      </c>
      <c r="L3432" t="s">
        <v>660</v>
      </c>
      <c r="M3432" t="s">
        <v>2513</v>
      </c>
      <c r="N3432" t="s">
        <v>5595</v>
      </c>
      <c r="O3432" t="s">
        <v>6494</v>
      </c>
      <c r="P3432">
        <f>COUNTIFS($L:$L, SolaCorp_Backlog[[#This Row],[Product Group]], $H:$H, "&lt;=" &amp; SolaCorp_Backlog[[#This Row],[Order Date]])</f>
        <v>98</v>
      </c>
      <c r="Q3432" s="9">
        <f>IFERROR(VLOOKUP(SolaCorp_Backlog[[#This Row],[Order_Item]], 'Hot Orders'!$C:$H, 6, FALSE), SolaCorp_Backlog[[#This Row],[Order Date]])</f>
        <v>45199</v>
      </c>
      <c r="R3432">
        <f>COUNTIFS($L:$L, SolaCorp_Backlog[[#This Row],[Product Group]], $Q:$Q, "&lt;=" &amp; SolaCorp_Backlog[[#This Row],[New Date]])</f>
        <v>98</v>
      </c>
      <c r="S3432">
        <f>IF(SolaCorp_Backlog[[#This Row],[Product Group]] &lt;&gt; $L3431, 1, $S3431 + 1)</f>
        <v>96</v>
      </c>
      <c r="T343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32">
        <f ca="1" xml:space="preserve"> ROUND((SolaCorp_Backlog[[#This Row],[Projected Ship Date]] - SolaCorp_Backlog[[#This Row],[Order Date]]) / SolaCorp_Backlog[[#This Row],[Backlog Quantity]], 0)</f>
        <v>63</v>
      </c>
    </row>
    <row r="3433" spans="1:21" x14ac:dyDescent="0.25">
      <c r="A3433" t="s">
        <v>29</v>
      </c>
      <c r="B3433" t="s">
        <v>765</v>
      </c>
      <c r="C3433" t="s">
        <v>671</v>
      </c>
      <c r="D3433" t="s">
        <v>1143</v>
      </c>
      <c r="E3433" t="s">
        <v>1144</v>
      </c>
      <c r="F3433">
        <v>1</v>
      </c>
      <c r="G3433">
        <v>287.75</v>
      </c>
      <c r="H3433" s="9">
        <v>45199</v>
      </c>
      <c r="I3433" t="s">
        <v>683</v>
      </c>
      <c r="J3433" t="s">
        <v>675</v>
      </c>
      <c r="K3433" t="s">
        <v>594</v>
      </c>
      <c r="L3433" t="s">
        <v>660</v>
      </c>
      <c r="M3433" t="s">
        <v>2497</v>
      </c>
      <c r="N3433" t="s">
        <v>5556</v>
      </c>
      <c r="O3433" t="s">
        <v>6494</v>
      </c>
      <c r="P3433">
        <f>COUNTIFS($L:$L, SolaCorp_Backlog[[#This Row],[Product Group]], $H:$H, "&lt;=" &amp; SolaCorp_Backlog[[#This Row],[Order Date]])</f>
        <v>98</v>
      </c>
      <c r="Q3433" s="9">
        <f>IFERROR(VLOOKUP(SolaCorp_Backlog[[#This Row],[Order_Item]], 'Hot Orders'!$C:$H, 6, FALSE), SolaCorp_Backlog[[#This Row],[Order Date]])</f>
        <v>45199</v>
      </c>
      <c r="R3433">
        <f>COUNTIFS($L:$L, SolaCorp_Backlog[[#This Row],[Product Group]], $Q:$Q, "&lt;=" &amp; SolaCorp_Backlog[[#This Row],[New Date]])</f>
        <v>98</v>
      </c>
      <c r="S3433">
        <f>IF(SolaCorp_Backlog[[#This Row],[Product Group]] &lt;&gt; $L3432, 1, $S3432 + 1)</f>
        <v>97</v>
      </c>
      <c r="T343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33">
        <f ca="1" xml:space="preserve"> ROUND((SolaCorp_Backlog[[#This Row],[Projected Ship Date]] - SolaCorp_Backlog[[#This Row],[Order Date]]) / SolaCorp_Backlog[[#This Row],[Backlog Quantity]], 0)</f>
        <v>125</v>
      </c>
    </row>
    <row r="3434" spans="1:21" x14ac:dyDescent="0.25">
      <c r="A3434" t="s">
        <v>29</v>
      </c>
      <c r="B3434" t="s">
        <v>765</v>
      </c>
      <c r="C3434" t="s">
        <v>671</v>
      </c>
      <c r="D3434" t="s">
        <v>681</v>
      </c>
      <c r="E3434" t="s">
        <v>682</v>
      </c>
      <c r="F3434">
        <v>1</v>
      </c>
      <c r="G3434">
        <v>105.05</v>
      </c>
      <c r="H3434" s="9">
        <v>45199</v>
      </c>
      <c r="I3434" t="s">
        <v>683</v>
      </c>
      <c r="J3434" t="s">
        <v>675</v>
      </c>
      <c r="K3434" t="s">
        <v>595</v>
      </c>
      <c r="L3434" t="s">
        <v>660</v>
      </c>
      <c r="M3434" t="s">
        <v>2513</v>
      </c>
      <c r="N3434" t="s">
        <v>5595</v>
      </c>
      <c r="O3434" t="s">
        <v>6494</v>
      </c>
      <c r="P3434">
        <f>COUNTIFS($L:$L, SolaCorp_Backlog[[#This Row],[Product Group]], $H:$H, "&lt;=" &amp; SolaCorp_Backlog[[#This Row],[Order Date]])</f>
        <v>98</v>
      </c>
      <c r="Q3434" s="9">
        <f>IFERROR(VLOOKUP(SolaCorp_Backlog[[#This Row],[Order_Item]], 'Hot Orders'!$C:$H, 6, FALSE), SolaCorp_Backlog[[#This Row],[Order Date]])</f>
        <v>45199</v>
      </c>
      <c r="R3434">
        <f>COUNTIFS($L:$L, SolaCorp_Backlog[[#This Row],[Product Group]], $Q:$Q, "&lt;=" &amp; SolaCorp_Backlog[[#This Row],[New Date]])</f>
        <v>98</v>
      </c>
      <c r="S3434">
        <f>IF(SolaCorp_Backlog[[#This Row],[Product Group]] &lt;&gt; $L3433, 1, $S3433 + 1)</f>
        <v>98</v>
      </c>
      <c r="T343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34">
        <f ca="1" xml:space="preserve"> ROUND((SolaCorp_Backlog[[#This Row],[Projected Ship Date]] - SolaCorp_Backlog[[#This Row],[Order Date]]) / SolaCorp_Backlog[[#This Row],[Backlog Quantity]], 0)</f>
        <v>125</v>
      </c>
    </row>
    <row r="3435" spans="1:21" x14ac:dyDescent="0.25">
      <c r="A3435" t="s">
        <v>213</v>
      </c>
      <c r="B3435" t="s">
        <v>1222</v>
      </c>
      <c r="C3435" t="s">
        <v>721</v>
      </c>
      <c r="D3435" t="s">
        <v>1166</v>
      </c>
      <c r="E3435" t="s">
        <v>1167</v>
      </c>
      <c r="F3435">
        <v>1</v>
      </c>
      <c r="G3435">
        <v>295.58999999999997</v>
      </c>
      <c r="H3435" s="9">
        <v>45202</v>
      </c>
      <c r="I3435" t="s">
        <v>787</v>
      </c>
      <c r="J3435" t="s">
        <v>669</v>
      </c>
      <c r="K3435" t="s">
        <v>595</v>
      </c>
      <c r="L3435" t="s">
        <v>660</v>
      </c>
      <c r="M3435" t="s">
        <v>2547</v>
      </c>
      <c r="N3435" t="s">
        <v>5648</v>
      </c>
      <c r="O3435" t="s">
        <v>6537</v>
      </c>
      <c r="P3435">
        <f>COUNTIFS($L:$L, SolaCorp_Backlog[[#This Row],[Product Group]], $H:$H, "&lt;=" &amp; SolaCorp_Backlog[[#This Row],[Order Date]])</f>
        <v>100</v>
      </c>
      <c r="Q3435" s="9">
        <f>IFERROR(VLOOKUP(SolaCorp_Backlog[[#This Row],[Order_Item]], 'Hot Orders'!$C:$H, 6, FALSE), SolaCorp_Backlog[[#This Row],[Order Date]])</f>
        <v>45202</v>
      </c>
      <c r="R3435">
        <f>COUNTIFS($L:$L, SolaCorp_Backlog[[#This Row],[Product Group]], $Q:$Q, "&lt;=" &amp; SolaCorp_Backlog[[#This Row],[New Date]])</f>
        <v>100</v>
      </c>
      <c r="S3435">
        <f>IF(SolaCorp_Backlog[[#This Row],[Product Group]] &lt;&gt; $L3434, 1, $S3434 + 1)</f>
        <v>99</v>
      </c>
      <c r="T343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35">
        <f ca="1" xml:space="preserve"> ROUND((SolaCorp_Backlog[[#This Row],[Projected Ship Date]] - SolaCorp_Backlog[[#This Row],[Order Date]]) / SolaCorp_Backlog[[#This Row],[Backlog Quantity]], 0)</f>
        <v>122</v>
      </c>
    </row>
    <row r="3436" spans="1:21" x14ac:dyDescent="0.25">
      <c r="A3436" t="s">
        <v>213</v>
      </c>
      <c r="B3436" t="s">
        <v>1222</v>
      </c>
      <c r="C3436" t="s">
        <v>721</v>
      </c>
      <c r="D3436" t="s">
        <v>1205</v>
      </c>
      <c r="E3436" t="s">
        <v>1206</v>
      </c>
      <c r="F3436">
        <v>1</v>
      </c>
      <c r="G3436">
        <v>272.27999999999997</v>
      </c>
      <c r="H3436" s="9">
        <v>45202</v>
      </c>
      <c r="I3436" t="s">
        <v>787</v>
      </c>
      <c r="J3436" t="s">
        <v>669</v>
      </c>
      <c r="K3436" t="s">
        <v>594</v>
      </c>
      <c r="L3436" t="s">
        <v>660</v>
      </c>
      <c r="M3436" t="s">
        <v>2551</v>
      </c>
      <c r="N3436" t="s">
        <v>5653</v>
      </c>
      <c r="O3436" t="s">
        <v>6537</v>
      </c>
      <c r="P3436">
        <f>COUNTIFS($L:$L, SolaCorp_Backlog[[#This Row],[Product Group]], $H:$H, "&lt;=" &amp; SolaCorp_Backlog[[#This Row],[Order Date]])</f>
        <v>100</v>
      </c>
      <c r="Q3436" s="9">
        <f>IFERROR(VLOOKUP(SolaCorp_Backlog[[#This Row],[Order_Item]], 'Hot Orders'!$C:$H, 6, FALSE), SolaCorp_Backlog[[#This Row],[Order Date]])</f>
        <v>45202</v>
      </c>
      <c r="R3436">
        <f>COUNTIFS($L:$L, SolaCorp_Backlog[[#This Row],[Product Group]], $Q:$Q, "&lt;=" &amp; SolaCorp_Backlog[[#This Row],[New Date]])</f>
        <v>100</v>
      </c>
      <c r="S3436">
        <f>IF(SolaCorp_Backlog[[#This Row],[Product Group]] &lt;&gt; $L3435, 1, $S3435 + 1)</f>
        <v>100</v>
      </c>
      <c r="T343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36">
        <f ca="1" xml:space="preserve"> ROUND((SolaCorp_Backlog[[#This Row],[Projected Ship Date]] - SolaCorp_Backlog[[#This Row],[Order Date]]) / SolaCorp_Backlog[[#This Row],[Backlog Quantity]], 0)</f>
        <v>122</v>
      </c>
    </row>
    <row r="3437" spans="1:21" x14ac:dyDescent="0.25">
      <c r="A3437" t="s">
        <v>268</v>
      </c>
      <c r="B3437" t="s">
        <v>993</v>
      </c>
      <c r="C3437" t="s">
        <v>671</v>
      </c>
      <c r="D3437" t="s">
        <v>1105</v>
      </c>
      <c r="E3437" t="s">
        <v>1106</v>
      </c>
      <c r="F3437">
        <v>1</v>
      </c>
      <c r="G3437">
        <v>307.77999999999997</v>
      </c>
      <c r="H3437" s="9">
        <v>45205</v>
      </c>
      <c r="I3437" t="s">
        <v>703</v>
      </c>
      <c r="J3437" t="s">
        <v>675</v>
      </c>
      <c r="K3437" t="s">
        <v>651</v>
      </c>
      <c r="L3437" t="s">
        <v>660</v>
      </c>
      <c r="M3437" t="s">
        <v>2510</v>
      </c>
      <c r="N3437" t="s">
        <v>5591</v>
      </c>
      <c r="O3437" t="s">
        <v>6507</v>
      </c>
      <c r="P3437">
        <f>COUNTIFS($L:$L, SolaCorp_Backlog[[#This Row],[Product Group]], $H:$H, "&lt;=" &amp; SolaCorp_Backlog[[#This Row],[Order Date]])</f>
        <v>101</v>
      </c>
      <c r="Q3437" s="9">
        <f>IFERROR(VLOOKUP(SolaCorp_Backlog[[#This Row],[Order_Item]], 'Hot Orders'!$C:$H, 6, FALSE), SolaCorp_Backlog[[#This Row],[Order Date]])</f>
        <v>45205</v>
      </c>
      <c r="R3437">
        <f>COUNTIFS($L:$L, SolaCorp_Backlog[[#This Row],[Product Group]], $Q:$Q, "&lt;=" &amp; SolaCorp_Backlog[[#This Row],[New Date]])</f>
        <v>101</v>
      </c>
      <c r="S3437">
        <f>IF(SolaCorp_Backlog[[#This Row],[Product Group]] &lt;&gt; $L3436, 1, $S3436 + 1)</f>
        <v>101</v>
      </c>
      <c r="T343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45324</v>
      </c>
      <c r="U3437">
        <f ca="1" xml:space="preserve"> ROUND((SolaCorp_Backlog[[#This Row],[Projected Ship Date]] - SolaCorp_Backlog[[#This Row],[Order Date]]) / SolaCorp_Backlog[[#This Row],[Backlog Quantity]], 0)</f>
        <v>119</v>
      </c>
    </row>
    <row r="3438" spans="1:21" x14ac:dyDescent="0.25">
      <c r="A3438" t="s">
        <v>216</v>
      </c>
      <c r="B3438" t="s">
        <v>1134</v>
      </c>
      <c r="C3438" t="s">
        <v>721</v>
      </c>
      <c r="D3438" t="s">
        <v>916</v>
      </c>
      <c r="E3438" t="s">
        <v>917</v>
      </c>
      <c r="F3438">
        <v>6</v>
      </c>
      <c r="G3438">
        <v>358.04</v>
      </c>
      <c r="H3438" s="9">
        <v>45208</v>
      </c>
      <c r="I3438" t="s">
        <v>779</v>
      </c>
      <c r="J3438" t="s">
        <v>669</v>
      </c>
      <c r="K3438" t="s">
        <v>651</v>
      </c>
      <c r="L3438" t="s">
        <v>660</v>
      </c>
      <c r="M3438" t="s">
        <v>2514</v>
      </c>
      <c r="N3438" t="s">
        <v>5596</v>
      </c>
      <c r="O3438" t="s">
        <v>6510</v>
      </c>
      <c r="P3438">
        <f>COUNTIFS($L:$L, SolaCorp_Backlog[[#This Row],[Product Group]], $H:$H, "&lt;=" &amp; SolaCorp_Backlog[[#This Row],[Order Date]])</f>
        <v>107</v>
      </c>
      <c r="Q3438" s="9">
        <f>IFERROR(VLOOKUP(SolaCorp_Backlog[[#This Row],[Order_Item]], 'Hot Orders'!$C:$H, 6, FALSE), SolaCorp_Backlog[[#This Row],[Order Date]])</f>
        <v>45208</v>
      </c>
      <c r="R3438">
        <f>COUNTIFS($L:$L, SolaCorp_Backlog[[#This Row],[Product Group]], $Q:$Q, "&lt;=" &amp; SolaCorp_Backlog[[#This Row],[New Date]])</f>
        <v>107</v>
      </c>
      <c r="S3438">
        <f>IF(SolaCorp_Backlog[[#This Row],[Product Group]] &lt;&gt; $L3437, 1, $S3437 + 1)</f>
        <v>102</v>
      </c>
      <c r="T343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38">
        <f ca="1" xml:space="preserve"> ROUND((SolaCorp_Backlog[[#This Row],[Projected Ship Date]] - SolaCorp_Backlog[[#This Row],[Order Date]]) / SolaCorp_Backlog[[#This Row],[Backlog Quantity]], 0)</f>
        <v>21</v>
      </c>
    </row>
    <row r="3439" spans="1:21" x14ac:dyDescent="0.25">
      <c r="A3439" t="s">
        <v>216</v>
      </c>
      <c r="B3439" t="s">
        <v>1134</v>
      </c>
      <c r="C3439" t="s">
        <v>721</v>
      </c>
      <c r="D3439" t="s">
        <v>916</v>
      </c>
      <c r="E3439" t="s">
        <v>917</v>
      </c>
      <c r="F3439">
        <v>6</v>
      </c>
      <c r="G3439">
        <v>358.04</v>
      </c>
      <c r="H3439" s="9">
        <v>45208</v>
      </c>
      <c r="I3439" t="s">
        <v>779</v>
      </c>
      <c r="J3439" t="s">
        <v>669</v>
      </c>
      <c r="K3439" t="s">
        <v>651</v>
      </c>
      <c r="L3439" t="s">
        <v>660</v>
      </c>
      <c r="M3439" t="s">
        <v>2514</v>
      </c>
      <c r="N3439" t="s">
        <v>5597</v>
      </c>
      <c r="O3439" t="s">
        <v>6510</v>
      </c>
      <c r="P3439">
        <f>COUNTIFS($L:$L, SolaCorp_Backlog[[#This Row],[Product Group]], $H:$H, "&lt;=" &amp; SolaCorp_Backlog[[#This Row],[Order Date]])</f>
        <v>107</v>
      </c>
      <c r="Q3439" s="9">
        <f>IFERROR(VLOOKUP(SolaCorp_Backlog[[#This Row],[Order_Item]], 'Hot Orders'!$C:$H, 6, FALSE), SolaCorp_Backlog[[#This Row],[Order Date]])</f>
        <v>45208</v>
      </c>
      <c r="R3439">
        <f>COUNTIFS($L:$L, SolaCorp_Backlog[[#This Row],[Product Group]], $Q:$Q, "&lt;=" &amp; SolaCorp_Backlog[[#This Row],[New Date]])</f>
        <v>107</v>
      </c>
      <c r="S3439">
        <f>IF(SolaCorp_Backlog[[#This Row],[Product Group]] &lt;&gt; $L3438, 1, $S3438 + 1)</f>
        <v>103</v>
      </c>
      <c r="T343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39">
        <f ca="1" xml:space="preserve"> ROUND((SolaCorp_Backlog[[#This Row],[Projected Ship Date]] - SolaCorp_Backlog[[#This Row],[Order Date]]) / SolaCorp_Backlog[[#This Row],[Backlog Quantity]], 0)</f>
        <v>21</v>
      </c>
    </row>
    <row r="3440" spans="1:21" x14ac:dyDescent="0.25">
      <c r="A3440" t="s">
        <v>216</v>
      </c>
      <c r="B3440" t="s">
        <v>1134</v>
      </c>
      <c r="C3440" t="s">
        <v>721</v>
      </c>
      <c r="D3440" t="s">
        <v>916</v>
      </c>
      <c r="E3440" t="s">
        <v>917</v>
      </c>
      <c r="F3440">
        <v>6</v>
      </c>
      <c r="G3440">
        <v>358.04</v>
      </c>
      <c r="H3440" s="9">
        <v>45208</v>
      </c>
      <c r="I3440" t="s">
        <v>779</v>
      </c>
      <c r="J3440" t="s">
        <v>669</v>
      </c>
      <c r="K3440" t="s">
        <v>651</v>
      </c>
      <c r="L3440" t="s">
        <v>660</v>
      </c>
      <c r="M3440" t="s">
        <v>2514</v>
      </c>
      <c r="N3440" t="s">
        <v>5598</v>
      </c>
      <c r="O3440" t="s">
        <v>6510</v>
      </c>
      <c r="P3440">
        <f>COUNTIFS($L:$L, SolaCorp_Backlog[[#This Row],[Product Group]], $H:$H, "&lt;=" &amp; SolaCorp_Backlog[[#This Row],[Order Date]])</f>
        <v>107</v>
      </c>
      <c r="Q3440" s="9">
        <f>IFERROR(VLOOKUP(SolaCorp_Backlog[[#This Row],[Order_Item]], 'Hot Orders'!$C:$H, 6, FALSE), SolaCorp_Backlog[[#This Row],[Order Date]])</f>
        <v>45208</v>
      </c>
      <c r="R3440">
        <f>COUNTIFS($L:$L, SolaCorp_Backlog[[#This Row],[Product Group]], $Q:$Q, "&lt;=" &amp; SolaCorp_Backlog[[#This Row],[New Date]])</f>
        <v>107</v>
      </c>
      <c r="S3440">
        <f>IF(SolaCorp_Backlog[[#This Row],[Product Group]] &lt;&gt; $L3439, 1, $S3439 + 1)</f>
        <v>104</v>
      </c>
      <c r="T344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40">
        <f ca="1" xml:space="preserve"> ROUND((SolaCorp_Backlog[[#This Row],[Projected Ship Date]] - SolaCorp_Backlog[[#This Row],[Order Date]]) / SolaCorp_Backlog[[#This Row],[Backlog Quantity]], 0)</f>
        <v>21</v>
      </c>
    </row>
    <row r="3441" spans="1:21" x14ac:dyDescent="0.25">
      <c r="A3441" t="s">
        <v>216</v>
      </c>
      <c r="B3441" t="s">
        <v>1134</v>
      </c>
      <c r="C3441" t="s">
        <v>721</v>
      </c>
      <c r="D3441" t="s">
        <v>916</v>
      </c>
      <c r="E3441" t="s">
        <v>917</v>
      </c>
      <c r="F3441">
        <v>6</v>
      </c>
      <c r="G3441">
        <v>358.04</v>
      </c>
      <c r="H3441" s="9">
        <v>45208</v>
      </c>
      <c r="I3441" t="s">
        <v>779</v>
      </c>
      <c r="J3441" t="s">
        <v>669</v>
      </c>
      <c r="K3441" t="s">
        <v>651</v>
      </c>
      <c r="L3441" t="s">
        <v>660</v>
      </c>
      <c r="M3441" t="s">
        <v>2514</v>
      </c>
      <c r="N3441" t="s">
        <v>5599</v>
      </c>
      <c r="O3441" t="s">
        <v>6510</v>
      </c>
      <c r="P3441">
        <f>COUNTIFS($L:$L, SolaCorp_Backlog[[#This Row],[Product Group]], $H:$H, "&lt;=" &amp; SolaCorp_Backlog[[#This Row],[Order Date]])</f>
        <v>107</v>
      </c>
      <c r="Q3441" s="9">
        <f>IFERROR(VLOOKUP(SolaCorp_Backlog[[#This Row],[Order_Item]], 'Hot Orders'!$C:$H, 6, FALSE), SolaCorp_Backlog[[#This Row],[Order Date]])</f>
        <v>45208</v>
      </c>
      <c r="R3441">
        <f>COUNTIFS($L:$L, SolaCorp_Backlog[[#This Row],[Product Group]], $Q:$Q, "&lt;=" &amp; SolaCorp_Backlog[[#This Row],[New Date]])</f>
        <v>107</v>
      </c>
      <c r="S3441">
        <f>IF(SolaCorp_Backlog[[#This Row],[Product Group]] &lt;&gt; $L3440, 1, $S3440 + 1)</f>
        <v>105</v>
      </c>
      <c r="T344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41">
        <f ca="1" xml:space="preserve"> ROUND((SolaCorp_Backlog[[#This Row],[Projected Ship Date]] - SolaCorp_Backlog[[#This Row],[Order Date]]) / SolaCorp_Backlog[[#This Row],[Backlog Quantity]], 0)</f>
        <v>21</v>
      </c>
    </row>
    <row r="3442" spans="1:21" x14ac:dyDescent="0.25">
      <c r="A3442" t="s">
        <v>216</v>
      </c>
      <c r="B3442" t="s">
        <v>1134</v>
      </c>
      <c r="C3442" t="s">
        <v>721</v>
      </c>
      <c r="D3442" t="s">
        <v>916</v>
      </c>
      <c r="E3442" t="s">
        <v>917</v>
      </c>
      <c r="F3442">
        <v>6</v>
      </c>
      <c r="G3442">
        <v>358.04</v>
      </c>
      <c r="H3442" s="9">
        <v>45208</v>
      </c>
      <c r="I3442" t="s">
        <v>779</v>
      </c>
      <c r="J3442" t="s">
        <v>669</v>
      </c>
      <c r="K3442" t="s">
        <v>651</v>
      </c>
      <c r="L3442" t="s">
        <v>660</v>
      </c>
      <c r="M3442" t="s">
        <v>2514</v>
      </c>
      <c r="N3442" t="s">
        <v>5600</v>
      </c>
      <c r="O3442" t="s">
        <v>6510</v>
      </c>
      <c r="P3442">
        <f>COUNTIFS($L:$L, SolaCorp_Backlog[[#This Row],[Product Group]], $H:$H, "&lt;=" &amp; SolaCorp_Backlog[[#This Row],[Order Date]])</f>
        <v>107</v>
      </c>
      <c r="Q3442" s="9">
        <f>IFERROR(VLOOKUP(SolaCorp_Backlog[[#This Row],[Order_Item]], 'Hot Orders'!$C:$H, 6, FALSE), SolaCorp_Backlog[[#This Row],[Order Date]])</f>
        <v>45208</v>
      </c>
      <c r="R3442">
        <f>COUNTIFS($L:$L, SolaCorp_Backlog[[#This Row],[Product Group]], $Q:$Q, "&lt;=" &amp; SolaCorp_Backlog[[#This Row],[New Date]])</f>
        <v>107</v>
      </c>
      <c r="S3442">
        <f>IF(SolaCorp_Backlog[[#This Row],[Product Group]] &lt;&gt; $L3441, 1, $S3441 + 1)</f>
        <v>106</v>
      </c>
      <c r="T344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42">
        <f ca="1" xml:space="preserve"> ROUND((SolaCorp_Backlog[[#This Row],[Projected Ship Date]] - SolaCorp_Backlog[[#This Row],[Order Date]]) / SolaCorp_Backlog[[#This Row],[Backlog Quantity]], 0)</f>
        <v>21</v>
      </c>
    </row>
    <row r="3443" spans="1:21" x14ac:dyDescent="0.25">
      <c r="A3443" t="s">
        <v>216</v>
      </c>
      <c r="B3443" t="s">
        <v>1134</v>
      </c>
      <c r="C3443" t="s">
        <v>721</v>
      </c>
      <c r="D3443" t="s">
        <v>916</v>
      </c>
      <c r="E3443" t="s">
        <v>917</v>
      </c>
      <c r="F3443">
        <v>6</v>
      </c>
      <c r="G3443">
        <v>358.04</v>
      </c>
      <c r="H3443" s="9">
        <v>45208</v>
      </c>
      <c r="I3443" t="s">
        <v>779</v>
      </c>
      <c r="J3443" t="s">
        <v>669</v>
      </c>
      <c r="K3443" t="s">
        <v>651</v>
      </c>
      <c r="L3443" t="s">
        <v>660</v>
      </c>
      <c r="M3443" t="s">
        <v>2514</v>
      </c>
      <c r="N3443" t="s">
        <v>5601</v>
      </c>
      <c r="O3443" t="s">
        <v>6510</v>
      </c>
      <c r="P3443">
        <f>COUNTIFS($L:$L, SolaCorp_Backlog[[#This Row],[Product Group]], $H:$H, "&lt;=" &amp; SolaCorp_Backlog[[#This Row],[Order Date]])</f>
        <v>107</v>
      </c>
      <c r="Q3443" s="9">
        <f>IFERROR(VLOOKUP(SolaCorp_Backlog[[#This Row],[Order_Item]], 'Hot Orders'!$C:$H, 6, FALSE), SolaCorp_Backlog[[#This Row],[Order Date]])</f>
        <v>45208</v>
      </c>
      <c r="R3443">
        <f>COUNTIFS($L:$L, SolaCorp_Backlog[[#This Row],[Product Group]], $Q:$Q, "&lt;=" &amp; SolaCorp_Backlog[[#This Row],[New Date]])</f>
        <v>107</v>
      </c>
      <c r="S3443">
        <f>IF(SolaCorp_Backlog[[#This Row],[Product Group]] &lt;&gt; $L3442, 1, $S3442 + 1)</f>
        <v>107</v>
      </c>
      <c r="T344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43">
        <f ca="1" xml:space="preserve"> ROUND((SolaCorp_Backlog[[#This Row],[Projected Ship Date]] - SolaCorp_Backlog[[#This Row],[Order Date]]) / SolaCorp_Backlog[[#This Row],[Backlog Quantity]], 0)</f>
        <v>21</v>
      </c>
    </row>
    <row r="3444" spans="1:21" x14ac:dyDescent="0.25">
      <c r="A3444" t="s">
        <v>286</v>
      </c>
      <c r="B3444" t="s">
        <v>1245</v>
      </c>
      <c r="C3444" t="s">
        <v>671</v>
      </c>
      <c r="D3444" t="s">
        <v>1166</v>
      </c>
      <c r="E3444" t="s">
        <v>1167</v>
      </c>
      <c r="F3444">
        <v>1</v>
      </c>
      <c r="G3444">
        <v>143.26</v>
      </c>
      <c r="H3444" s="9">
        <v>45210</v>
      </c>
      <c r="I3444" t="s">
        <v>679</v>
      </c>
      <c r="J3444" t="s">
        <v>675</v>
      </c>
      <c r="K3444" t="s">
        <v>595</v>
      </c>
      <c r="L3444" t="s">
        <v>660</v>
      </c>
      <c r="M3444" t="s">
        <v>2518</v>
      </c>
      <c r="N3444" t="s">
        <v>5605</v>
      </c>
      <c r="O3444" t="s">
        <v>6513</v>
      </c>
      <c r="P3444">
        <f>COUNTIFS($L:$L, SolaCorp_Backlog[[#This Row],[Product Group]], $H:$H, "&lt;=" &amp; SolaCorp_Backlog[[#This Row],[Order Date]])</f>
        <v>112</v>
      </c>
      <c r="Q3444" s="9">
        <f>IFERROR(VLOOKUP(SolaCorp_Backlog[[#This Row],[Order_Item]], 'Hot Orders'!$C:$H, 6, FALSE), SolaCorp_Backlog[[#This Row],[Order Date]])</f>
        <v>45210</v>
      </c>
      <c r="R3444">
        <f>COUNTIFS($L:$L, SolaCorp_Backlog[[#This Row],[Product Group]], $Q:$Q, "&lt;=" &amp; SolaCorp_Backlog[[#This Row],[New Date]])</f>
        <v>112</v>
      </c>
      <c r="S3444">
        <f>IF(SolaCorp_Backlog[[#This Row],[Product Group]] &lt;&gt; $L3443, 1, $S3443 + 1)</f>
        <v>108</v>
      </c>
      <c r="T344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44">
        <f ca="1" xml:space="preserve"> ROUND((SolaCorp_Backlog[[#This Row],[Projected Ship Date]] - SolaCorp_Backlog[[#This Row],[Order Date]]) / SolaCorp_Backlog[[#This Row],[Backlog Quantity]], 0)</f>
        <v>121</v>
      </c>
    </row>
    <row r="3445" spans="1:21" x14ac:dyDescent="0.25">
      <c r="A3445" t="s">
        <v>283</v>
      </c>
      <c r="B3445" t="s">
        <v>670</v>
      </c>
      <c r="C3445" t="s">
        <v>671</v>
      </c>
      <c r="D3445" t="s">
        <v>681</v>
      </c>
      <c r="E3445" t="s">
        <v>682</v>
      </c>
      <c r="F3445">
        <v>1</v>
      </c>
      <c r="G3445">
        <v>769.11</v>
      </c>
      <c r="H3445" s="9">
        <v>45210</v>
      </c>
      <c r="I3445" t="s">
        <v>674</v>
      </c>
      <c r="J3445" t="s">
        <v>675</v>
      </c>
      <c r="K3445" t="s">
        <v>595</v>
      </c>
      <c r="L3445" t="s">
        <v>660</v>
      </c>
      <c r="M3445" t="s">
        <v>2515</v>
      </c>
      <c r="N3445" t="s">
        <v>5602</v>
      </c>
      <c r="O3445" t="s">
        <v>6511</v>
      </c>
      <c r="P3445">
        <f>COUNTIFS($L:$L, SolaCorp_Backlog[[#This Row],[Product Group]], $H:$H, "&lt;=" &amp; SolaCorp_Backlog[[#This Row],[Order Date]])</f>
        <v>112</v>
      </c>
      <c r="Q3445" s="9">
        <f>IFERROR(VLOOKUP(SolaCorp_Backlog[[#This Row],[Order_Item]], 'Hot Orders'!$C:$H, 6, FALSE), SolaCorp_Backlog[[#This Row],[Order Date]])</f>
        <v>45210</v>
      </c>
      <c r="R3445">
        <f>COUNTIFS($L:$L, SolaCorp_Backlog[[#This Row],[Product Group]], $Q:$Q, "&lt;=" &amp; SolaCorp_Backlog[[#This Row],[New Date]])</f>
        <v>112</v>
      </c>
      <c r="S3445">
        <f>IF(SolaCorp_Backlog[[#This Row],[Product Group]] &lt;&gt; $L3444, 1, $S3444 + 1)</f>
        <v>109</v>
      </c>
      <c r="T344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45">
        <f ca="1" xml:space="preserve"> ROUND((SolaCorp_Backlog[[#This Row],[Projected Ship Date]] - SolaCorp_Backlog[[#This Row],[Order Date]]) / SolaCorp_Backlog[[#This Row],[Backlog Quantity]], 0)</f>
        <v>121</v>
      </c>
    </row>
    <row r="3446" spans="1:21" x14ac:dyDescent="0.25">
      <c r="A3446" t="s">
        <v>283</v>
      </c>
      <c r="B3446" t="s">
        <v>670</v>
      </c>
      <c r="C3446" t="s">
        <v>671</v>
      </c>
      <c r="D3446" t="s">
        <v>1143</v>
      </c>
      <c r="E3446" t="s">
        <v>1144</v>
      </c>
      <c r="F3446">
        <v>1</v>
      </c>
      <c r="G3446">
        <v>304.02</v>
      </c>
      <c r="H3446" s="9">
        <v>45210</v>
      </c>
      <c r="I3446" t="s">
        <v>674</v>
      </c>
      <c r="J3446" t="s">
        <v>675</v>
      </c>
      <c r="K3446" t="s">
        <v>594</v>
      </c>
      <c r="L3446" t="s">
        <v>660</v>
      </c>
      <c r="M3446" t="s">
        <v>2539</v>
      </c>
      <c r="N3446" t="s">
        <v>5638</v>
      </c>
      <c r="O3446" t="s">
        <v>6511</v>
      </c>
      <c r="P3446">
        <f>COUNTIFS($L:$L, SolaCorp_Backlog[[#This Row],[Product Group]], $H:$H, "&lt;=" &amp; SolaCorp_Backlog[[#This Row],[Order Date]])</f>
        <v>112</v>
      </c>
      <c r="Q3446" s="9">
        <f>IFERROR(VLOOKUP(SolaCorp_Backlog[[#This Row],[Order_Item]], 'Hot Orders'!$C:$H, 6, FALSE), SolaCorp_Backlog[[#This Row],[Order Date]])</f>
        <v>45210</v>
      </c>
      <c r="R3446">
        <f>COUNTIFS($L:$L, SolaCorp_Backlog[[#This Row],[Product Group]], $Q:$Q, "&lt;=" &amp; SolaCorp_Backlog[[#This Row],[New Date]])</f>
        <v>112</v>
      </c>
      <c r="S3446">
        <f>IF(SolaCorp_Backlog[[#This Row],[Product Group]] &lt;&gt; $L3445, 1, $S3445 + 1)</f>
        <v>110</v>
      </c>
      <c r="T344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46">
        <f ca="1" xml:space="preserve"> ROUND((SolaCorp_Backlog[[#This Row],[Projected Ship Date]] - SolaCorp_Backlog[[#This Row],[Order Date]]) / SolaCorp_Backlog[[#This Row],[Backlog Quantity]], 0)</f>
        <v>121</v>
      </c>
    </row>
    <row r="3447" spans="1:21" x14ac:dyDescent="0.25">
      <c r="A3447" t="s">
        <v>283</v>
      </c>
      <c r="B3447" t="s">
        <v>670</v>
      </c>
      <c r="C3447" t="s">
        <v>671</v>
      </c>
      <c r="D3447" t="s">
        <v>681</v>
      </c>
      <c r="E3447" t="s">
        <v>682</v>
      </c>
      <c r="F3447">
        <v>1</v>
      </c>
      <c r="G3447">
        <v>192.76</v>
      </c>
      <c r="H3447" s="9">
        <v>45210</v>
      </c>
      <c r="I3447" t="s">
        <v>674</v>
      </c>
      <c r="J3447" t="s">
        <v>675</v>
      </c>
      <c r="K3447" t="s">
        <v>595</v>
      </c>
      <c r="L3447" t="s">
        <v>660</v>
      </c>
      <c r="M3447" t="s">
        <v>2515</v>
      </c>
      <c r="N3447" t="s">
        <v>5602</v>
      </c>
      <c r="O3447" t="s">
        <v>6511</v>
      </c>
      <c r="P3447">
        <f>COUNTIFS($L:$L, SolaCorp_Backlog[[#This Row],[Product Group]], $H:$H, "&lt;=" &amp; SolaCorp_Backlog[[#This Row],[Order Date]])</f>
        <v>112</v>
      </c>
      <c r="Q3447" s="9">
        <f>IFERROR(VLOOKUP(SolaCorp_Backlog[[#This Row],[Order_Item]], 'Hot Orders'!$C:$H, 6, FALSE), SolaCorp_Backlog[[#This Row],[Order Date]])</f>
        <v>45210</v>
      </c>
      <c r="R3447">
        <f>COUNTIFS($L:$L, SolaCorp_Backlog[[#This Row],[Product Group]], $Q:$Q, "&lt;=" &amp; SolaCorp_Backlog[[#This Row],[New Date]])</f>
        <v>112</v>
      </c>
      <c r="S3447">
        <f>IF(SolaCorp_Backlog[[#This Row],[Product Group]] &lt;&gt; $L3446, 1, $S3446 + 1)</f>
        <v>111</v>
      </c>
      <c r="T344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45331</v>
      </c>
      <c r="U3447">
        <f ca="1" xml:space="preserve"> ROUND((SolaCorp_Backlog[[#This Row],[Projected Ship Date]] - SolaCorp_Backlog[[#This Row],[Order Date]]) / SolaCorp_Backlog[[#This Row],[Backlog Quantity]], 0)</f>
        <v>121</v>
      </c>
    </row>
    <row r="3448" spans="1:21" x14ac:dyDescent="0.25">
      <c r="A3448" t="s">
        <v>286</v>
      </c>
      <c r="B3448" t="s">
        <v>1245</v>
      </c>
      <c r="C3448" t="s">
        <v>671</v>
      </c>
      <c r="D3448" t="s">
        <v>1166</v>
      </c>
      <c r="E3448" t="s">
        <v>1167</v>
      </c>
      <c r="F3448">
        <v>1</v>
      </c>
      <c r="G3448">
        <v>169.14</v>
      </c>
      <c r="H3448" s="9">
        <v>45210</v>
      </c>
      <c r="I3448" t="s">
        <v>679</v>
      </c>
      <c r="J3448" t="s">
        <v>675</v>
      </c>
      <c r="K3448" t="s">
        <v>595</v>
      </c>
      <c r="L3448" t="s">
        <v>660</v>
      </c>
      <c r="M3448" t="s">
        <v>2518</v>
      </c>
      <c r="N3448" t="s">
        <v>5605</v>
      </c>
      <c r="O3448" t="s">
        <v>6513</v>
      </c>
      <c r="P3448">
        <f>COUNTIFS($L:$L, SolaCorp_Backlog[[#This Row],[Product Group]], $H:$H, "&lt;=" &amp; SolaCorp_Backlog[[#This Row],[Order Date]])</f>
        <v>112</v>
      </c>
      <c r="Q3448" s="9">
        <f>IFERROR(VLOOKUP(SolaCorp_Backlog[[#This Row],[Order_Item]], 'Hot Orders'!$C:$H, 6, FALSE), SolaCorp_Backlog[[#This Row],[Order Date]])</f>
        <v>45210</v>
      </c>
      <c r="R3448">
        <f>COUNTIFS($L:$L, SolaCorp_Backlog[[#This Row],[Product Group]], $Q:$Q, "&lt;=" &amp; SolaCorp_Backlog[[#This Row],[New Date]])</f>
        <v>112</v>
      </c>
      <c r="S3448">
        <f>IF(SolaCorp_Backlog[[#This Row],[Product Group]] &lt;&gt; $L3447, 1, $S3447 + 1)</f>
        <v>112</v>
      </c>
      <c r="T344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48">
        <f ca="1" xml:space="preserve"> ROUND((SolaCorp_Backlog[[#This Row],[Projected Ship Date]] - SolaCorp_Backlog[[#This Row],[Order Date]]) / SolaCorp_Backlog[[#This Row],[Backlog Quantity]], 0)</f>
        <v>128</v>
      </c>
    </row>
    <row r="3449" spans="1:21" x14ac:dyDescent="0.25">
      <c r="A3449" t="s">
        <v>420</v>
      </c>
      <c r="B3449" t="s">
        <v>771</v>
      </c>
      <c r="C3449" t="s">
        <v>688</v>
      </c>
      <c r="D3449" t="s">
        <v>1001</v>
      </c>
      <c r="E3449" t="s">
        <v>1002</v>
      </c>
      <c r="F3449">
        <v>1</v>
      </c>
      <c r="G3449">
        <v>271.25</v>
      </c>
      <c r="H3449" s="9">
        <v>45215</v>
      </c>
      <c r="I3449" t="s">
        <v>772</v>
      </c>
      <c r="J3449" t="s">
        <v>675</v>
      </c>
      <c r="K3449" t="s">
        <v>594</v>
      </c>
      <c r="L3449" t="s">
        <v>660</v>
      </c>
      <c r="M3449" t="s">
        <v>2552</v>
      </c>
      <c r="N3449" t="s">
        <v>5654</v>
      </c>
      <c r="O3449" t="s">
        <v>6538</v>
      </c>
      <c r="P3449">
        <f>COUNTIFS($L:$L, SolaCorp_Backlog[[#This Row],[Product Group]], $H:$H, "&lt;=" &amp; SolaCorp_Backlog[[#This Row],[Order Date]])</f>
        <v>113</v>
      </c>
      <c r="Q3449" s="9">
        <f>IFERROR(VLOOKUP(SolaCorp_Backlog[[#This Row],[Order_Item]], 'Hot Orders'!$C:$H, 6, FALSE), SolaCorp_Backlog[[#This Row],[Order Date]])</f>
        <v>45215</v>
      </c>
      <c r="R3449">
        <f>COUNTIFS($L:$L, SolaCorp_Backlog[[#This Row],[Product Group]], $Q:$Q, "&lt;=" &amp; SolaCorp_Backlog[[#This Row],[New Date]])</f>
        <v>113</v>
      </c>
      <c r="S3449">
        <f>IF(SolaCorp_Backlog[[#This Row],[Product Group]] &lt;&gt; $L3448, 1, $S3448 + 1)</f>
        <v>113</v>
      </c>
      <c r="T344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49">
        <f ca="1" xml:space="preserve"> ROUND((SolaCorp_Backlog[[#This Row],[Projected Ship Date]] - SolaCorp_Backlog[[#This Row],[Order Date]]) / SolaCorp_Backlog[[#This Row],[Backlog Quantity]], 0)</f>
        <v>123</v>
      </c>
    </row>
    <row r="3450" spans="1:21" x14ac:dyDescent="0.25">
      <c r="A3450" t="s">
        <v>153</v>
      </c>
      <c r="B3450" t="s">
        <v>895</v>
      </c>
      <c r="C3450" t="s">
        <v>721</v>
      </c>
      <c r="D3450" t="s">
        <v>1205</v>
      </c>
      <c r="E3450" t="s">
        <v>1206</v>
      </c>
      <c r="F3450">
        <v>1</v>
      </c>
      <c r="G3450">
        <v>272.27999999999997</v>
      </c>
      <c r="H3450" s="9">
        <v>45218</v>
      </c>
      <c r="I3450" t="s">
        <v>779</v>
      </c>
      <c r="J3450" t="s">
        <v>669</v>
      </c>
      <c r="K3450" t="s">
        <v>594</v>
      </c>
      <c r="L3450" t="s">
        <v>660</v>
      </c>
      <c r="M3450" t="s">
        <v>2555</v>
      </c>
      <c r="N3450" t="s">
        <v>5657</v>
      </c>
      <c r="O3450" t="s">
        <v>6539</v>
      </c>
      <c r="P3450">
        <f>COUNTIFS($L:$L, SolaCorp_Backlog[[#This Row],[Product Group]], $H:$H, "&lt;=" &amp; SolaCorp_Backlog[[#This Row],[Order Date]])</f>
        <v>115</v>
      </c>
      <c r="Q3450" s="9">
        <f>IFERROR(VLOOKUP(SolaCorp_Backlog[[#This Row],[Order_Item]], 'Hot Orders'!$C:$H, 6, FALSE), SolaCorp_Backlog[[#This Row],[Order Date]])</f>
        <v>45218</v>
      </c>
      <c r="R3450">
        <f>COUNTIFS($L:$L, SolaCorp_Backlog[[#This Row],[Product Group]], $Q:$Q, "&lt;=" &amp; SolaCorp_Backlog[[#This Row],[New Date]])</f>
        <v>115</v>
      </c>
      <c r="S3450">
        <f>IF(SolaCorp_Backlog[[#This Row],[Product Group]] &lt;&gt; $L3449, 1, $S3449 + 1)</f>
        <v>114</v>
      </c>
      <c r="T345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50">
        <f ca="1" xml:space="preserve"> ROUND((SolaCorp_Backlog[[#This Row],[Projected Ship Date]] - SolaCorp_Backlog[[#This Row],[Order Date]]) / SolaCorp_Backlog[[#This Row],[Backlog Quantity]], 0)</f>
        <v>120</v>
      </c>
    </row>
    <row r="3451" spans="1:21" x14ac:dyDescent="0.25">
      <c r="A3451" t="s">
        <v>153</v>
      </c>
      <c r="B3451" t="s">
        <v>895</v>
      </c>
      <c r="C3451" t="s">
        <v>721</v>
      </c>
      <c r="D3451" t="s">
        <v>1166</v>
      </c>
      <c r="E3451" t="s">
        <v>1167</v>
      </c>
      <c r="F3451">
        <v>1</v>
      </c>
      <c r="G3451">
        <v>295.58999999999997</v>
      </c>
      <c r="H3451" s="9">
        <v>45218</v>
      </c>
      <c r="I3451" t="s">
        <v>779</v>
      </c>
      <c r="J3451" t="s">
        <v>669</v>
      </c>
      <c r="K3451" t="s">
        <v>595</v>
      </c>
      <c r="L3451" t="s">
        <v>660</v>
      </c>
      <c r="M3451" t="s">
        <v>2553</v>
      </c>
      <c r="N3451" t="s">
        <v>5655</v>
      </c>
      <c r="O3451" t="s">
        <v>6539</v>
      </c>
      <c r="P3451">
        <f>COUNTIFS($L:$L, SolaCorp_Backlog[[#This Row],[Product Group]], $H:$H, "&lt;=" &amp; SolaCorp_Backlog[[#This Row],[Order Date]])</f>
        <v>115</v>
      </c>
      <c r="Q3451" s="9">
        <f>IFERROR(VLOOKUP(SolaCorp_Backlog[[#This Row],[Order_Item]], 'Hot Orders'!$C:$H, 6, FALSE), SolaCorp_Backlog[[#This Row],[Order Date]])</f>
        <v>45218</v>
      </c>
      <c r="R3451">
        <f>COUNTIFS($L:$L, SolaCorp_Backlog[[#This Row],[Product Group]], $Q:$Q, "&lt;=" &amp; SolaCorp_Backlog[[#This Row],[New Date]])</f>
        <v>115</v>
      </c>
      <c r="S3451">
        <f>IF(SolaCorp_Backlog[[#This Row],[Product Group]] &lt;&gt; $L3450, 1, $S3450 + 1)</f>
        <v>115</v>
      </c>
      <c r="T345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51">
        <f ca="1" xml:space="preserve"> ROUND((SolaCorp_Backlog[[#This Row],[Projected Ship Date]] - SolaCorp_Backlog[[#This Row],[Order Date]]) / SolaCorp_Backlog[[#This Row],[Backlog Quantity]], 0)</f>
        <v>120</v>
      </c>
    </row>
    <row r="3452" spans="1:21" x14ac:dyDescent="0.25">
      <c r="A3452" t="s">
        <v>230</v>
      </c>
      <c r="B3452" t="s">
        <v>941</v>
      </c>
      <c r="C3452" t="s">
        <v>688</v>
      </c>
      <c r="D3452" t="s">
        <v>681</v>
      </c>
      <c r="E3452" t="s">
        <v>682</v>
      </c>
      <c r="F3452">
        <v>1</v>
      </c>
      <c r="G3452">
        <v>160.41999999999999</v>
      </c>
      <c r="H3452" s="9">
        <v>45220</v>
      </c>
      <c r="I3452" t="s">
        <v>894</v>
      </c>
      <c r="J3452" t="s">
        <v>669</v>
      </c>
      <c r="K3452" t="s">
        <v>595</v>
      </c>
      <c r="L3452" t="s">
        <v>660</v>
      </c>
      <c r="M3452" t="s">
        <v>2554</v>
      </c>
      <c r="N3452" t="s">
        <v>5656</v>
      </c>
      <c r="O3452" t="s">
        <v>6540</v>
      </c>
      <c r="P3452">
        <f>COUNTIFS($L:$L, SolaCorp_Backlog[[#This Row],[Product Group]], $H:$H, "&lt;=" &amp; SolaCorp_Backlog[[#This Row],[Order Date]])</f>
        <v>116</v>
      </c>
      <c r="Q3452" s="9">
        <f>IFERROR(VLOOKUP(SolaCorp_Backlog[[#This Row],[Order_Item]], 'Hot Orders'!$C:$H, 6, FALSE), SolaCorp_Backlog[[#This Row],[Order Date]])</f>
        <v>45220</v>
      </c>
      <c r="R3452">
        <f>COUNTIFS($L:$L, SolaCorp_Backlog[[#This Row],[Product Group]], $Q:$Q, "&lt;=" &amp; SolaCorp_Backlog[[#This Row],[New Date]])</f>
        <v>116</v>
      </c>
      <c r="S3452">
        <f>IF(SolaCorp_Backlog[[#This Row],[Product Group]] &lt;&gt; $L3451, 1, $S3451 + 1)</f>
        <v>116</v>
      </c>
      <c r="T345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52">
        <f ca="1" xml:space="preserve"> ROUND((SolaCorp_Backlog[[#This Row],[Projected Ship Date]] - SolaCorp_Backlog[[#This Row],[Order Date]]) / SolaCorp_Backlog[[#This Row],[Backlog Quantity]], 0)</f>
        <v>118</v>
      </c>
    </row>
    <row r="3453" spans="1:21" x14ac:dyDescent="0.25">
      <c r="A3453" t="s">
        <v>202</v>
      </c>
      <c r="B3453" t="s">
        <v>880</v>
      </c>
      <c r="C3453" t="s">
        <v>671</v>
      </c>
      <c r="D3453" t="s">
        <v>681</v>
      </c>
      <c r="E3453" t="s">
        <v>682</v>
      </c>
      <c r="F3453">
        <v>1</v>
      </c>
      <c r="G3453">
        <v>704.51</v>
      </c>
      <c r="H3453" s="9">
        <v>45225</v>
      </c>
      <c r="I3453" t="s">
        <v>683</v>
      </c>
      <c r="J3453" t="s">
        <v>675</v>
      </c>
      <c r="K3453" t="s">
        <v>595</v>
      </c>
      <c r="L3453" t="s">
        <v>660</v>
      </c>
      <c r="M3453" t="s">
        <v>2533</v>
      </c>
      <c r="N3453" t="s">
        <v>5628</v>
      </c>
      <c r="O3453" t="s">
        <v>6527</v>
      </c>
      <c r="P3453">
        <f>COUNTIFS($L:$L, SolaCorp_Backlog[[#This Row],[Product Group]], $H:$H, "&lt;=" &amp; SolaCorp_Backlog[[#This Row],[Order Date]])</f>
        <v>120</v>
      </c>
      <c r="Q3453" s="9">
        <f>IFERROR(VLOOKUP(SolaCorp_Backlog[[#This Row],[Order_Item]], 'Hot Orders'!$C:$H, 6, FALSE), SolaCorp_Backlog[[#This Row],[Order Date]])</f>
        <v>45225</v>
      </c>
      <c r="R3453">
        <f>COUNTIFS($L:$L, SolaCorp_Backlog[[#This Row],[Product Group]], $Q:$Q, "&lt;=" &amp; SolaCorp_Backlog[[#This Row],[New Date]])</f>
        <v>120</v>
      </c>
      <c r="S3453">
        <f>IF(SolaCorp_Backlog[[#This Row],[Product Group]] &lt;&gt; $L3452, 1, $S3452 + 1)</f>
        <v>117</v>
      </c>
      <c r="T345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53">
        <f ca="1" xml:space="preserve"> ROUND((SolaCorp_Backlog[[#This Row],[Projected Ship Date]] - SolaCorp_Backlog[[#This Row],[Order Date]]) / SolaCorp_Backlog[[#This Row],[Backlog Quantity]], 0)</f>
        <v>113</v>
      </c>
    </row>
    <row r="3454" spans="1:21" x14ac:dyDescent="0.25">
      <c r="A3454" t="s">
        <v>202</v>
      </c>
      <c r="B3454" t="s">
        <v>880</v>
      </c>
      <c r="C3454" t="s">
        <v>671</v>
      </c>
      <c r="D3454" t="s">
        <v>681</v>
      </c>
      <c r="E3454" t="s">
        <v>682</v>
      </c>
      <c r="F3454">
        <v>1</v>
      </c>
      <c r="G3454">
        <v>139.82</v>
      </c>
      <c r="H3454" s="9">
        <v>45225</v>
      </c>
      <c r="I3454" t="s">
        <v>683</v>
      </c>
      <c r="J3454" t="s">
        <v>675</v>
      </c>
      <c r="K3454" t="s">
        <v>595</v>
      </c>
      <c r="L3454" t="s">
        <v>660</v>
      </c>
      <c r="M3454" t="s">
        <v>2533</v>
      </c>
      <c r="N3454" t="s">
        <v>5628</v>
      </c>
      <c r="O3454" t="s">
        <v>6527</v>
      </c>
      <c r="P3454">
        <f>COUNTIFS($L:$L, SolaCorp_Backlog[[#This Row],[Product Group]], $H:$H, "&lt;=" &amp; SolaCorp_Backlog[[#This Row],[Order Date]])</f>
        <v>120</v>
      </c>
      <c r="Q3454" s="9">
        <f>IFERROR(VLOOKUP(SolaCorp_Backlog[[#This Row],[Order_Item]], 'Hot Orders'!$C:$H, 6, FALSE), SolaCorp_Backlog[[#This Row],[Order Date]])</f>
        <v>45225</v>
      </c>
      <c r="R3454">
        <f>COUNTIFS($L:$L, SolaCorp_Backlog[[#This Row],[Product Group]], $Q:$Q, "&lt;=" &amp; SolaCorp_Backlog[[#This Row],[New Date]])</f>
        <v>120</v>
      </c>
      <c r="S3454">
        <f>IF(SolaCorp_Backlog[[#This Row],[Product Group]] &lt;&gt; $L3453, 1, $S3453 + 1)</f>
        <v>118</v>
      </c>
      <c r="T345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54">
        <f ca="1" xml:space="preserve"> ROUND((SolaCorp_Backlog[[#This Row],[Projected Ship Date]] - SolaCorp_Backlog[[#This Row],[Order Date]]) / SolaCorp_Backlog[[#This Row],[Backlog Quantity]], 0)</f>
        <v>113</v>
      </c>
    </row>
    <row r="3455" spans="1:21" x14ac:dyDescent="0.25">
      <c r="A3455" t="s">
        <v>202</v>
      </c>
      <c r="B3455" t="s">
        <v>880</v>
      </c>
      <c r="C3455" t="s">
        <v>671</v>
      </c>
      <c r="D3455" t="s">
        <v>681</v>
      </c>
      <c r="E3455" t="s">
        <v>682</v>
      </c>
      <c r="F3455">
        <v>2</v>
      </c>
      <c r="G3455">
        <v>339.7</v>
      </c>
      <c r="H3455" s="9">
        <v>45225</v>
      </c>
      <c r="I3455" t="s">
        <v>683</v>
      </c>
      <c r="J3455" t="s">
        <v>675</v>
      </c>
      <c r="K3455" t="s">
        <v>595</v>
      </c>
      <c r="L3455" t="s">
        <v>660</v>
      </c>
      <c r="M3455" t="s">
        <v>2533</v>
      </c>
      <c r="N3455" t="s">
        <v>5651</v>
      </c>
      <c r="O3455" t="s">
        <v>6527</v>
      </c>
      <c r="P3455">
        <f>COUNTIFS($L:$L, SolaCorp_Backlog[[#This Row],[Product Group]], $H:$H, "&lt;=" &amp; SolaCorp_Backlog[[#This Row],[Order Date]])</f>
        <v>120</v>
      </c>
      <c r="Q3455" s="9">
        <f>IFERROR(VLOOKUP(SolaCorp_Backlog[[#This Row],[Order_Item]], 'Hot Orders'!$C:$H, 6, FALSE), SolaCorp_Backlog[[#This Row],[Order Date]])</f>
        <v>45225</v>
      </c>
      <c r="R3455">
        <f>COUNTIFS($L:$L, SolaCorp_Backlog[[#This Row],[Product Group]], $Q:$Q, "&lt;=" &amp; SolaCorp_Backlog[[#This Row],[New Date]])</f>
        <v>120</v>
      </c>
      <c r="S3455">
        <f>IF(SolaCorp_Backlog[[#This Row],[Product Group]] &lt;&gt; $L3454, 1, $S3454 + 1)</f>
        <v>119</v>
      </c>
      <c r="T345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55">
        <f ca="1" xml:space="preserve"> ROUND((SolaCorp_Backlog[[#This Row],[Projected Ship Date]] - SolaCorp_Backlog[[#This Row],[Order Date]]) / SolaCorp_Backlog[[#This Row],[Backlog Quantity]], 0)</f>
        <v>57</v>
      </c>
    </row>
    <row r="3456" spans="1:21" x14ac:dyDescent="0.25">
      <c r="A3456" t="s">
        <v>202</v>
      </c>
      <c r="B3456" t="s">
        <v>880</v>
      </c>
      <c r="C3456" t="s">
        <v>671</v>
      </c>
      <c r="D3456" t="s">
        <v>681</v>
      </c>
      <c r="E3456" t="s">
        <v>682</v>
      </c>
      <c r="F3456">
        <v>2</v>
      </c>
      <c r="G3456">
        <v>339.7</v>
      </c>
      <c r="H3456" s="9">
        <v>45225</v>
      </c>
      <c r="I3456" t="s">
        <v>683</v>
      </c>
      <c r="J3456" t="s">
        <v>675</v>
      </c>
      <c r="K3456" t="s">
        <v>595</v>
      </c>
      <c r="L3456" t="s">
        <v>660</v>
      </c>
      <c r="M3456" t="s">
        <v>2533</v>
      </c>
      <c r="N3456" t="s">
        <v>5628</v>
      </c>
      <c r="O3456" t="s">
        <v>6527</v>
      </c>
      <c r="P3456">
        <f>COUNTIFS($L:$L, SolaCorp_Backlog[[#This Row],[Product Group]], $H:$H, "&lt;=" &amp; SolaCorp_Backlog[[#This Row],[Order Date]])</f>
        <v>120</v>
      </c>
      <c r="Q3456" s="9">
        <f>IFERROR(VLOOKUP(SolaCorp_Backlog[[#This Row],[Order_Item]], 'Hot Orders'!$C:$H, 6, FALSE), SolaCorp_Backlog[[#This Row],[Order Date]])</f>
        <v>45225</v>
      </c>
      <c r="R3456">
        <f>COUNTIFS($L:$L, SolaCorp_Backlog[[#This Row],[Product Group]], $Q:$Q, "&lt;=" &amp; SolaCorp_Backlog[[#This Row],[New Date]])</f>
        <v>120</v>
      </c>
      <c r="S3456">
        <f>IF(SolaCorp_Backlog[[#This Row],[Product Group]] &lt;&gt; $L3455, 1, $S3455 + 1)</f>
        <v>120</v>
      </c>
      <c r="T345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56">
        <f ca="1" xml:space="preserve"> ROUND((SolaCorp_Backlog[[#This Row],[Projected Ship Date]] - SolaCorp_Backlog[[#This Row],[Order Date]]) / SolaCorp_Backlog[[#This Row],[Backlog Quantity]], 0)</f>
        <v>57</v>
      </c>
    </row>
    <row r="3457" spans="1:21" x14ac:dyDescent="0.25">
      <c r="A3457" t="s">
        <v>494</v>
      </c>
      <c r="B3457" t="s">
        <v>766</v>
      </c>
      <c r="C3457" t="s">
        <v>721</v>
      </c>
      <c r="D3457" t="s">
        <v>1001</v>
      </c>
      <c r="E3457" t="s">
        <v>1002</v>
      </c>
      <c r="F3457">
        <v>6</v>
      </c>
      <c r="G3457">
        <v>129.19999999999999</v>
      </c>
      <c r="H3457" s="9">
        <v>45230</v>
      </c>
      <c r="I3457" t="s">
        <v>763</v>
      </c>
      <c r="J3457" t="s">
        <v>669</v>
      </c>
      <c r="K3457" t="s">
        <v>594</v>
      </c>
      <c r="L3457" t="s">
        <v>660</v>
      </c>
      <c r="M3457" t="s">
        <v>2504</v>
      </c>
      <c r="N3457" t="s">
        <v>5576</v>
      </c>
      <c r="O3457" t="s">
        <v>6501</v>
      </c>
      <c r="P3457">
        <f>COUNTIFS($L:$L, SolaCorp_Backlog[[#This Row],[Product Group]], $H:$H, "&lt;=" &amp; SolaCorp_Backlog[[#This Row],[Order Date]])</f>
        <v>133</v>
      </c>
      <c r="Q3457" s="9">
        <f>IFERROR(VLOOKUP(SolaCorp_Backlog[[#This Row],[Order_Item]], 'Hot Orders'!$C:$H, 6, FALSE), SolaCorp_Backlog[[#This Row],[Order Date]])</f>
        <v>45230</v>
      </c>
      <c r="R3457">
        <f>COUNTIFS($L:$L, SolaCorp_Backlog[[#This Row],[Product Group]], $Q:$Q, "&lt;=" &amp; SolaCorp_Backlog[[#This Row],[New Date]])</f>
        <v>133</v>
      </c>
      <c r="S3457">
        <f>IF(SolaCorp_Backlog[[#This Row],[Product Group]] &lt;&gt; $L3456, 1, $S3456 + 1)</f>
        <v>121</v>
      </c>
      <c r="T345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45338</v>
      </c>
      <c r="U3457">
        <f ca="1" xml:space="preserve"> ROUND((SolaCorp_Backlog[[#This Row],[Projected Ship Date]] - SolaCorp_Backlog[[#This Row],[Order Date]]) / SolaCorp_Backlog[[#This Row],[Backlog Quantity]], 0)</f>
        <v>18</v>
      </c>
    </row>
    <row r="3458" spans="1:21" x14ac:dyDescent="0.25">
      <c r="A3458" t="s">
        <v>494</v>
      </c>
      <c r="B3458" t="s">
        <v>766</v>
      </c>
      <c r="C3458" t="s">
        <v>721</v>
      </c>
      <c r="D3458" t="s">
        <v>1001</v>
      </c>
      <c r="E3458" t="s">
        <v>1002</v>
      </c>
      <c r="F3458">
        <v>6</v>
      </c>
      <c r="G3458">
        <v>129.19999999999999</v>
      </c>
      <c r="H3458" s="9">
        <v>45230</v>
      </c>
      <c r="I3458" t="s">
        <v>763</v>
      </c>
      <c r="J3458" t="s">
        <v>669</v>
      </c>
      <c r="K3458" t="s">
        <v>594</v>
      </c>
      <c r="L3458" t="s">
        <v>660</v>
      </c>
      <c r="M3458" t="s">
        <v>2504</v>
      </c>
      <c r="N3458" t="s">
        <v>5577</v>
      </c>
      <c r="O3458" t="s">
        <v>6501</v>
      </c>
      <c r="P3458">
        <f>COUNTIFS($L:$L, SolaCorp_Backlog[[#This Row],[Product Group]], $H:$H, "&lt;=" &amp; SolaCorp_Backlog[[#This Row],[Order Date]])</f>
        <v>133</v>
      </c>
      <c r="Q3458" s="9">
        <f>IFERROR(VLOOKUP(SolaCorp_Backlog[[#This Row],[Order_Item]], 'Hot Orders'!$C:$H, 6, FALSE), SolaCorp_Backlog[[#This Row],[Order Date]])</f>
        <v>45230</v>
      </c>
      <c r="R3458">
        <f>COUNTIFS($L:$L, SolaCorp_Backlog[[#This Row],[Product Group]], $Q:$Q, "&lt;=" &amp; SolaCorp_Backlog[[#This Row],[New Date]])</f>
        <v>133</v>
      </c>
      <c r="S3458">
        <f>IF(SolaCorp_Backlog[[#This Row],[Product Group]] &lt;&gt; $L3457, 1, $S3457 + 1)</f>
        <v>122</v>
      </c>
      <c r="T345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458">
        <f ca="1" xml:space="preserve"> ROUND((SolaCorp_Backlog[[#This Row],[Projected Ship Date]] - SolaCorp_Backlog[[#This Row],[Order Date]]) / SolaCorp_Backlog[[#This Row],[Backlog Quantity]], 0)</f>
        <v>19</v>
      </c>
    </row>
    <row r="3459" spans="1:21" x14ac:dyDescent="0.25">
      <c r="A3459" t="s">
        <v>494</v>
      </c>
      <c r="B3459" t="s">
        <v>766</v>
      </c>
      <c r="C3459" t="s">
        <v>721</v>
      </c>
      <c r="D3459" t="s">
        <v>1001</v>
      </c>
      <c r="E3459" t="s">
        <v>1002</v>
      </c>
      <c r="F3459">
        <v>6</v>
      </c>
      <c r="G3459">
        <v>129.19999999999999</v>
      </c>
      <c r="H3459" s="9">
        <v>45230</v>
      </c>
      <c r="I3459" t="s">
        <v>763</v>
      </c>
      <c r="J3459" t="s">
        <v>669</v>
      </c>
      <c r="K3459" t="s">
        <v>594</v>
      </c>
      <c r="L3459" t="s">
        <v>660</v>
      </c>
      <c r="M3459" t="s">
        <v>2504</v>
      </c>
      <c r="N3459" t="s">
        <v>5578</v>
      </c>
      <c r="O3459" t="s">
        <v>6501</v>
      </c>
      <c r="P3459">
        <f>COUNTIFS($L:$L, SolaCorp_Backlog[[#This Row],[Product Group]], $H:$H, "&lt;=" &amp; SolaCorp_Backlog[[#This Row],[Order Date]])</f>
        <v>133</v>
      </c>
      <c r="Q3459" s="9">
        <f>IFERROR(VLOOKUP(SolaCorp_Backlog[[#This Row],[Order_Item]], 'Hot Orders'!$C:$H, 6, FALSE), SolaCorp_Backlog[[#This Row],[Order Date]])</f>
        <v>45230</v>
      </c>
      <c r="R3459">
        <f>COUNTIFS($L:$L, SolaCorp_Backlog[[#This Row],[Product Group]], $Q:$Q, "&lt;=" &amp; SolaCorp_Backlog[[#This Row],[New Date]])</f>
        <v>133</v>
      </c>
      <c r="S3459">
        <f>IF(SolaCorp_Backlog[[#This Row],[Product Group]] &lt;&gt; $L3458, 1, $S3458 + 1)</f>
        <v>123</v>
      </c>
      <c r="T345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459">
        <f ca="1" xml:space="preserve"> ROUND((SolaCorp_Backlog[[#This Row],[Projected Ship Date]] - SolaCorp_Backlog[[#This Row],[Order Date]]) / SolaCorp_Backlog[[#This Row],[Backlog Quantity]], 0)</f>
        <v>19</v>
      </c>
    </row>
    <row r="3460" spans="1:21" x14ac:dyDescent="0.25">
      <c r="A3460" t="s">
        <v>494</v>
      </c>
      <c r="B3460" t="s">
        <v>766</v>
      </c>
      <c r="C3460" t="s">
        <v>721</v>
      </c>
      <c r="D3460" t="s">
        <v>1001</v>
      </c>
      <c r="E3460" t="s">
        <v>1002</v>
      </c>
      <c r="F3460">
        <v>6</v>
      </c>
      <c r="G3460">
        <v>129.19999999999999</v>
      </c>
      <c r="H3460" s="9">
        <v>45230</v>
      </c>
      <c r="I3460" t="s">
        <v>763</v>
      </c>
      <c r="J3460" t="s">
        <v>669</v>
      </c>
      <c r="K3460" t="s">
        <v>594</v>
      </c>
      <c r="L3460" t="s">
        <v>660</v>
      </c>
      <c r="M3460" t="s">
        <v>2504</v>
      </c>
      <c r="N3460" t="s">
        <v>5579</v>
      </c>
      <c r="O3460" t="s">
        <v>6501</v>
      </c>
      <c r="P3460">
        <f>COUNTIFS($L:$L, SolaCorp_Backlog[[#This Row],[Product Group]], $H:$H, "&lt;=" &amp; SolaCorp_Backlog[[#This Row],[Order Date]])</f>
        <v>133</v>
      </c>
      <c r="Q3460" s="9">
        <f>IFERROR(VLOOKUP(SolaCorp_Backlog[[#This Row],[Order_Item]], 'Hot Orders'!$C:$H, 6, FALSE), SolaCorp_Backlog[[#This Row],[Order Date]])</f>
        <v>45230</v>
      </c>
      <c r="R3460">
        <f>COUNTIFS($L:$L, SolaCorp_Backlog[[#This Row],[Product Group]], $Q:$Q, "&lt;=" &amp; SolaCorp_Backlog[[#This Row],[New Date]])</f>
        <v>133</v>
      </c>
      <c r="S3460">
        <f>IF(SolaCorp_Backlog[[#This Row],[Product Group]] &lt;&gt; $L3459, 1, $S3459 + 1)</f>
        <v>124</v>
      </c>
      <c r="T3460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460">
        <f ca="1" xml:space="preserve"> ROUND((SolaCorp_Backlog[[#This Row],[Projected Ship Date]] - SolaCorp_Backlog[[#This Row],[Order Date]]) / SolaCorp_Backlog[[#This Row],[Backlog Quantity]], 0)</f>
        <v>19</v>
      </c>
    </row>
    <row r="3461" spans="1:21" x14ac:dyDescent="0.25">
      <c r="A3461" t="s">
        <v>494</v>
      </c>
      <c r="B3461" t="s">
        <v>766</v>
      </c>
      <c r="C3461" t="s">
        <v>721</v>
      </c>
      <c r="D3461" t="s">
        <v>1001</v>
      </c>
      <c r="E3461" t="s">
        <v>1002</v>
      </c>
      <c r="F3461">
        <v>6</v>
      </c>
      <c r="G3461">
        <v>129.19999999999999</v>
      </c>
      <c r="H3461" s="9">
        <v>45230</v>
      </c>
      <c r="I3461" t="s">
        <v>763</v>
      </c>
      <c r="J3461" t="s">
        <v>669</v>
      </c>
      <c r="K3461" t="s">
        <v>594</v>
      </c>
      <c r="L3461" t="s">
        <v>660</v>
      </c>
      <c r="M3461" t="s">
        <v>2504</v>
      </c>
      <c r="N3461" t="s">
        <v>5580</v>
      </c>
      <c r="O3461" t="s">
        <v>6501</v>
      </c>
      <c r="P3461">
        <f>COUNTIFS($L:$L, SolaCorp_Backlog[[#This Row],[Product Group]], $H:$H, "&lt;=" &amp; SolaCorp_Backlog[[#This Row],[Order Date]])</f>
        <v>133</v>
      </c>
      <c r="Q3461" s="9">
        <f>IFERROR(VLOOKUP(SolaCorp_Backlog[[#This Row],[Order_Item]], 'Hot Orders'!$C:$H, 6, FALSE), SolaCorp_Backlog[[#This Row],[Order Date]])</f>
        <v>45230</v>
      </c>
      <c r="R3461">
        <f>COUNTIFS($L:$L, SolaCorp_Backlog[[#This Row],[Product Group]], $Q:$Q, "&lt;=" &amp; SolaCorp_Backlog[[#This Row],[New Date]])</f>
        <v>133</v>
      </c>
      <c r="S3461">
        <f>IF(SolaCorp_Backlog[[#This Row],[Product Group]] &lt;&gt; $L3460, 1, $S3460 + 1)</f>
        <v>125</v>
      </c>
      <c r="T3461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461">
        <f ca="1" xml:space="preserve"> ROUND((SolaCorp_Backlog[[#This Row],[Projected Ship Date]] - SolaCorp_Backlog[[#This Row],[Order Date]]) / SolaCorp_Backlog[[#This Row],[Backlog Quantity]], 0)</f>
        <v>19</v>
      </c>
    </row>
    <row r="3462" spans="1:21" x14ac:dyDescent="0.25">
      <c r="A3462" t="s">
        <v>494</v>
      </c>
      <c r="B3462" t="s">
        <v>766</v>
      </c>
      <c r="C3462" t="s">
        <v>721</v>
      </c>
      <c r="D3462" t="s">
        <v>1001</v>
      </c>
      <c r="E3462" t="s">
        <v>1002</v>
      </c>
      <c r="F3462">
        <v>6</v>
      </c>
      <c r="G3462">
        <v>129.19999999999999</v>
      </c>
      <c r="H3462" s="9">
        <v>45230</v>
      </c>
      <c r="I3462" t="s">
        <v>763</v>
      </c>
      <c r="J3462" t="s">
        <v>669</v>
      </c>
      <c r="K3462" t="s">
        <v>594</v>
      </c>
      <c r="L3462" t="s">
        <v>660</v>
      </c>
      <c r="M3462" t="s">
        <v>2504</v>
      </c>
      <c r="N3462" t="s">
        <v>5581</v>
      </c>
      <c r="O3462" t="s">
        <v>6501</v>
      </c>
      <c r="P3462">
        <f>COUNTIFS($L:$L, SolaCorp_Backlog[[#This Row],[Product Group]], $H:$H, "&lt;=" &amp; SolaCorp_Backlog[[#This Row],[Order Date]])</f>
        <v>133</v>
      </c>
      <c r="Q3462" s="9">
        <f>IFERROR(VLOOKUP(SolaCorp_Backlog[[#This Row],[Order_Item]], 'Hot Orders'!$C:$H, 6, FALSE), SolaCorp_Backlog[[#This Row],[Order Date]])</f>
        <v>45230</v>
      </c>
      <c r="R3462">
        <f>COUNTIFS($L:$L, SolaCorp_Backlog[[#This Row],[Product Group]], $Q:$Q, "&lt;=" &amp; SolaCorp_Backlog[[#This Row],[New Date]])</f>
        <v>133</v>
      </c>
      <c r="S3462">
        <f>IF(SolaCorp_Backlog[[#This Row],[Product Group]] &lt;&gt; $L3461, 1, $S3461 + 1)</f>
        <v>126</v>
      </c>
      <c r="T3462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462">
        <f ca="1" xml:space="preserve"> ROUND((SolaCorp_Backlog[[#This Row],[Projected Ship Date]] - SolaCorp_Backlog[[#This Row],[Order Date]]) / SolaCorp_Backlog[[#This Row],[Backlog Quantity]], 0)</f>
        <v>19</v>
      </c>
    </row>
    <row r="3463" spans="1:21" x14ac:dyDescent="0.25">
      <c r="A3463" t="s">
        <v>488</v>
      </c>
      <c r="B3463" t="s">
        <v>909</v>
      </c>
      <c r="C3463" t="s">
        <v>688</v>
      </c>
      <c r="D3463" t="s">
        <v>1205</v>
      </c>
      <c r="E3463" t="s">
        <v>1206</v>
      </c>
      <c r="F3463">
        <v>1</v>
      </c>
      <c r="G3463">
        <v>77.739999999999995</v>
      </c>
      <c r="H3463" s="9">
        <v>45230</v>
      </c>
      <c r="I3463" t="s">
        <v>691</v>
      </c>
      <c r="J3463" t="s">
        <v>675</v>
      </c>
      <c r="K3463" t="s">
        <v>594</v>
      </c>
      <c r="L3463" t="s">
        <v>660</v>
      </c>
      <c r="M3463" t="s">
        <v>2516</v>
      </c>
      <c r="N3463" t="s">
        <v>5603</v>
      </c>
      <c r="O3463" t="s">
        <v>6496</v>
      </c>
      <c r="P3463">
        <f>COUNTIFS($L:$L, SolaCorp_Backlog[[#This Row],[Product Group]], $H:$H, "&lt;=" &amp; SolaCorp_Backlog[[#This Row],[Order Date]])</f>
        <v>133</v>
      </c>
      <c r="Q3463" s="9">
        <f>IFERROR(VLOOKUP(SolaCorp_Backlog[[#This Row],[Order_Item]], 'Hot Orders'!$C:$H, 6, FALSE), SolaCorp_Backlog[[#This Row],[Order Date]])</f>
        <v>45230</v>
      </c>
      <c r="R3463">
        <f>COUNTIFS($L:$L, SolaCorp_Backlog[[#This Row],[Product Group]], $Q:$Q, "&lt;=" &amp; SolaCorp_Backlog[[#This Row],[New Date]])</f>
        <v>133</v>
      </c>
      <c r="S3463">
        <f>IF(SolaCorp_Backlog[[#This Row],[Product Group]] &lt;&gt; $L3462, 1, $S3462 + 1)</f>
        <v>127</v>
      </c>
      <c r="T3463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463">
        <f ca="1" xml:space="preserve"> ROUND((SolaCorp_Backlog[[#This Row],[Projected Ship Date]] - SolaCorp_Backlog[[#This Row],[Order Date]]) / SolaCorp_Backlog[[#This Row],[Backlog Quantity]], 0)</f>
        <v>115</v>
      </c>
    </row>
    <row r="3464" spans="1:21" x14ac:dyDescent="0.25">
      <c r="A3464" t="s">
        <v>488</v>
      </c>
      <c r="B3464" t="s">
        <v>909</v>
      </c>
      <c r="C3464" t="s">
        <v>688</v>
      </c>
      <c r="D3464" t="s">
        <v>1166</v>
      </c>
      <c r="E3464" t="s">
        <v>1167</v>
      </c>
      <c r="F3464">
        <v>1</v>
      </c>
      <c r="G3464">
        <v>237.85</v>
      </c>
      <c r="H3464" s="9">
        <v>45230</v>
      </c>
      <c r="I3464" t="s">
        <v>691</v>
      </c>
      <c r="J3464" t="s">
        <v>675</v>
      </c>
      <c r="K3464" t="s">
        <v>595</v>
      </c>
      <c r="L3464" t="s">
        <v>660</v>
      </c>
      <c r="M3464" t="s">
        <v>2499</v>
      </c>
      <c r="N3464" t="s">
        <v>5567</v>
      </c>
      <c r="O3464" t="s">
        <v>6496</v>
      </c>
      <c r="P3464">
        <f>COUNTIFS($L:$L, SolaCorp_Backlog[[#This Row],[Product Group]], $H:$H, "&lt;=" &amp; SolaCorp_Backlog[[#This Row],[Order Date]])</f>
        <v>133</v>
      </c>
      <c r="Q3464" s="9">
        <f>IFERROR(VLOOKUP(SolaCorp_Backlog[[#This Row],[Order_Item]], 'Hot Orders'!$C:$H, 6, FALSE), SolaCorp_Backlog[[#This Row],[Order Date]])</f>
        <v>45230</v>
      </c>
      <c r="R3464">
        <f>COUNTIFS($L:$L, SolaCorp_Backlog[[#This Row],[Product Group]], $Q:$Q, "&lt;=" &amp; SolaCorp_Backlog[[#This Row],[New Date]])</f>
        <v>133</v>
      </c>
      <c r="S3464">
        <f>IF(SolaCorp_Backlog[[#This Row],[Product Group]] &lt;&gt; $L3463, 1, $S3463 + 1)</f>
        <v>128</v>
      </c>
      <c r="T3464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464">
        <f ca="1" xml:space="preserve"> ROUND((SolaCorp_Backlog[[#This Row],[Projected Ship Date]] - SolaCorp_Backlog[[#This Row],[Order Date]]) / SolaCorp_Backlog[[#This Row],[Backlog Quantity]], 0)</f>
        <v>115</v>
      </c>
    </row>
    <row r="3465" spans="1:21" x14ac:dyDescent="0.25">
      <c r="A3465" t="s">
        <v>488</v>
      </c>
      <c r="B3465" t="s">
        <v>909</v>
      </c>
      <c r="C3465" t="s">
        <v>688</v>
      </c>
      <c r="D3465" t="s">
        <v>1205</v>
      </c>
      <c r="E3465" t="s">
        <v>1206</v>
      </c>
      <c r="F3465">
        <v>1</v>
      </c>
      <c r="G3465">
        <v>303.39</v>
      </c>
      <c r="H3465" s="9">
        <v>45230</v>
      </c>
      <c r="I3465" t="s">
        <v>691</v>
      </c>
      <c r="J3465" t="s">
        <v>675</v>
      </c>
      <c r="K3465" t="s">
        <v>594</v>
      </c>
      <c r="L3465" t="s">
        <v>660</v>
      </c>
      <c r="M3465" t="s">
        <v>2516</v>
      </c>
      <c r="N3465" t="s">
        <v>5603</v>
      </c>
      <c r="O3465" t="s">
        <v>6496</v>
      </c>
      <c r="P3465">
        <f>COUNTIFS($L:$L, SolaCorp_Backlog[[#This Row],[Product Group]], $H:$H, "&lt;=" &amp; SolaCorp_Backlog[[#This Row],[Order Date]])</f>
        <v>133</v>
      </c>
      <c r="Q3465" s="9">
        <f>IFERROR(VLOOKUP(SolaCorp_Backlog[[#This Row],[Order_Item]], 'Hot Orders'!$C:$H, 6, FALSE), SolaCorp_Backlog[[#This Row],[Order Date]])</f>
        <v>45230</v>
      </c>
      <c r="R3465">
        <f>COUNTIFS($L:$L, SolaCorp_Backlog[[#This Row],[Product Group]], $Q:$Q, "&lt;=" &amp; SolaCorp_Backlog[[#This Row],[New Date]])</f>
        <v>133</v>
      </c>
      <c r="S3465">
        <f>IF(SolaCorp_Backlog[[#This Row],[Product Group]] &lt;&gt; $L3464, 1, $S3464 + 1)</f>
        <v>129</v>
      </c>
      <c r="T3465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465">
        <f ca="1" xml:space="preserve"> ROUND((SolaCorp_Backlog[[#This Row],[Projected Ship Date]] - SolaCorp_Backlog[[#This Row],[Order Date]]) / SolaCorp_Backlog[[#This Row],[Backlog Quantity]], 0)</f>
        <v>115</v>
      </c>
    </row>
    <row r="3466" spans="1:21" x14ac:dyDescent="0.25">
      <c r="A3466" t="s">
        <v>488</v>
      </c>
      <c r="B3466" t="s">
        <v>909</v>
      </c>
      <c r="C3466" t="s">
        <v>688</v>
      </c>
      <c r="D3466" t="s">
        <v>1166</v>
      </c>
      <c r="E3466" t="s">
        <v>1167</v>
      </c>
      <c r="F3466">
        <v>1</v>
      </c>
      <c r="G3466">
        <v>329.36</v>
      </c>
      <c r="H3466" s="9">
        <v>45230</v>
      </c>
      <c r="I3466" t="s">
        <v>691</v>
      </c>
      <c r="J3466" t="s">
        <v>675</v>
      </c>
      <c r="K3466" t="s">
        <v>595</v>
      </c>
      <c r="L3466" t="s">
        <v>660</v>
      </c>
      <c r="M3466" t="s">
        <v>2499</v>
      </c>
      <c r="N3466" t="s">
        <v>5567</v>
      </c>
      <c r="O3466" t="s">
        <v>6496</v>
      </c>
      <c r="P3466">
        <f>COUNTIFS($L:$L, SolaCorp_Backlog[[#This Row],[Product Group]], $H:$H, "&lt;=" &amp; SolaCorp_Backlog[[#This Row],[Order Date]])</f>
        <v>133</v>
      </c>
      <c r="Q3466" s="9">
        <f>IFERROR(VLOOKUP(SolaCorp_Backlog[[#This Row],[Order_Item]], 'Hot Orders'!$C:$H, 6, FALSE), SolaCorp_Backlog[[#This Row],[Order Date]])</f>
        <v>45230</v>
      </c>
      <c r="R3466">
        <f>COUNTIFS($L:$L, SolaCorp_Backlog[[#This Row],[Product Group]], $Q:$Q, "&lt;=" &amp; SolaCorp_Backlog[[#This Row],[New Date]])</f>
        <v>133</v>
      </c>
      <c r="S3466">
        <f>IF(SolaCorp_Backlog[[#This Row],[Product Group]] &lt;&gt; $L3465, 1, $S3465 + 1)</f>
        <v>130</v>
      </c>
      <c r="T3466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466">
        <f ca="1" xml:space="preserve"> ROUND((SolaCorp_Backlog[[#This Row],[Projected Ship Date]] - SolaCorp_Backlog[[#This Row],[Order Date]]) / SolaCorp_Backlog[[#This Row],[Backlog Quantity]], 0)</f>
        <v>115</v>
      </c>
    </row>
    <row r="3467" spans="1:21" x14ac:dyDescent="0.25">
      <c r="A3467" t="s">
        <v>488</v>
      </c>
      <c r="B3467" t="s">
        <v>909</v>
      </c>
      <c r="C3467" t="s">
        <v>688</v>
      </c>
      <c r="D3467" t="s">
        <v>1166</v>
      </c>
      <c r="E3467" t="s">
        <v>1167</v>
      </c>
      <c r="F3467">
        <v>1</v>
      </c>
      <c r="G3467">
        <v>102.63</v>
      </c>
      <c r="H3467" s="9">
        <v>45230</v>
      </c>
      <c r="I3467" t="s">
        <v>691</v>
      </c>
      <c r="J3467" t="s">
        <v>675</v>
      </c>
      <c r="K3467" t="s">
        <v>595</v>
      </c>
      <c r="L3467" t="s">
        <v>660</v>
      </c>
      <c r="M3467" t="s">
        <v>2499</v>
      </c>
      <c r="N3467" t="s">
        <v>5567</v>
      </c>
      <c r="O3467" t="s">
        <v>6496</v>
      </c>
      <c r="P3467">
        <f>COUNTIFS($L:$L, SolaCorp_Backlog[[#This Row],[Product Group]], $H:$H, "&lt;=" &amp; SolaCorp_Backlog[[#This Row],[Order Date]])</f>
        <v>133</v>
      </c>
      <c r="Q3467" s="9">
        <f>IFERROR(VLOOKUP(SolaCorp_Backlog[[#This Row],[Order_Item]], 'Hot Orders'!$C:$H, 6, FALSE), SolaCorp_Backlog[[#This Row],[Order Date]])</f>
        <v>45230</v>
      </c>
      <c r="R3467">
        <f>COUNTIFS($L:$L, SolaCorp_Backlog[[#This Row],[Product Group]], $Q:$Q, "&lt;=" &amp; SolaCorp_Backlog[[#This Row],[New Date]])</f>
        <v>133</v>
      </c>
      <c r="S3467">
        <f>IF(SolaCorp_Backlog[[#This Row],[Product Group]] &lt;&gt; $L3466, 1, $S3466 + 1)</f>
        <v>131</v>
      </c>
      <c r="T3467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45345</v>
      </c>
      <c r="U3467">
        <f ca="1" xml:space="preserve"> ROUND((SolaCorp_Backlog[[#This Row],[Projected Ship Date]] - SolaCorp_Backlog[[#This Row],[Order Date]]) / SolaCorp_Backlog[[#This Row],[Backlog Quantity]], 0)</f>
        <v>115</v>
      </c>
    </row>
    <row r="3468" spans="1:21" x14ac:dyDescent="0.25">
      <c r="A3468" t="s">
        <v>488</v>
      </c>
      <c r="B3468" t="s">
        <v>909</v>
      </c>
      <c r="C3468" t="s">
        <v>688</v>
      </c>
      <c r="D3468" t="s">
        <v>1166</v>
      </c>
      <c r="E3468" t="s">
        <v>1167</v>
      </c>
      <c r="F3468">
        <v>1</v>
      </c>
      <c r="G3468">
        <v>102.63</v>
      </c>
      <c r="H3468" s="9">
        <v>45230</v>
      </c>
      <c r="I3468" t="s">
        <v>691</v>
      </c>
      <c r="J3468" t="s">
        <v>675</v>
      </c>
      <c r="K3468" t="s">
        <v>595</v>
      </c>
      <c r="L3468" t="s">
        <v>660</v>
      </c>
      <c r="M3468" t="s">
        <v>2499</v>
      </c>
      <c r="N3468" t="s">
        <v>5567</v>
      </c>
      <c r="O3468" t="s">
        <v>6496</v>
      </c>
      <c r="P3468">
        <f>COUNTIFS($L:$L, SolaCorp_Backlog[[#This Row],[Product Group]], $H:$H, "&lt;=" &amp; SolaCorp_Backlog[[#This Row],[Order Date]])</f>
        <v>133</v>
      </c>
      <c r="Q3468" s="9">
        <f>IFERROR(VLOOKUP(SolaCorp_Backlog[[#This Row],[Order_Item]], 'Hot Orders'!$C:$H, 6, FALSE), SolaCorp_Backlog[[#This Row],[Order Date]])</f>
        <v>45230</v>
      </c>
      <c r="R3468">
        <f>COUNTIFS($L:$L, SolaCorp_Backlog[[#This Row],[Product Group]], $Q:$Q, "&lt;=" &amp; SolaCorp_Backlog[[#This Row],[New Date]])</f>
        <v>133</v>
      </c>
      <c r="S3468">
        <f>IF(SolaCorp_Backlog[[#This Row],[Product Group]] &lt;&gt; $L3467, 1, $S3467 + 1)</f>
        <v>132</v>
      </c>
      <c r="T3468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3468">
        <f ca="1" xml:space="preserve"> ROUND((SolaCorp_Backlog[[#This Row],[Projected Ship Date]] - SolaCorp_Backlog[[#This Row],[Order Date]]) / SolaCorp_Backlog[[#This Row],[Backlog Quantity]], 0)</f>
        <v>122</v>
      </c>
    </row>
    <row r="3469" spans="1:21" x14ac:dyDescent="0.25">
      <c r="A3469" t="s">
        <v>488</v>
      </c>
      <c r="B3469" t="s">
        <v>909</v>
      </c>
      <c r="C3469" t="s">
        <v>688</v>
      </c>
      <c r="D3469" t="s">
        <v>1166</v>
      </c>
      <c r="E3469" t="s">
        <v>1167</v>
      </c>
      <c r="F3469">
        <v>1</v>
      </c>
      <c r="G3469">
        <v>132.22</v>
      </c>
      <c r="H3469" s="9">
        <v>45230</v>
      </c>
      <c r="I3469" t="s">
        <v>691</v>
      </c>
      <c r="J3469" t="s">
        <v>675</v>
      </c>
      <c r="K3469" t="s">
        <v>595</v>
      </c>
      <c r="L3469" t="s">
        <v>660</v>
      </c>
      <c r="M3469" t="s">
        <v>2499</v>
      </c>
      <c r="N3469" t="s">
        <v>5567</v>
      </c>
      <c r="O3469" t="s">
        <v>6496</v>
      </c>
      <c r="P3469">
        <f>COUNTIFS($L:$L, SolaCorp_Backlog[[#This Row],[Product Group]], $H:$H, "&lt;=" &amp; SolaCorp_Backlog[[#This Row],[Order Date]])</f>
        <v>133</v>
      </c>
      <c r="Q3469" s="9">
        <f>IFERROR(VLOOKUP(SolaCorp_Backlog[[#This Row],[Order_Item]], 'Hot Orders'!$C:$H, 6, FALSE), SolaCorp_Backlog[[#This Row],[Order Date]])</f>
        <v>45230</v>
      </c>
      <c r="R3469">
        <f>COUNTIFS($L:$L, SolaCorp_Backlog[[#This Row],[Product Group]], $Q:$Q, "&lt;=" &amp; SolaCorp_Backlog[[#This Row],[New Date]])</f>
        <v>133</v>
      </c>
      <c r="S3469">
        <f>IF(SolaCorp_Backlog[[#This Row],[Product Group]] &lt;&gt; $L3468, 1, $S3468 + 1)</f>
        <v>133</v>
      </c>
      <c r="T3469" s="9">
        <f ca="1">IF(
  ISBLANK(VLOOKUP(SolaCorp_Backlog[[#This Row],[Product Group]], 'Output Rates'!$A$2:$C$9, 3, FALSE)),
  TODAY() + (7 - WEEKDAY(TODAY(), 16)) + 7 * _xlfn.CEILING.MATH((SolaCorp_Backlog[[#This Row],[Rank No Ties]] - 1) / VLOOKUP(SolaCorp_Backlog[[#This Row],[Product Group]], 'Output Rates'!$A$2:$C$9, 2, FALSE)),
  VLOOKUP(SolaCorp_Backlog[[#This Row],[Product Group]], 'Output Rates'!$A$2:$C$9, 3, FALSE) + (7 - WEEKDAY(VLOOKUP(SolaCorp_Backlog[[#This Row],[Product Group]], 'Output Rates'!$A$2:$C$9, 3, FALSE), 16)) + 7 * _xlfn.CEILING.MATH((SolaCorp_Backlog[[#This Row],[Rank No Ties]] - 1) / VLOOKUP(SolaCorp_Backlog[[#This Row],[Product Group]], 'Output Rates'!$A$2:$C$9, 2, FALSE))
)</f>
        <v>45352</v>
      </c>
      <c r="U3469">
        <f ca="1" xml:space="preserve"> ROUND((SolaCorp_Backlog[[#This Row],[Projected Ship Date]] - SolaCorp_Backlog[[#This Row],[Order Date]]) / SolaCorp_Backlog[[#This Row],[Backlog Quantity]], 0)</f>
        <v>122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9C82-0AF2-4B3D-B252-B9A45C7166FB}">
  <sheetPr>
    <tabColor theme="1" tint="0.499984740745262"/>
  </sheetPr>
  <dimension ref="A1:B66"/>
  <sheetViews>
    <sheetView workbookViewId="0">
      <selection activeCell="A11" sqref="A11"/>
    </sheetView>
  </sheetViews>
  <sheetFormatPr defaultRowHeight="15" x14ac:dyDescent="0.25"/>
  <cols>
    <col min="1" max="1" width="27.5703125" bestFit="1" customWidth="1"/>
    <col min="2" max="3" width="18" bestFit="1" customWidth="1"/>
  </cols>
  <sheetData>
    <row r="1" spans="1:2" x14ac:dyDescent="0.25">
      <c r="A1" s="5" t="s">
        <v>1519</v>
      </c>
      <c r="B1" s="5" t="s">
        <v>652</v>
      </c>
    </row>
    <row r="2" spans="1:2" x14ac:dyDescent="0.25">
      <c r="A2" s="45" t="s">
        <v>587</v>
      </c>
      <c r="B2" s="45" t="s">
        <v>656</v>
      </c>
    </row>
    <row r="3" spans="1:2" x14ac:dyDescent="0.25">
      <c r="A3" s="45" t="s">
        <v>588</v>
      </c>
      <c r="B3" s="45" t="s">
        <v>658</v>
      </c>
    </row>
    <row r="4" spans="1:2" x14ac:dyDescent="0.25">
      <c r="A4" s="45" t="s">
        <v>589</v>
      </c>
      <c r="B4" s="45" t="s">
        <v>658</v>
      </c>
    </row>
    <row r="5" spans="1:2" x14ac:dyDescent="0.25">
      <c r="A5" s="45" t="s">
        <v>590</v>
      </c>
      <c r="B5" s="45" t="s">
        <v>659</v>
      </c>
    </row>
    <row r="6" spans="1:2" x14ac:dyDescent="0.25">
      <c r="A6" s="45" t="s">
        <v>591</v>
      </c>
      <c r="B6" s="45" t="s">
        <v>655</v>
      </c>
    </row>
    <row r="7" spans="1:2" x14ac:dyDescent="0.25">
      <c r="A7" s="45" t="s">
        <v>592</v>
      </c>
      <c r="B7" s="45" t="s">
        <v>657</v>
      </c>
    </row>
    <row r="8" spans="1:2" x14ac:dyDescent="0.25">
      <c r="A8" s="45" t="s">
        <v>593</v>
      </c>
      <c r="B8" s="45" t="s">
        <v>654</v>
      </c>
    </row>
    <row r="9" spans="1:2" x14ac:dyDescent="0.25">
      <c r="A9" s="45" t="s">
        <v>594</v>
      </c>
      <c r="B9" s="45" t="s">
        <v>660</v>
      </c>
    </row>
    <row r="10" spans="1:2" x14ac:dyDescent="0.25">
      <c r="A10" s="45" t="s">
        <v>595</v>
      </c>
      <c r="B10" s="45" t="s">
        <v>660</v>
      </c>
    </row>
    <row r="11" spans="1:2" x14ac:dyDescent="0.25">
      <c r="A11" s="45" t="s">
        <v>596</v>
      </c>
      <c r="B11" s="45" t="s">
        <v>659</v>
      </c>
    </row>
    <row r="12" spans="1:2" x14ac:dyDescent="0.25">
      <c r="A12" s="45" t="s">
        <v>597</v>
      </c>
      <c r="B12" s="45" t="s">
        <v>659</v>
      </c>
    </row>
    <row r="13" spans="1:2" x14ac:dyDescent="0.25">
      <c r="A13" s="45" t="s">
        <v>598</v>
      </c>
      <c r="B13" s="45" t="s">
        <v>654</v>
      </c>
    </row>
    <row r="14" spans="1:2" x14ac:dyDescent="0.25">
      <c r="A14" s="45" t="s">
        <v>599</v>
      </c>
      <c r="B14" s="45" t="s">
        <v>659</v>
      </c>
    </row>
    <row r="15" spans="1:2" x14ac:dyDescent="0.25">
      <c r="A15" s="45" t="s">
        <v>600</v>
      </c>
      <c r="B15" s="45" t="s">
        <v>655</v>
      </c>
    </row>
    <row r="16" spans="1:2" x14ac:dyDescent="0.25">
      <c r="A16" s="45" t="s">
        <v>601</v>
      </c>
      <c r="B16" s="45" t="s">
        <v>659</v>
      </c>
    </row>
    <row r="17" spans="1:2" x14ac:dyDescent="0.25">
      <c r="A17" s="45" t="s">
        <v>602</v>
      </c>
      <c r="B17" s="45" t="s">
        <v>659</v>
      </c>
    </row>
    <row r="18" spans="1:2" x14ac:dyDescent="0.25">
      <c r="A18" s="45" t="s">
        <v>603</v>
      </c>
      <c r="B18" s="45" t="s">
        <v>658</v>
      </c>
    </row>
    <row r="19" spans="1:2" x14ac:dyDescent="0.25">
      <c r="A19" s="45" t="s">
        <v>604</v>
      </c>
      <c r="B19" s="45" t="s">
        <v>656</v>
      </c>
    </row>
    <row r="20" spans="1:2" x14ac:dyDescent="0.25">
      <c r="A20" s="45" t="s">
        <v>605</v>
      </c>
      <c r="B20" s="45" t="s">
        <v>659</v>
      </c>
    </row>
    <row r="21" spans="1:2" x14ac:dyDescent="0.25">
      <c r="A21" s="45" t="s">
        <v>606</v>
      </c>
      <c r="B21" s="45" t="s">
        <v>655</v>
      </c>
    </row>
    <row r="22" spans="1:2" x14ac:dyDescent="0.25">
      <c r="A22" s="45" t="s">
        <v>607</v>
      </c>
      <c r="B22" s="45" t="s">
        <v>653</v>
      </c>
    </row>
    <row r="23" spans="1:2" x14ac:dyDescent="0.25">
      <c r="A23" s="45" t="s">
        <v>608</v>
      </c>
      <c r="B23" s="45" t="s">
        <v>654</v>
      </c>
    </row>
    <row r="24" spans="1:2" x14ac:dyDescent="0.25">
      <c r="A24" s="45" t="s">
        <v>609</v>
      </c>
      <c r="B24" s="45" t="s">
        <v>658</v>
      </c>
    </row>
    <row r="25" spans="1:2" x14ac:dyDescent="0.25">
      <c r="A25" s="45" t="s">
        <v>610</v>
      </c>
      <c r="B25" s="45" t="s">
        <v>654</v>
      </c>
    </row>
    <row r="26" spans="1:2" x14ac:dyDescent="0.25">
      <c r="A26" s="45" t="s">
        <v>611</v>
      </c>
      <c r="B26" s="45" t="s">
        <v>658</v>
      </c>
    </row>
    <row r="27" spans="1:2" x14ac:dyDescent="0.25">
      <c r="A27" s="45" t="s">
        <v>612</v>
      </c>
      <c r="B27" s="45" t="s">
        <v>659</v>
      </c>
    </row>
    <row r="28" spans="1:2" x14ac:dyDescent="0.25">
      <c r="A28" s="45" t="s">
        <v>613</v>
      </c>
      <c r="B28" s="45" t="s">
        <v>658</v>
      </c>
    </row>
    <row r="29" spans="1:2" x14ac:dyDescent="0.25">
      <c r="A29" s="45" t="s">
        <v>614</v>
      </c>
      <c r="B29" s="45" t="s">
        <v>655</v>
      </c>
    </row>
    <row r="30" spans="1:2" x14ac:dyDescent="0.25">
      <c r="A30" s="45" t="s">
        <v>615</v>
      </c>
      <c r="B30" s="45" t="s">
        <v>658</v>
      </c>
    </row>
    <row r="31" spans="1:2" x14ac:dyDescent="0.25">
      <c r="A31" s="45" t="s">
        <v>616</v>
      </c>
      <c r="B31" s="45" t="s">
        <v>654</v>
      </c>
    </row>
    <row r="32" spans="1:2" x14ac:dyDescent="0.25">
      <c r="A32" s="45" t="s">
        <v>617</v>
      </c>
      <c r="B32" s="45" t="s">
        <v>658</v>
      </c>
    </row>
    <row r="33" spans="1:2" x14ac:dyDescent="0.25">
      <c r="A33" s="45" t="s">
        <v>618</v>
      </c>
      <c r="B33" s="45" t="s">
        <v>659</v>
      </c>
    </row>
    <row r="34" spans="1:2" x14ac:dyDescent="0.25">
      <c r="A34" s="45" t="s">
        <v>619</v>
      </c>
      <c r="B34" s="45" t="s">
        <v>658</v>
      </c>
    </row>
    <row r="35" spans="1:2" x14ac:dyDescent="0.25">
      <c r="A35" s="45" t="s">
        <v>620</v>
      </c>
      <c r="B35" s="45" t="s">
        <v>659</v>
      </c>
    </row>
    <row r="36" spans="1:2" x14ac:dyDescent="0.25">
      <c r="A36" s="45" t="s">
        <v>621</v>
      </c>
      <c r="B36" s="45" t="s">
        <v>654</v>
      </c>
    </row>
    <row r="37" spans="1:2" x14ac:dyDescent="0.25">
      <c r="A37" s="45" t="s">
        <v>622</v>
      </c>
      <c r="B37" s="45" t="s">
        <v>659</v>
      </c>
    </row>
    <row r="38" spans="1:2" x14ac:dyDescent="0.25">
      <c r="A38" s="45" t="s">
        <v>623</v>
      </c>
      <c r="B38" s="45" t="s">
        <v>658</v>
      </c>
    </row>
    <row r="39" spans="1:2" x14ac:dyDescent="0.25">
      <c r="A39" s="45" t="s">
        <v>624</v>
      </c>
      <c r="B39" s="45" t="s">
        <v>658</v>
      </c>
    </row>
    <row r="40" spans="1:2" x14ac:dyDescent="0.25">
      <c r="A40" s="45" t="s">
        <v>625</v>
      </c>
      <c r="B40" s="45" t="s">
        <v>654</v>
      </c>
    </row>
    <row r="41" spans="1:2" x14ac:dyDescent="0.25">
      <c r="A41" s="45" t="s">
        <v>626</v>
      </c>
      <c r="B41" s="45" t="s">
        <v>654</v>
      </c>
    </row>
    <row r="42" spans="1:2" x14ac:dyDescent="0.25">
      <c r="A42" s="45" t="s">
        <v>627</v>
      </c>
      <c r="B42" s="45" t="s">
        <v>656</v>
      </c>
    </row>
    <row r="43" spans="1:2" x14ac:dyDescent="0.25">
      <c r="A43" s="45" t="s">
        <v>628</v>
      </c>
      <c r="B43" s="45" t="s">
        <v>659</v>
      </c>
    </row>
    <row r="44" spans="1:2" x14ac:dyDescent="0.25">
      <c r="A44" s="45" t="s">
        <v>629</v>
      </c>
      <c r="B44" s="45" t="s">
        <v>654</v>
      </c>
    </row>
    <row r="45" spans="1:2" x14ac:dyDescent="0.25">
      <c r="A45" s="45" t="s">
        <v>630</v>
      </c>
      <c r="B45" s="45" t="s">
        <v>654</v>
      </c>
    </row>
    <row r="46" spans="1:2" x14ac:dyDescent="0.25">
      <c r="A46" s="45" t="s">
        <v>631</v>
      </c>
      <c r="B46" s="45" t="s">
        <v>655</v>
      </c>
    </row>
    <row r="47" spans="1:2" x14ac:dyDescent="0.25">
      <c r="A47" s="45" t="s">
        <v>632</v>
      </c>
      <c r="B47" s="45" t="s">
        <v>659</v>
      </c>
    </row>
    <row r="48" spans="1:2" x14ac:dyDescent="0.25">
      <c r="A48" s="45" t="s">
        <v>633</v>
      </c>
      <c r="B48" s="45" t="s">
        <v>659</v>
      </c>
    </row>
    <row r="49" spans="1:2" x14ac:dyDescent="0.25">
      <c r="A49" s="45" t="s">
        <v>634</v>
      </c>
      <c r="B49" s="45" t="s">
        <v>659</v>
      </c>
    </row>
    <row r="50" spans="1:2" x14ac:dyDescent="0.25">
      <c r="A50" s="45" t="s">
        <v>635</v>
      </c>
      <c r="B50" s="45" t="s">
        <v>659</v>
      </c>
    </row>
    <row r="51" spans="1:2" x14ac:dyDescent="0.25">
      <c r="A51" s="45" t="s">
        <v>636</v>
      </c>
      <c r="B51" s="45" t="s">
        <v>655</v>
      </c>
    </row>
    <row r="52" spans="1:2" x14ac:dyDescent="0.25">
      <c r="A52" s="45" t="s">
        <v>637</v>
      </c>
      <c r="B52" s="45" t="s">
        <v>659</v>
      </c>
    </row>
    <row r="53" spans="1:2" x14ac:dyDescent="0.25">
      <c r="A53" s="45" t="s">
        <v>638</v>
      </c>
      <c r="B53" s="45" t="s">
        <v>659</v>
      </c>
    </row>
    <row r="54" spans="1:2" x14ac:dyDescent="0.25">
      <c r="A54" s="45" t="s">
        <v>639</v>
      </c>
      <c r="B54" s="45" t="s">
        <v>654</v>
      </c>
    </row>
    <row r="55" spans="1:2" x14ac:dyDescent="0.25">
      <c r="A55" s="45" t="s">
        <v>640</v>
      </c>
      <c r="B55" s="45" t="s">
        <v>655</v>
      </c>
    </row>
    <row r="56" spans="1:2" x14ac:dyDescent="0.25">
      <c r="A56" s="45" t="s">
        <v>641</v>
      </c>
      <c r="B56" s="45" t="s">
        <v>654</v>
      </c>
    </row>
    <row r="57" spans="1:2" x14ac:dyDescent="0.25">
      <c r="A57" s="45" t="s">
        <v>642</v>
      </c>
      <c r="B57" s="45" t="s">
        <v>653</v>
      </c>
    </row>
    <row r="58" spans="1:2" x14ac:dyDescent="0.25">
      <c r="A58" s="45" t="s">
        <v>643</v>
      </c>
      <c r="B58" s="45" t="s">
        <v>657</v>
      </c>
    </row>
    <row r="59" spans="1:2" x14ac:dyDescent="0.25">
      <c r="A59" s="45" t="s">
        <v>644</v>
      </c>
      <c r="B59" s="45" t="s">
        <v>659</v>
      </c>
    </row>
    <row r="60" spans="1:2" x14ac:dyDescent="0.25">
      <c r="A60" s="45" t="s">
        <v>645</v>
      </c>
      <c r="B60" s="45" t="s">
        <v>659</v>
      </c>
    </row>
    <row r="61" spans="1:2" x14ac:dyDescent="0.25">
      <c r="A61" s="45" t="s">
        <v>646</v>
      </c>
      <c r="B61" s="45" t="s">
        <v>654</v>
      </c>
    </row>
    <row r="62" spans="1:2" x14ac:dyDescent="0.25">
      <c r="A62" s="45" t="s">
        <v>647</v>
      </c>
      <c r="B62" s="45" t="s">
        <v>659</v>
      </c>
    </row>
    <row r="63" spans="1:2" x14ac:dyDescent="0.25">
      <c r="A63" s="45" t="s">
        <v>648</v>
      </c>
      <c r="B63" s="45" t="s">
        <v>656</v>
      </c>
    </row>
    <row r="64" spans="1:2" x14ac:dyDescent="0.25">
      <c r="A64" s="45" t="s">
        <v>649</v>
      </c>
      <c r="B64" s="45" t="s">
        <v>656</v>
      </c>
    </row>
    <row r="65" spans="1:2" x14ac:dyDescent="0.25">
      <c r="A65" s="45" t="s">
        <v>650</v>
      </c>
      <c r="B65" s="45" t="s">
        <v>658</v>
      </c>
    </row>
    <row r="66" spans="1:2" x14ac:dyDescent="0.25">
      <c r="A66" s="45" t="s">
        <v>651</v>
      </c>
      <c r="B66" s="45" t="s">
        <v>660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90933DB8CAC4287B0F0642202D396" ma:contentTypeVersion="20" ma:contentTypeDescription="Create a new document." ma:contentTypeScope="" ma:versionID="6b1f0e7859565d0525845ac1d4781f72">
  <xsd:schema xmlns:xsd="http://www.w3.org/2001/XMLSchema" xmlns:xs="http://www.w3.org/2001/XMLSchema" xmlns:p="http://schemas.microsoft.com/office/2006/metadata/properties" xmlns:ns2="da02d049-4b56-4fed-9514-c4049e7d4e50" xmlns:ns3="ccb6af9b-5ea9-4948-ac94-460ae36f3779" targetNamespace="http://schemas.microsoft.com/office/2006/metadata/properties" ma:root="true" ma:fieldsID="95b48bad3f49c8f53d9bb57b9787bee6" ns2:_="" ns3:_="">
    <xsd:import namespace="da02d049-4b56-4fed-9514-c4049e7d4e50"/>
    <xsd:import namespace="ccb6af9b-5ea9-4948-ac94-460ae36f37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FileNote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owerBINote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2d049-4b56-4fed-9514-c4049e7d4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FileNotes" ma:index="14" nillable="true" ma:displayName="File Notes" ma:format="Dropdown" ma:internalName="FileNotes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PowerBINotes" ma:index="21" nillable="true" ma:displayName="Power BI Notes" ma:format="Dropdown" ma:internalName="PowerBINote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bd28ed0-8302-4771-9153-b177497330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6af9b-5ea9-4948-ac94-460ae36f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7657865-f130-48fb-ba8a-c9d4312de7c7}" ma:internalName="TaxCatchAll" ma:showField="CatchAllData" ma:web="ccb6af9b-5ea9-4948-ac94-460ae36f37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6A91D951-2056-442F-B365-BABD4B05A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2d049-4b56-4fed-9514-c4049e7d4e50"/>
    <ds:schemaRef ds:uri="ccb6af9b-5ea9-4948-ac94-460ae36f3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565A6F-89CF-43AB-9090-F5BEF5DBE5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B7724-9F30-49F4-9A15-D9C79068C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 Orders</vt:lpstr>
      <vt:lpstr>Output Rates</vt:lpstr>
      <vt:lpstr>On Hold</vt:lpstr>
      <vt:lpstr>SolaCorp Backlog</vt:lpstr>
      <vt:lpstr>SolaCorp Product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Solamon</dc:creator>
  <cp:lastModifiedBy>Greg Solamon</cp:lastModifiedBy>
  <dcterms:created xsi:type="dcterms:W3CDTF">2015-06-05T18:17:20Z</dcterms:created>
  <dcterms:modified xsi:type="dcterms:W3CDTF">2023-11-21T13:07:26Z</dcterms:modified>
</cp:coreProperties>
</file>